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16038.svrdatacenter.com:2078/ley anti lavado/CELAYA  1/2017/"/>
    </mc:Choice>
  </mc:AlternateContent>
  <bookViews>
    <workbookView xWindow="0" yWindow="0" windowWidth="24000" windowHeight="8505" tabRatio="588" firstSheet="6" activeTab="11"/>
  </bookViews>
  <sheets>
    <sheet name="ENE- 2017" sheetId="1" r:id="rId1"/>
    <sheet name="FALTANTES " sheetId="4" r:id="rId2"/>
    <sheet name="FEB-2017" sheetId="5" r:id="rId3"/>
    <sheet name="MAR-2017" sheetId="7" r:id="rId4"/>
    <sheet name="ABR-2017" sheetId="8" r:id="rId5"/>
    <sheet name="MAY-2017" sheetId="9" r:id="rId6"/>
    <sheet name="JUN-2017" sheetId="10" r:id="rId7"/>
    <sheet name="JUL-2017" sheetId="11" r:id="rId8"/>
    <sheet name="AGO-2017" sheetId="12" r:id="rId9"/>
    <sheet name="FALTANTES AGO" sheetId="17" r:id="rId10"/>
    <sheet name="SEP-2017" sheetId="13" r:id="rId11"/>
    <sheet name="OCT-2017" sheetId="19" r:id="rId12"/>
    <sheet name="NOV-2017" sheetId="21" r:id="rId13"/>
    <sheet name="DIC-2017" sheetId="22" r:id="rId14"/>
  </sheets>
  <externalReferences>
    <externalReference r:id="rId15"/>
  </externalReferences>
  <definedNames>
    <definedName name="_xlnm._FilterDatabase" localSheetId="4" hidden="1">'ABR-2017'!$A$5:$AU$384</definedName>
    <definedName name="_xlnm._FilterDatabase" localSheetId="13" hidden="1">'DIC-2017'!$A$5:$AU$199</definedName>
    <definedName name="_xlnm._FilterDatabase" localSheetId="0" hidden="1">'ENE- 2017'!$A$3:$Y$361</definedName>
    <definedName name="_xlnm._FilterDatabase" localSheetId="1" hidden="1">'FALTANTES '!$A$2:$W$12</definedName>
    <definedName name="_xlnm._FilterDatabase" localSheetId="2" hidden="1">'FEB-2017'!$A$5:$AV$348</definedName>
    <definedName name="_xlnm._FilterDatabase" localSheetId="3" hidden="1">'MAR-2017'!$A$5:$AS$356</definedName>
    <definedName name="_xlnm._FilterDatabase" localSheetId="12" hidden="1">'NOV-2017'!$A$5:$AU$205</definedName>
    <definedName name="_xlnm._FilterDatabase" localSheetId="11" hidden="1">'OCT-2017'!$A$5:$AM$151</definedName>
    <definedName name="_xlnm._FilterDatabase" localSheetId="10" hidden="1">'SEP-2017'!$A$5:$AD$308</definedName>
    <definedName name="TARIFA">[1]TARIFAS!$A$9:$D$13</definedName>
  </definedNames>
  <calcPr calcId="152511"/>
</workbook>
</file>

<file path=xl/calcChain.xml><?xml version="1.0" encoding="utf-8"?>
<calcChain xmlns="http://schemas.openxmlformats.org/spreadsheetml/2006/main">
  <c r="O1" i="21" l="1"/>
  <c r="O1" i="22"/>
  <c r="P1" i="19" l="1"/>
  <c r="L261" i="11" l="1"/>
  <c r="O258" i="11"/>
  <c r="O254" i="11"/>
  <c r="O261" i="11" s="1"/>
  <c r="N254" i="11"/>
  <c r="M254" i="11"/>
  <c r="M256" i="11" s="1"/>
  <c r="M261" i="11" s="1"/>
  <c r="L254" i="11"/>
  <c r="O1" i="11"/>
  <c r="T85" i="13"/>
  <c r="O1" i="13"/>
  <c r="K331" i="12"/>
  <c r="N328" i="12"/>
  <c r="N324" i="12"/>
  <c r="N331" i="12" s="1"/>
  <c r="M324" i="12"/>
  <c r="L324" i="12"/>
  <c r="L326" i="12" s="1"/>
  <c r="L331" i="12" s="1"/>
  <c r="K324" i="12"/>
  <c r="N1" i="12"/>
  <c r="L365" i="10"/>
  <c r="O362" i="10"/>
  <c r="O358" i="10"/>
  <c r="O365" i="10" s="1"/>
  <c r="N358" i="10"/>
  <c r="M358" i="10"/>
  <c r="M360" i="10" s="1"/>
  <c r="M365" i="10" s="1"/>
  <c r="L358" i="10"/>
  <c r="O1" i="10"/>
  <c r="O327" i="9"/>
  <c r="K327" i="9"/>
  <c r="K330" i="9" s="1"/>
  <c r="O323" i="9"/>
  <c r="O330" i="9" s="1"/>
  <c r="N323" i="9"/>
  <c r="M323" i="9"/>
  <c r="L323" i="9"/>
  <c r="L325" i="9" s="1"/>
  <c r="L330" i="9" s="1"/>
  <c r="K323" i="9"/>
  <c r="O1" i="9"/>
  <c r="K332" i="9" l="1"/>
  <c r="K333" i="12"/>
  <c r="L263" i="11"/>
  <c r="L367" i="10"/>
  <c r="M394" i="8"/>
  <c r="P387" i="8"/>
  <c r="O387" i="8"/>
  <c r="N387" i="8"/>
  <c r="N389" i="8" s="1"/>
  <c r="M387" i="8"/>
  <c r="M396" i="8" l="1"/>
  <c r="N394" i="8"/>
  <c r="V127" i="7"/>
  <c r="V187" i="7"/>
  <c r="V188" i="7" s="1"/>
  <c r="M370" i="7"/>
  <c r="Q367" i="7"/>
  <c r="Q363" i="7"/>
  <c r="Q370" i="7" s="1"/>
  <c r="P363" i="7"/>
  <c r="O363" i="7"/>
  <c r="N363" i="7"/>
  <c r="N365" i="7" s="1"/>
  <c r="M363" i="7"/>
  <c r="Q1" i="7"/>
  <c r="M372" i="7" l="1"/>
  <c r="N370" i="7"/>
  <c r="V15" i="5"/>
  <c r="V257" i="5" l="1"/>
  <c r="V258" i="5" s="1"/>
  <c r="V88" i="5" l="1"/>
  <c r="V89" i="5" s="1"/>
  <c r="O363" i="5" l="1"/>
  <c r="M359" i="5"/>
  <c r="R357" i="5"/>
  <c r="Q356" i="5"/>
  <c r="Q352" i="5"/>
  <c r="Q359" i="5" s="1"/>
  <c r="P352" i="5"/>
  <c r="O352" i="5"/>
  <c r="N352" i="5"/>
  <c r="N354" i="5" s="1"/>
  <c r="N359" i="5" s="1"/>
  <c r="M352" i="5"/>
  <c r="Q1" i="5"/>
  <c r="M361" i="5" l="1"/>
  <c r="S36" i="1"/>
</calcChain>
</file>

<file path=xl/comments1.xml><?xml version="1.0" encoding="utf-8"?>
<comments xmlns="http://schemas.openxmlformats.org/spreadsheetml/2006/main">
  <authors>
    <author>Ludy Jimenez</author>
  </authors>
  <commentList>
    <comment ref="V15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SOBRA
</t>
        </r>
      </text>
    </comment>
    <comment ref="V88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SUMATORIA</t>
        </r>
      </text>
    </comment>
    <comment ref="V89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143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209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217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  <comment ref="V258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289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5387.25
5000
300
</t>
        </r>
      </text>
    </comment>
    <comment ref="V294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</commentList>
</comments>
</file>

<file path=xl/comments2.xml><?xml version="1.0" encoding="utf-8"?>
<comments xmlns="http://schemas.openxmlformats.org/spreadsheetml/2006/main">
  <authors>
    <author>Ludy Jimenez</author>
  </authors>
  <commentList>
    <comment ref="V127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  <comment ref="V188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  <comment ref="V292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  <comment ref="V300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98000   DEC
153928  EFECTIVO
</t>
        </r>
      </text>
    </comment>
  </commentList>
</comments>
</file>

<file path=xl/sharedStrings.xml><?xml version="1.0" encoding="utf-8"?>
<sst xmlns="http://schemas.openxmlformats.org/spreadsheetml/2006/main" count="24219" uniqueCount="7159">
  <si>
    <t>YARIS R LE  MT</t>
  </si>
  <si>
    <t>0321-TCN17</t>
  </si>
  <si>
    <t>N</t>
  </si>
  <si>
    <t>3MYDLAYV8HY162377</t>
  </si>
  <si>
    <t>UD06001-</t>
  </si>
  <si>
    <t>ASESORIA CONSTRUCTIV</t>
  </si>
  <si>
    <t>OSCAR HERNANDEZ ORTIZ</t>
  </si>
  <si>
    <t>AA10252</t>
  </si>
  <si>
    <t>YARIS XLE R AT</t>
  </si>
  <si>
    <t>0592-TCN17</t>
  </si>
  <si>
    <t>3MYDLAYV5HY168105</t>
  </si>
  <si>
    <t>AA10166</t>
  </si>
  <si>
    <t>RIVERA MORALES DARIO</t>
  </si>
  <si>
    <t>MARIA DE LA LUZ HERNANDEZ Q.</t>
  </si>
  <si>
    <t>0577-TCN17</t>
  </si>
  <si>
    <t>3MYDLAYV1HY162110</t>
  </si>
  <si>
    <t>LUNA GUILLEN ELVIRA</t>
  </si>
  <si>
    <t>ROSAURA GOMEZ TORREZ</t>
  </si>
  <si>
    <t>AA10237</t>
  </si>
  <si>
    <t>0682-TCN17</t>
  </si>
  <si>
    <t>3MYDLAYV4HY170301</t>
  </si>
  <si>
    <t>AA10274</t>
  </si>
  <si>
    <t>LUNA GUILLEN JUANA</t>
  </si>
  <si>
    <t>S</t>
  </si>
  <si>
    <t>LUIS ROBERTO GONZALEZ GARCIA</t>
  </si>
  <si>
    <t>PRIUS</t>
  </si>
  <si>
    <t>0354-TCN17</t>
  </si>
  <si>
    <t>JTDKBRFU4H3032171</t>
  </si>
  <si>
    <t>AA10158</t>
  </si>
  <si>
    <t>TOYOTA FINANCIAL SER</t>
  </si>
  <si>
    <t>VICTOR MANUEL MARTIN RAMIREZ L</t>
  </si>
  <si>
    <t>0604-TCN17</t>
  </si>
  <si>
    <t>JTDKBRFUXH3543965</t>
  </si>
  <si>
    <t>AA10185</t>
  </si>
  <si>
    <t>GUTIERREZ OLVERA MAR</t>
  </si>
  <si>
    <t>CASA</t>
  </si>
  <si>
    <t>1300-TCN16</t>
  </si>
  <si>
    <t>JTDKBRFU1G3531539</t>
  </si>
  <si>
    <t>AA10197</t>
  </si>
  <si>
    <t>RIVAS LARRAURI EDUAR</t>
  </si>
  <si>
    <t>0657-TCN17</t>
  </si>
  <si>
    <t>JTDKBRFU8H3544581</t>
  </si>
  <si>
    <t>AA10266</t>
  </si>
  <si>
    <t>PROTEC INDUSTRIAL SA</t>
  </si>
  <si>
    <t>GERARDO ISRAEL PLATA SANCHEZ</t>
  </si>
  <si>
    <t>0712-TCN17</t>
  </si>
  <si>
    <t>JTDKBRFU9H3036121</t>
  </si>
  <si>
    <t>AA10309</t>
  </si>
  <si>
    <t>CERVERA GONZALEZ OSC</t>
  </si>
  <si>
    <t>PABLO FRANCISCO ALFARO QUEZADA</t>
  </si>
  <si>
    <t>0730-TCN17</t>
  </si>
  <si>
    <t>JTDKBRFUXH3035592</t>
  </si>
  <si>
    <t>AA10353</t>
  </si>
  <si>
    <t>OZ AUTOMOTRIZ S. DE</t>
  </si>
  <si>
    <t>COROLLA SE MT</t>
  </si>
  <si>
    <t>PATIÑO AMAYA ARISTOT</t>
  </si>
  <si>
    <t>KENT MARTIN MARTINEZ GOMEZ</t>
  </si>
  <si>
    <t>0718-TCN17</t>
  </si>
  <si>
    <t>5YFBPRHE8HP61816</t>
  </si>
  <si>
    <t>AA10327</t>
  </si>
  <si>
    <t>COROLLA SE CVT</t>
  </si>
  <si>
    <t>0269-TCN17</t>
  </si>
  <si>
    <t>5YFBPRHE2HP584234</t>
  </si>
  <si>
    <t>RODRIGUEZ RODRIGUEZ</t>
  </si>
  <si>
    <t>JAVIER ARELLANO ALVAREZ</t>
  </si>
  <si>
    <t>AA10356</t>
  </si>
  <si>
    <t>COROLLA SE  PLUS  AT</t>
  </si>
  <si>
    <t>0595-TCN17</t>
  </si>
  <si>
    <t>5YFBPRHE4HP624099</t>
  </si>
  <si>
    <t>AA10162</t>
  </si>
  <si>
    <t>GALLEGOS RIOS OCTAVI</t>
  </si>
  <si>
    <t>0662-TCN17</t>
  </si>
  <si>
    <t>5YFBPRHE1HP622004</t>
  </si>
  <si>
    <t>AA10238</t>
  </si>
  <si>
    <t>LOPEZ COLOMBRES FELI</t>
  </si>
  <si>
    <t>0672-TCN17</t>
  </si>
  <si>
    <t>5YFBPRHE9HP629170</t>
  </si>
  <si>
    <t>AA10269</t>
  </si>
  <si>
    <t>GONZALEZ PARADA MA C</t>
  </si>
  <si>
    <t>MIGUEL ANGEL ANDRADE RODRIGUEZ</t>
  </si>
  <si>
    <t>COROLLA LE AT</t>
  </si>
  <si>
    <t>0209-TCN17</t>
  </si>
  <si>
    <t>5YFBPRHE3HP575381</t>
  </si>
  <si>
    <t>AA10171</t>
  </si>
  <si>
    <t>PARTIDO REVOLUCIONAR</t>
  </si>
  <si>
    <t>0217-TCN17</t>
  </si>
  <si>
    <t>5YFBPRHE4HP570030</t>
  </si>
  <si>
    <t>JIMENEZ SUAREZ LUDIV</t>
  </si>
  <si>
    <t>AA10177</t>
  </si>
  <si>
    <t>0241-TCN17</t>
  </si>
  <si>
    <t>5YFBPRHE4HP571369</t>
  </si>
  <si>
    <t>AA10172</t>
  </si>
  <si>
    <t>0211-TCN17</t>
  </si>
  <si>
    <t>5YFBPRHE0HP579419</t>
  </si>
  <si>
    <t>AA10232</t>
  </si>
  <si>
    <t>ROJAS LOPEZ FRANCISC</t>
  </si>
  <si>
    <t>0207-TCN17</t>
  </si>
  <si>
    <t>5YFBPRHE8HP574484</t>
  </si>
  <si>
    <t>AA10365</t>
  </si>
  <si>
    <t>AGRO Y ACOLCHADOS S.</t>
  </si>
  <si>
    <t>COROLLA BASE AT</t>
  </si>
  <si>
    <t>0431-TCN17</t>
  </si>
  <si>
    <t>5YFBPRHE1HP596973</t>
  </si>
  <si>
    <t>0491-TCN17</t>
  </si>
  <si>
    <t>5YFBPRHE3HP607830</t>
  </si>
  <si>
    <t>LUIS JAVIER ORTIZ RODRIGUEZ</t>
  </si>
  <si>
    <t>0600-TCN17</t>
  </si>
  <si>
    <t>5YFBPRHE7HP624534</t>
  </si>
  <si>
    <t>AA10168</t>
  </si>
  <si>
    <t>GONZALEZ OÑATE PATRI</t>
  </si>
  <si>
    <t>RICARDO ZARATE MARTINEZ</t>
  </si>
  <si>
    <t>0655-TCN17</t>
  </si>
  <si>
    <t>5YFBPRHE2HP620049</t>
  </si>
  <si>
    <t>AA10217</t>
  </si>
  <si>
    <t>PRIMERO LOPEZ BEATRI</t>
  </si>
  <si>
    <t>LIZBETH CASTRO ROMERO</t>
  </si>
  <si>
    <t>AA10227</t>
  </si>
  <si>
    <t>AUTOMOTRIZ NIHON S.A</t>
  </si>
  <si>
    <t>LUIS ENRIQUE HERRERA PARRA</t>
  </si>
  <si>
    <t>ESCALANTE LEYVA OSWA</t>
  </si>
  <si>
    <t>AA10349</t>
  </si>
  <si>
    <t>COROLLA BASE MANUAL</t>
  </si>
  <si>
    <t>0326-TCN17</t>
  </si>
  <si>
    <t>5YFBPRHEXHP591867</t>
  </si>
  <si>
    <t>AA10241</t>
  </si>
  <si>
    <t>AUTOMOVILES VALLEJO</t>
  </si>
  <si>
    <t>0728-TCN17</t>
  </si>
  <si>
    <t>5YFBPRHE1HP628613</t>
  </si>
  <si>
    <t>AA10364</t>
  </si>
  <si>
    <t>FAME PERISUR, S. DE</t>
  </si>
  <si>
    <t>YARIS CORE MT, SEDAN</t>
  </si>
  <si>
    <t>0598-TCN17</t>
  </si>
  <si>
    <t>MR2B29F34H1039391</t>
  </si>
  <si>
    <t>AA10165</t>
  </si>
  <si>
    <t>HERNANDEZ MENDOZA CR</t>
  </si>
  <si>
    <t>0605-TCN17</t>
  </si>
  <si>
    <t>MR2B29F36H1040722</t>
  </si>
  <si>
    <t>AA10182</t>
  </si>
  <si>
    <t>VEGA CRUZ MARIA GUAD</t>
  </si>
  <si>
    <t>GUILLERMO ORTEGA SOSA</t>
  </si>
  <si>
    <t>0654-TCN17</t>
  </si>
  <si>
    <t>MR2B29F36H1042437</t>
  </si>
  <si>
    <t>GALLARDO MIRELES MAR</t>
  </si>
  <si>
    <t>DAVID GONZALEZ DUARTE</t>
  </si>
  <si>
    <t>AA10224</t>
  </si>
  <si>
    <t>SINERGIA EN RH SA DE</t>
  </si>
  <si>
    <t>0698-TCN17</t>
  </si>
  <si>
    <t>MR2B29F30H1044068</t>
  </si>
  <si>
    <t>AA10281</t>
  </si>
  <si>
    <t>CASTILLO LULET JOSE</t>
  </si>
  <si>
    <t>0705-TCN17</t>
  </si>
  <si>
    <t>MR2B29F34H1043781</t>
  </si>
  <si>
    <t>AA10298</t>
  </si>
  <si>
    <t>ARAUJO MARTINEZ J SA</t>
  </si>
  <si>
    <t>0706-TCN17</t>
  </si>
  <si>
    <t>MR2B29F34H1042842</t>
  </si>
  <si>
    <t>AA10307</t>
  </si>
  <si>
    <t>ORTEGA FABIAN ROSALI</t>
  </si>
  <si>
    <t>0710-TCN17</t>
  </si>
  <si>
    <t>MR2B29F34H1044879</t>
  </si>
  <si>
    <t>AA10322</t>
  </si>
  <si>
    <t>BUENO GALVAN MARIA B</t>
  </si>
  <si>
    <t>0715-TCN17</t>
  </si>
  <si>
    <t>MR2B29F39H1044697</t>
  </si>
  <si>
    <t>AA10319</t>
  </si>
  <si>
    <t>YARIS CORE,SEDAN CVT.</t>
  </si>
  <si>
    <t>0003-TCN17</t>
  </si>
  <si>
    <t>MR2B29F33H100064</t>
  </si>
  <si>
    <t>AA10161</t>
  </si>
  <si>
    <t>TAMAYO VEGA VERONICA</t>
  </si>
  <si>
    <t>0516-TCN17</t>
  </si>
  <si>
    <t>MR2B29F30H1035600</t>
  </si>
  <si>
    <t>OLIVAREZ DOMINGUEZ M</t>
  </si>
  <si>
    <t>AA10190</t>
  </si>
  <si>
    <t>0619-TCN17</t>
  </si>
  <si>
    <t>MR2B29F3XH1042019</t>
  </si>
  <si>
    <t>AA10206</t>
  </si>
  <si>
    <t>DEL RIO CASTRO TAUSN</t>
  </si>
  <si>
    <t>0694-TCN17</t>
  </si>
  <si>
    <t>MR2B29F34H1042498</t>
  </si>
  <si>
    <t>AA10284</t>
  </si>
  <si>
    <t>OPERADORA TURISTICA</t>
  </si>
  <si>
    <t>0695-TCN17</t>
  </si>
  <si>
    <t>MR2B29F34H1043750</t>
  </si>
  <si>
    <t>AA10283</t>
  </si>
  <si>
    <t>0711-TCN17</t>
  </si>
  <si>
    <t>MR2B29F39H1043212</t>
  </si>
  <si>
    <t>AA10315</t>
  </si>
  <si>
    <t>RAMIREZ ALMANZA MARI</t>
  </si>
  <si>
    <t>0719-TCN17</t>
  </si>
  <si>
    <t>MR2B29F34H1044039</t>
  </si>
  <si>
    <t>AA10335</t>
  </si>
  <si>
    <t>0720-TCN17</t>
  </si>
  <si>
    <t>MR2B29F30H1042014</t>
  </si>
  <si>
    <t>AA10336</t>
  </si>
  <si>
    <t>AA10360</t>
  </si>
  <si>
    <t>RODRIGUEZ ARREGUIN M</t>
  </si>
  <si>
    <t>ISRAEL TIERRAFRIA ESCARAMUZA</t>
  </si>
  <si>
    <t>YARIS HB S MT</t>
  </si>
  <si>
    <t>0606-TCN17</t>
  </si>
  <si>
    <t>MR2K29F35H1040615</t>
  </si>
  <si>
    <t>AA10191</t>
  </si>
  <si>
    <t>PADILLA CERDA JESSIC</t>
  </si>
  <si>
    <t>OSCAR IVAN VEGA DURAN</t>
  </si>
  <si>
    <t>0634-TCN17</t>
  </si>
  <si>
    <t>MR2K29F38H1036574</t>
  </si>
  <si>
    <t>AA10331</t>
  </si>
  <si>
    <t>UNITED AUTO ZACATECA</t>
  </si>
  <si>
    <t>YARIS HB S CVT</t>
  </si>
  <si>
    <t>0345-TCN17</t>
  </si>
  <si>
    <t>MR2K29F3XH1030470</t>
  </si>
  <si>
    <t>AA10313</t>
  </si>
  <si>
    <t>GALLARDO ARTEAGA MAR</t>
  </si>
  <si>
    <t>0346-TCN17</t>
  </si>
  <si>
    <t>MR2K29F38H1030550</t>
  </si>
  <si>
    <t>AA10330</t>
  </si>
  <si>
    <t>TOYOMOTORS DE POLANC</t>
  </si>
  <si>
    <t>AVANZA HI 5MT</t>
  </si>
  <si>
    <t>0611-TCN17</t>
  </si>
  <si>
    <t>MHKMF53E7HK007926</t>
  </si>
  <si>
    <t>AA10198</t>
  </si>
  <si>
    <t>0656-TCN17</t>
  </si>
  <si>
    <t>MHKMF53E3HK008099</t>
  </si>
  <si>
    <t>AA10216</t>
  </si>
  <si>
    <t>ARELLANO RODRIGUEZ M</t>
  </si>
  <si>
    <t>0658-TCN17</t>
  </si>
  <si>
    <t>MHKMF53E2HK008157</t>
  </si>
  <si>
    <t>TELLEZ INFANTE EDITH</t>
  </si>
  <si>
    <t>AA10240</t>
  </si>
  <si>
    <t>AVANZA HI 4AT</t>
  </si>
  <si>
    <t>0613-TCN17</t>
  </si>
  <si>
    <t>AA10203</t>
  </si>
  <si>
    <t>AUTOMOTORES DE LA LA</t>
  </si>
  <si>
    <t>0443-TCN17</t>
  </si>
  <si>
    <t>MHKMF53F7HK012133</t>
  </si>
  <si>
    <t>AA10259</t>
  </si>
  <si>
    <t>MUÑIZ EVARISTO DANIE</t>
  </si>
  <si>
    <t>0636-TCN17</t>
  </si>
  <si>
    <t>MHKMF53F2HK013223</t>
  </si>
  <si>
    <t>LARRAURI VAZQUEZ MIG</t>
  </si>
  <si>
    <t>AA10270</t>
  </si>
  <si>
    <t>0622-TCN17</t>
  </si>
  <si>
    <t>MHKMF53F0HK013401</t>
  </si>
  <si>
    <t>BALDERAS BALDERAS JO</t>
  </si>
  <si>
    <t>AA10278</t>
  </si>
  <si>
    <t>0709-TCN17</t>
  </si>
  <si>
    <t>MHKMF53FXHK013633</t>
  </si>
  <si>
    <t>AA10329</t>
  </si>
  <si>
    <t>0723-TCN17</t>
  </si>
  <si>
    <t>MHKMF53F4HK013823</t>
  </si>
  <si>
    <t>REBOLLO MONDRAGON MA</t>
  </si>
  <si>
    <t>AA10347</t>
  </si>
  <si>
    <t>0739-TCN17</t>
  </si>
  <si>
    <t>MHKMF53F5HK014804</t>
  </si>
  <si>
    <t>AA10369</t>
  </si>
  <si>
    <t>JUAREZ RICO SAMANTHA</t>
  </si>
  <si>
    <t>AVANZA CARGO</t>
  </si>
  <si>
    <t>GALVAN PEREZ ARTEMIO</t>
  </si>
  <si>
    <t>1301-TCN16</t>
  </si>
  <si>
    <t>MHKMF53E3GK00346</t>
  </si>
  <si>
    <t>AA10280</t>
  </si>
  <si>
    <t>AVANZA LIMITED</t>
  </si>
  <si>
    <t>0665-TCN17</t>
  </si>
  <si>
    <t>MHKMF53F6HK013953</t>
  </si>
  <si>
    <t>DUARTE MUÑOZ FATIMA</t>
  </si>
  <si>
    <t>AA10255</t>
  </si>
  <si>
    <t>0696-TCN17</t>
  </si>
  <si>
    <t>MHKMF53F9HK014918</t>
  </si>
  <si>
    <t>AA10289</t>
  </si>
  <si>
    <t>DAVILA TREJO JACQUEL</t>
  </si>
  <si>
    <t>0702-TCN17</t>
  </si>
  <si>
    <t>MHKMF53F7HK01365</t>
  </si>
  <si>
    <t>AA10287</t>
  </si>
  <si>
    <t>MANZEWITSCH PABLO JO</t>
  </si>
  <si>
    <t>CAMRY LE SEDAN 2.5</t>
  </si>
  <si>
    <t>0593-TCN17</t>
  </si>
  <si>
    <t>4T1BF1FK0HU709517</t>
  </si>
  <si>
    <t>AA10186</t>
  </si>
  <si>
    <t>REBSAMEN REYNOSO MAR</t>
  </si>
  <si>
    <t>CAMRY XLE 4 -DOOR</t>
  </si>
  <si>
    <t>0447-TCN17</t>
  </si>
  <si>
    <t>4T1BF1FK5HU334191</t>
  </si>
  <si>
    <t>AA10179</t>
  </si>
  <si>
    <t>HERRERA RETANA DANTE</t>
  </si>
  <si>
    <t>0023-TCN17</t>
  </si>
  <si>
    <t>4T1BF1FK5HU268886</t>
  </si>
  <si>
    <t>AA10292</t>
  </si>
  <si>
    <t>GARCIA CARMONA SOFIA</t>
  </si>
  <si>
    <t>CAMRY XLE</t>
  </si>
  <si>
    <t>0681-TCN17</t>
  </si>
  <si>
    <t>4T1BF1FK6HU717606</t>
  </si>
  <si>
    <t>AA10338</t>
  </si>
  <si>
    <t>AUTOMOVILES DINAMICO</t>
  </si>
  <si>
    <t>RAV4 L4 AWD XLE</t>
  </si>
  <si>
    <t>0395-TCN17</t>
  </si>
  <si>
    <t>2T3RFREV9HW557575</t>
  </si>
  <si>
    <t>AA10245</t>
  </si>
  <si>
    <t>RAV4 4X2  SUV  LE</t>
  </si>
  <si>
    <t>0615-TCN17</t>
  </si>
  <si>
    <t>2T3ZFREV7HW340753</t>
  </si>
  <si>
    <t>AA10201</t>
  </si>
  <si>
    <t>RUELAS MEDINA MARIA</t>
  </si>
  <si>
    <t>0666-TCN17</t>
  </si>
  <si>
    <t>2T3ZFREV2HW337582</t>
  </si>
  <si>
    <t>AA10254</t>
  </si>
  <si>
    <t>ALDEN QUERETARO S. D</t>
  </si>
  <si>
    <t>0701-TCN17</t>
  </si>
  <si>
    <t>2T3ZFREV1HW341333</t>
  </si>
  <si>
    <t>MARTINEZ GALVAN ARGE</t>
  </si>
  <si>
    <t>AA10323</t>
  </si>
  <si>
    <t>0717-TCN17</t>
  </si>
  <si>
    <t>2T3ZFREV3HW337395</t>
  </si>
  <si>
    <t>CARRERA PACHECO JUAN</t>
  </si>
  <si>
    <t>AA10326</t>
  </si>
  <si>
    <t>RAV4 L4 AWD LIMITED</t>
  </si>
  <si>
    <t>0266-TCN17</t>
  </si>
  <si>
    <t>2T3DFREVXHW549351</t>
  </si>
  <si>
    <t>AA10187</t>
  </si>
  <si>
    <t>GONZALEZ SANTA CRUZ</t>
  </si>
  <si>
    <t>0609-TCN17</t>
  </si>
  <si>
    <t>2T3DFREV0HW579023</t>
  </si>
  <si>
    <t>AA10196</t>
  </si>
  <si>
    <t>GUIZA SUAREZ RAMON M</t>
  </si>
  <si>
    <t>0429-TCN17</t>
  </si>
  <si>
    <t>2T3DFREV5HW559916</t>
  </si>
  <si>
    <t>AA10296</t>
  </si>
  <si>
    <t>RAV4 XLE PLUS</t>
  </si>
  <si>
    <t>0441-TCN17</t>
  </si>
  <si>
    <t>2T3RFREV9HW563473</t>
  </si>
  <si>
    <t>AA10228</t>
  </si>
  <si>
    <t>VALOR MOTRIZ S DE RL</t>
  </si>
  <si>
    <t>0430-TCN17</t>
  </si>
  <si>
    <t>2T3RFREV1HW550796</t>
  </si>
  <si>
    <t>AA10343</t>
  </si>
  <si>
    <t>IZURIETA HERNANDEZ J</t>
  </si>
  <si>
    <t>0436-TCN17</t>
  </si>
  <si>
    <t>2T3RFREV1HW563452</t>
  </si>
  <si>
    <t>AA10345</t>
  </si>
  <si>
    <t>SALAZAR HERRERA EDIT</t>
  </si>
  <si>
    <t>SIENNA XLE</t>
  </si>
  <si>
    <t>0663-TCN17</t>
  </si>
  <si>
    <t>5TDYZ3DC5HS811185</t>
  </si>
  <si>
    <t>AA10239</t>
  </si>
  <si>
    <t>AVILA ARAGON ANA GAB</t>
  </si>
  <si>
    <t>0670-TCN17</t>
  </si>
  <si>
    <t>5TDYZ3DC1HS810504</t>
  </si>
  <si>
    <t>AA10263</t>
  </si>
  <si>
    <t>FELIX ESPARZA JESUS</t>
  </si>
  <si>
    <t>0707-TCN17</t>
  </si>
  <si>
    <t>5TDYZ3DC3HS815056</t>
  </si>
  <si>
    <t>AA10299</t>
  </si>
  <si>
    <t>TRANSPORTE ELD SA DE</t>
  </si>
  <si>
    <t>SIENNA XLE PIEL</t>
  </si>
  <si>
    <t>0703-TCN17</t>
  </si>
  <si>
    <t>5TDYZ3DC0HS817380</t>
  </si>
  <si>
    <t>AA10295</t>
  </si>
  <si>
    <t>GOMEZ ALVAREZ BENITO</t>
  </si>
  <si>
    <t>0704-TCN17</t>
  </si>
  <si>
    <t>5TDYZ3DC8HS817157</t>
  </si>
  <si>
    <t>AA10300</t>
  </si>
  <si>
    <t>SIENNA LIMITED</t>
  </si>
  <si>
    <t>0545-TCN17</t>
  </si>
  <si>
    <t>5TDYZ3DC9HS811142</t>
  </si>
  <si>
    <t>AA10233</t>
  </si>
  <si>
    <t>G.N.P. ARRENDAMIENTO</t>
  </si>
  <si>
    <t>0659-TCN17</t>
  </si>
  <si>
    <t>5TDYZ3DC8HS814307</t>
  </si>
  <si>
    <t>AA10363</t>
  </si>
  <si>
    <t>RED BOX SA DE CV</t>
  </si>
  <si>
    <t>HIACE PANEL SUPER LARGA</t>
  </si>
  <si>
    <t>0556-TCN17</t>
  </si>
  <si>
    <t>JTFPX22P0H0070603</t>
  </si>
  <si>
    <t>IBARRA MENCHACA MIGU</t>
  </si>
  <si>
    <t>AA10199</t>
  </si>
  <si>
    <t>CEVER LOMAS VERDES S</t>
  </si>
  <si>
    <t>HIACE PANEL SUP LARGA C/VENT</t>
  </si>
  <si>
    <t>0557-TCN17</t>
  </si>
  <si>
    <t>JTFPX22P4H0070250</t>
  </si>
  <si>
    <t>AA10159</t>
  </si>
  <si>
    <t>0599-TCN17</t>
  </si>
  <si>
    <t>JTFPX22P6H0071061</t>
  </si>
  <si>
    <t>AA10184</t>
  </si>
  <si>
    <t>VILLAGRAN EN MOVIMIE</t>
  </si>
  <si>
    <t>0614-TCN17</t>
  </si>
  <si>
    <t>JTFPX22P9H0071099</t>
  </si>
  <si>
    <t>AA10205</t>
  </si>
  <si>
    <t>OLIVOS HERNANDEZ CLA</t>
  </si>
  <si>
    <t>HIACE PANEL 15 PASAJ AC</t>
  </si>
  <si>
    <t>0583-TCN17</t>
  </si>
  <si>
    <t>JTFSX23P4H6175487</t>
  </si>
  <si>
    <t>AA10154</t>
  </si>
  <si>
    <t>LISTART CONTROL EMPR</t>
  </si>
  <si>
    <t>0584-TCN17</t>
  </si>
  <si>
    <t>JTFSX23P9H6175310</t>
  </si>
  <si>
    <t>AA10153</t>
  </si>
  <si>
    <t>0594-TCN17</t>
  </si>
  <si>
    <t>JTFSX23P5H6175630</t>
  </si>
  <si>
    <t>AA10157</t>
  </si>
  <si>
    <t>SALAZAR SALAZAR JORG</t>
  </si>
  <si>
    <t>0621-TCN17</t>
  </si>
  <si>
    <t>JTFSX23P2H6175679</t>
  </si>
  <si>
    <t>AA10208</t>
  </si>
  <si>
    <t>TORRES TOLEDO SERGIO</t>
  </si>
  <si>
    <t>0736-TCN17</t>
  </si>
  <si>
    <t>JTFSX23P1H6175799</t>
  </si>
  <si>
    <t>AA10366</t>
  </si>
  <si>
    <t>ALVARADO VAZQUEZ JOS</t>
  </si>
  <si>
    <t>HIGHLANDER  XLE</t>
  </si>
  <si>
    <t>0590-TCN17</t>
  </si>
  <si>
    <t>5TDKZRFH8HS190462</t>
  </si>
  <si>
    <t>AA10193</t>
  </si>
  <si>
    <t>0610-TCN17</t>
  </si>
  <si>
    <t>5TDKZRFH9HS191197</t>
  </si>
  <si>
    <t>AA10195</t>
  </si>
  <si>
    <t>HORTI-PLANTAS INVERN</t>
  </si>
  <si>
    <t>HIGHLANDER LIMITED BLUE- RAY</t>
  </si>
  <si>
    <t>0591-TCN17</t>
  </si>
  <si>
    <t>5TDYZRFH9HS190495</t>
  </si>
  <si>
    <t>AA10244</t>
  </si>
  <si>
    <t>0692-TCN17</t>
  </si>
  <si>
    <t>5TDYZRFH4HS194146</t>
  </si>
  <si>
    <t>AA10368</t>
  </si>
  <si>
    <t>HERRERA FRAGOSO MIGU</t>
  </si>
  <si>
    <t>HIGHLANDER LIMITED PANORAMIC ROOF</t>
  </si>
  <si>
    <t>1274-TCN16</t>
  </si>
  <si>
    <t>5TDYKRFH4GS172294</t>
  </si>
  <si>
    <t>AA10340</t>
  </si>
  <si>
    <t>0693-TCN17</t>
  </si>
  <si>
    <t>5TDYZRFH2HS194629</t>
  </si>
  <si>
    <t>AA10362</t>
  </si>
  <si>
    <t>CRUZ PEREZ ANDRES</t>
  </si>
  <si>
    <t>TACOMA DOB CAB TRD SPORT</t>
  </si>
  <si>
    <t>0620-TCN17</t>
  </si>
  <si>
    <t>3TMAZ5CN7HM035934</t>
  </si>
  <si>
    <t>AA10222</t>
  </si>
  <si>
    <t>TACOMA 4X4</t>
  </si>
  <si>
    <t>0664-TCN17</t>
  </si>
  <si>
    <t>3TMCZ5AN2HM066665</t>
  </si>
  <si>
    <t>PANIAGUA GOMEZ DAVID</t>
  </si>
  <si>
    <t>AA10262</t>
  </si>
  <si>
    <t>HILUX PICK UP BASIC CAB L4 16V AC</t>
  </si>
  <si>
    <t>0358-TCN17</t>
  </si>
  <si>
    <t>MR0EX8CBXH1394773</t>
  </si>
  <si>
    <t>0410-TCN17</t>
  </si>
  <si>
    <t>MR0EX8CB3H1395019</t>
  </si>
  <si>
    <t>AA10194</t>
  </si>
  <si>
    <t>0347-TCN17</t>
  </si>
  <si>
    <t>MR0EX8CB3H1394694</t>
  </si>
  <si>
    <t>AA10215</t>
  </si>
  <si>
    <t>VEGA JASSO JOEL ANTO</t>
  </si>
  <si>
    <t>0420-TCN17</t>
  </si>
  <si>
    <t>MR0EX8CB9H1394991</t>
  </si>
  <si>
    <t>AA10230</t>
  </si>
  <si>
    <t>CRUZ ALMANZA J. SOCO</t>
  </si>
  <si>
    <t>AA10258</t>
  </si>
  <si>
    <t>DISEÑO Y CONSTRUCCIO</t>
  </si>
  <si>
    <t>0409-TCN17</t>
  </si>
  <si>
    <t>MR0EX8CBXH1394921</t>
  </si>
  <si>
    <t>ARTEAGA QUEVEDO LUIS</t>
  </si>
  <si>
    <t>0669-TCN17</t>
  </si>
  <si>
    <t>MR0EX8CB3H1395618</t>
  </si>
  <si>
    <t>AA10277</t>
  </si>
  <si>
    <t>0700-TCN17</t>
  </si>
  <si>
    <t>MR0EX8CB0H1395690</t>
  </si>
  <si>
    <t>AA10282</t>
  </si>
  <si>
    <t>CASTILLO PALACIOS LI</t>
  </si>
  <si>
    <t>0716-TCN17</t>
  </si>
  <si>
    <t>MR0EX8CB6H1395807</t>
  </si>
  <si>
    <t>AA10320</t>
  </si>
  <si>
    <t>BALBOA BETANZOS MARI</t>
  </si>
  <si>
    <t>AA10355</t>
  </si>
  <si>
    <t>ZARRAGA SERVIN TERES</t>
  </si>
  <si>
    <t>HILUX PICK UP CHASSIS CAB</t>
  </si>
  <si>
    <t>0601-TCN17</t>
  </si>
  <si>
    <t>MR0EX8CB0H1395608</t>
  </si>
  <si>
    <t>AA10170</t>
  </si>
  <si>
    <t>BECERRA CARDOZO J CA</t>
  </si>
  <si>
    <t>0602-TCN17</t>
  </si>
  <si>
    <t>MR0EX8CBXH1395552</t>
  </si>
  <si>
    <t>CONTRERAS AGUADO ROS</t>
  </si>
  <si>
    <t>AA10175</t>
  </si>
  <si>
    <t>0607-TCN17</t>
  </si>
  <si>
    <t>MR0EX8CB8H1395484</t>
  </si>
  <si>
    <t>AA10181</t>
  </si>
  <si>
    <t>0608-TCN17</t>
  </si>
  <si>
    <t>MR0EX8CB6H1395452</t>
  </si>
  <si>
    <t>AA10192</t>
  </si>
  <si>
    <t>OSNAYA GUTIERREZ MIG</t>
  </si>
  <si>
    <t>0738-TCN17</t>
  </si>
  <si>
    <t>MR0EX8CB7H1395668</t>
  </si>
  <si>
    <t>AA10367</t>
  </si>
  <si>
    <t>IMPAGTA S DE RL DE C</t>
  </si>
  <si>
    <t>HILUX PICK UP D CAB SR A/C</t>
  </si>
  <si>
    <t>0597-TCN17</t>
  </si>
  <si>
    <t>MR0EX8DD8H0172769</t>
  </si>
  <si>
    <t>BUSTAMANTE OLALDE JE</t>
  </si>
  <si>
    <t>AA10180</t>
  </si>
  <si>
    <t>0603-TCN17</t>
  </si>
  <si>
    <t>MR0EX8DD9H0249598</t>
  </si>
  <si>
    <t>RICO MOSQUEDA RUBEN</t>
  </si>
  <si>
    <t>AA10188</t>
  </si>
  <si>
    <t>0618-TCN17</t>
  </si>
  <si>
    <t>MR0EX8DD4H0249105</t>
  </si>
  <si>
    <t>AA10207</t>
  </si>
  <si>
    <t>PATIÑO CAZARES ARMAN</t>
  </si>
  <si>
    <t>0629-TCN17</t>
  </si>
  <si>
    <t>MR0EX8DD7H0173220</t>
  </si>
  <si>
    <t>AA10211</t>
  </si>
  <si>
    <t>RIVERA NIETO JUAN CA</t>
  </si>
  <si>
    <t>0626-TCN17</t>
  </si>
  <si>
    <t>MR0EX8DD4H0249640</t>
  </si>
  <si>
    <t>AA10218</t>
  </si>
  <si>
    <t>ANGELES GUERRERO VAL</t>
  </si>
  <si>
    <t>0632-TCN17</t>
  </si>
  <si>
    <t>MR0EX8DD1H0249787</t>
  </si>
  <si>
    <t>AA10214</t>
  </si>
  <si>
    <t>PADRON SALAZAR ELOY</t>
  </si>
  <si>
    <t>0639-TCN17</t>
  </si>
  <si>
    <t>MR0EX8DD4H0172896</t>
  </si>
  <si>
    <t>AA10213</t>
  </si>
  <si>
    <t>UNITED AUTO DE AGUAS</t>
  </si>
  <si>
    <t>0646-TCN17</t>
  </si>
  <si>
    <t>MR0EX8DD7H0249650</t>
  </si>
  <si>
    <t>AA10226</t>
  </si>
  <si>
    <t>0661-TCN17</t>
  </si>
  <si>
    <t>MR0EX8DD3H0249192</t>
  </si>
  <si>
    <t>AA10229</t>
  </si>
  <si>
    <t>LIDERAZGO AUTOMOTRIZ</t>
  </si>
  <si>
    <t>0631-TCN17</t>
  </si>
  <si>
    <t>MR0EX8DD2H0249779</t>
  </si>
  <si>
    <t>AA10247</t>
  </si>
  <si>
    <t>LOPEZ HERNANDEZ MISR</t>
  </si>
  <si>
    <t>0641-TCN17</t>
  </si>
  <si>
    <t>MR0EX8DD9H0173302</t>
  </si>
  <si>
    <t>AA10246</t>
  </si>
  <si>
    <t>0623-TCN17</t>
  </si>
  <si>
    <t>MR0EX8DD5H0172681</t>
  </si>
  <si>
    <t>AA10272</t>
  </si>
  <si>
    <t>JAUREGUI NAVARRETE J</t>
  </si>
  <si>
    <t>0640-TCN17</t>
  </si>
  <si>
    <t>MR0EX8DD1H0172905</t>
  </si>
  <si>
    <t>AA10268</t>
  </si>
  <si>
    <t>ALVARADO CHAVEZ JOSE</t>
  </si>
  <si>
    <t>0643-TCN17</t>
  </si>
  <si>
    <t>MR0EX8DD7H0173363</t>
  </si>
  <si>
    <t>AA10273</t>
  </si>
  <si>
    <t>LICEA DE SANTIAGO ED</t>
  </si>
  <si>
    <t>0625-TCN17</t>
  </si>
  <si>
    <t>MR0EX8DD2H0249118</t>
  </si>
  <si>
    <t>AA10275</t>
  </si>
  <si>
    <t>RAZO GONZALEZ ARTURO</t>
  </si>
  <si>
    <t>0699-TCN17</t>
  </si>
  <si>
    <t>MR0EX8DD2H0173982</t>
  </si>
  <si>
    <t>AA10285</t>
  </si>
  <si>
    <t>CHAVEZ SANCHEZ ROMME</t>
  </si>
  <si>
    <t>0674-TCN17</t>
  </si>
  <si>
    <t>MR0EX8DD9H0172568</t>
  </si>
  <si>
    <t>AA10301</t>
  </si>
  <si>
    <t>MARTINEZ GUTIERREZ L</t>
  </si>
  <si>
    <t>0628-TCN17</t>
  </si>
  <si>
    <t>MR0EX8DD4H0173045</t>
  </si>
  <si>
    <t>AA10303</t>
  </si>
  <si>
    <t>0630-TCN17</t>
  </si>
  <si>
    <t>MR0EX8DD1H0249613</t>
  </si>
  <si>
    <t>AA10304</t>
  </si>
  <si>
    <t>MSMI SA DE CV</t>
  </si>
  <si>
    <t>0638-TCN17</t>
  </si>
  <si>
    <t>MR0EX8DD0H0172734</t>
  </si>
  <si>
    <t>AHERN INTERNACIONAL</t>
  </si>
  <si>
    <t>AA10306</t>
  </si>
  <si>
    <t>0644-TCN17</t>
  </si>
  <si>
    <t>MR0EX8DD6H0173399</t>
  </si>
  <si>
    <t>AA10312</t>
  </si>
  <si>
    <t>JAUREGUI CORREA RAFA</t>
  </si>
  <si>
    <t>0642-TCN17</t>
  </si>
  <si>
    <t>MR0EX8DD5H0173328</t>
  </si>
  <si>
    <t>AA10316</t>
  </si>
  <si>
    <t>ROGIMAQ SA DE CV</t>
  </si>
  <si>
    <t>0714-TCN17</t>
  </si>
  <si>
    <t>MR0EX8DD2H0173691</t>
  </si>
  <si>
    <t>AA10314</t>
  </si>
  <si>
    <t>GONZALEZ MAYA ROMULO</t>
  </si>
  <si>
    <t>0624-TCN17</t>
  </si>
  <si>
    <t>MR0EX8DD5H0173118</t>
  </si>
  <si>
    <t>AA10321</t>
  </si>
  <si>
    <t>GASTELUM FLORES MITZ</t>
  </si>
  <si>
    <t>0675-TCN17</t>
  </si>
  <si>
    <t>MR0EX8DD3H0249046</t>
  </si>
  <si>
    <t>AA10337</t>
  </si>
  <si>
    <t>RODRIGUEZ ORDUÑO ELI</t>
  </si>
  <si>
    <t>0721-TCN17</t>
  </si>
  <si>
    <t>MR0EX8DD2H0250043</t>
  </si>
  <si>
    <t>AA10339</t>
  </si>
  <si>
    <t>VALADEZ TOVAR J. ROS</t>
  </si>
  <si>
    <t>AA10357</t>
  </si>
  <si>
    <t>ALMARAZ TORRES MARGA</t>
  </si>
  <si>
    <t>HILUX BASE CON VIDRIOS ELECTRICOS</t>
  </si>
  <si>
    <t>0168-TCN17</t>
  </si>
  <si>
    <t>MR0EX8DD7H0171063</t>
  </si>
  <si>
    <t>RODRIGUEZ RAMIREZ JO</t>
  </si>
  <si>
    <t>AA10163</t>
  </si>
  <si>
    <t>0650-TCN17</t>
  </si>
  <si>
    <t>MR0EX8DD1H0172869</t>
  </si>
  <si>
    <t>AA10236</t>
  </si>
  <si>
    <t>AGROSERVICIOS NIETO</t>
  </si>
  <si>
    <t>0680-TCN17</t>
  </si>
  <si>
    <t>MR0EX8DD7H0249633</t>
  </si>
  <si>
    <t>AA10361</t>
  </si>
  <si>
    <t>CONSTRUCTORA JABE</t>
  </si>
  <si>
    <t>SEQUOIA 4 DOOR PLATINUM SUV</t>
  </si>
  <si>
    <t>0587-TCN17</t>
  </si>
  <si>
    <t>5TDYY5G16HS067265</t>
  </si>
  <si>
    <t>MAYOREO DE DULCES S.</t>
  </si>
  <si>
    <t>AA10311</t>
  </si>
  <si>
    <t>TUNDRA 4X4 DOBLE CABINA EQUIPADA</t>
  </si>
  <si>
    <t>0735-TCN17</t>
  </si>
  <si>
    <t>5TFHY5F17HX618363</t>
  </si>
  <si>
    <t>AA10359</t>
  </si>
  <si>
    <t>U-AUTO</t>
  </si>
  <si>
    <t>COLORADO DOBLE CABINA</t>
  </si>
  <si>
    <t>0218-TCU16</t>
  </si>
  <si>
    <t>8AFDR5AD1C6459022</t>
  </si>
  <si>
    <t>AA10167</t>
  </si>
  <si>
    <t>RICO MARCIAL JHOANA</t>
  </si>
  <si>
    <t>GUSTAVO PICAZO BASTIDA</t>
  </si>
  <si>
    <t>0245-TCU16</t>
  </si>
  <si>
    <t>3FAFP4AJ4DM164056</t>
  </si>
  <si>
    <t>AA10200</t>
  </si>
  <si>
    <t>RUIZ PARRA VERONICA</t>
  </si>
  <si>
    <t>0001-TCU17</t>
  </si>
  <si>
    <t>3G1TA5AF0DL163534</t>
  </si>
  <si>
    <t>AA10202</t>
  </si>
  <si>
    <t>RICO ARRIOLA OLIVIA</t>
  </si>
  <si>
    <t>0230-TCU16</t>
  </si>
  <si>
    <t>JM1BM1U35E1188930</t>
  </si>
  <si>
    <t>AA10209</t>
  </si>
  <si>
    <t>LOPEZ CAMACHO VICENT</t>
  </si>
  <si>
    <t>CECILIA BLANCO AMEZQUITA</t>
  </si>
  <si>
    <t>0250-TCU16</t>
  </si>
  <si>
    <t>JTFSX23P0F6156397</t>
  </si>
  <si>
    <t>AA10212</t>
  </si>
  <si>
    <t>VILLEGAS CARDENAS IG</t>
  </si>
  <si>
    <t>0251-TCU16</t>
  </si>
  <si>
    <t>JTFSX23P2E6153225</t>
  </si>
  <si>
    <t>AA10223</t>
  </si>
  <si>
    <t>IBARRA SAUCEDO MOISE</t>
  </si>
  <si>
    <t>RICARDO HERIBERTO RAMIREZ MOND</t>
  </si>
  <si>
    <t>0198-TCU16</t>
  </si>
  <si>
    <t>3N1EB31S7EK320761</t>
  </si>
  <si>
    <t>AA10231</t>
  </si>
  <si>
    <t>SEGURA CHAVEZ FRANCI</t>
  </si>
  <si>
    <t>VIRIDIANA CARRANCO MANCERA</t>
  </si>
  <si>
    <t>0002-TCU17</t>
  </si>
  <si>
    <t>JS2ZC82S3F6307573</t>
  </si>
  <si>
    <t>AA10250</t>
  </si>
  <si>
    <t>DELGADO GARCIA KAREN</t>
  </si>
  <si>
    <t>ALVARO PAUL GUIA HERNANDEZ</t>
  </si>
  <si>
    <t>0236-TCU16</t>
  </si>
  <si>
    <t>WMWMF71079TS24432</t>
  </si>
  <si>
    <t>AA10251</t>
  </si>
  <si>
    <t>REVILLA REAL MARIANA</t>
  </si>
  <si>
    <t>0234-TCU16</t>
  </si>
  <si>
    <t>VSSJJ65P2AR020207</t>
  </si>
  <si>
    <t>AA10261</t>
  </si>
  <si>
    <t>SEGURA VARGAS MARIA</t>
  </si>
  <si>
    <t>0191-TCU16</t>
  </si>
  <si>
    <t>3C6YRAAKXDG275978</t>
  </si>
  <si>
    <t>AA10294</t>
  </si>
  <si>
    <t>MARTINEZ MALDONADO J</t>
  </si>
  <si>
    <t>0241-TCU16</t>
  </si>
  <si>
    <t>1HGCR2633EA902757</t>
  </si>
  <si>
    <t>BRAVO MALDONADO ENRI</t>
  </si>
  <si>
    <t>AA10288</t>
  </si>
  <si>
    <t>0229-TCU16</t>
  </si>
  <si>
    <t>3G1J85DC1ES570919</t>
  </si>
  <si>
    <t>AA10334</t>
  </si>
  <si>
    <t>JUAREZ NAVA LUIS ERN</t>
  </si>
  <si>
    <t>0232-TCU16</t>
  </si>
  <si>
    <t>9FBHS2AA7DM022563</t>
  </si>
  <si>
    <t>AA10341</t>
  </si>
  <si>
    <t>RUIZ PEREZ M DE LOS</t>
  </si>
  <si>
    <t>0013-TCU17</t>
  </si>
  <si>
    <t>1GCDS9C96C8125455</t>
  </si>
  <si>
    <t>AA10352</t>
  </si>
  <si>
    <t>CARBAJAL PANTOJA MIG</t>
  </si>
  <si>
    <t>0020-TCU17</t>
  </si>
  <si>
    <t>1GCCS139898130033</t>
  </si>
  <si>
    <t>AGUILAR AGUILAR BREN</t>
  </si>
  <si>
    <t>AA10351</t>
  </si>
  <si>
    <t>0221-TCU16</t>
  </si>
  <si>
    <t>3N1CN7AD3FL874687</t>
  </si>
  <si>
    <t>AA10344</t>
  </si>
  <si>
    <t>JIMENEZ VILLAGOMEZ J</t>
  </si>
  <si>
    <t>0011-TCU17</t>
  </si>
  <si>
    <t>2T1BU4EE3BC695463</t>
  </si>
  <si>
    <t>AA10358</t>
  </si>
  <si>
    <t>CALDERON ALVAREZ ABE</t>
  </si>
  <si>
    <t>U-TOY</t>
  </si>
  <si>
    <t>COROLLA S MT</t>
  </si>
  <si>
    <t>0242-TCU16</t>
  </si>
  <si>
    <t>2T3RF4EV5FW365148</t>
  </si>
  <si>
    <t>AA10220</t>
  </si>
  <si>
    <t>COMERCIALIZADORA DE</t>
  </si>
  <si>
    <t>0003-TCU17</t>
  </si>
  <si>
    <t>MHKMF53F4GK006790</t>
  </si>
  <si>
    <t>AA10249</t>
  </si>
  <si>
    <t>0007-TCU17</t>
  </si>
  <si>
    <t>MHKMC13F8CK000244</t>
  </si>
  <si>
    <t>AA10279</t>
  </si>
  <si>
    <t>AGUILAR CONTRERAS LE</t>
  </si>
  <si>
    <t>0202-TCN17</t>
  </si>
  <si>
    <t>5YFBPRHE6HP572295</t>
  </si>
  <si>
    <t>AA10291</t>
  </si>
  <si>
    <t>GARAY Y MENDOZA ELIA</t>
  </si>
  <si>
    <t>0320-TCN17</t>
  </si>
  <si>
    <t>MHKMF53F1HK011351</t>
  </si>
  <si>
    <t>GUZMAN HERNANDEZ GUI</t>
  </si>
  <si>
    <t>AA10293</t>
  </si>
  <si>
    <t>0005-TCU17</t>
  </si>
  <si>
    <t>5YFBURHE9GP448156</t>
  </si>
  <si>
    <t>AA10310</t>
  </si>
  <si>
    <t>MAHREMEX SA DE CV</t>
  </si>
  <si>
    <t>0009-TCU17</t>
  </si>
  <si>
    <t>MR2B29F39H1004412</t>
  </si>
  <si>
    <t>AA10328</t>
  </si>
  <si>
    <t>CERRITOS RICO ISRAEL</t>
  </si>
  <si>
    <t>0228-TCU16</t>
  </si>
  <si>
    <t>2T1BE4EE0CC049067</t>
  </si>
  <si>
    <t>AA10333</t>
  </si>
  <si>
    <t>BRUNTON PLIEGO OCTAV</t>
  </si>
  <si>
    <t>MES</t>
  </si>
  <si>
    <t>Nº FACT</t>
  </si>
  <si>
    <t>CVE VEHIC SHCP</t>
  </si>
  <si>
    <t>TIPO DE VEHICULO</t>
  </si>
  <si>
    <t>AÑO</t>
  </si>
  <si>
    <t>FECHA FACTURA</t>
  </si>
  <si>
    <t>VENDEDOR</t>
  </si>
  <si>
    <t>INVENT</t>
  </si>
  <si>
    <t>NOMBRE</t>
  </si>
  <si>
    <t>Nº DE CHASIS</t>
  </si>
  <si>
    <t>SUB-TOT</t>
  </si>
  <si>
    <t>ISAN</t>
  </si>
  <si>
    <t>IVA</t>
  </si>
  <si>
    <t>IMPORTE</t>
  </si>
  <si>
    <t>CON</t>
  </si>
  <si>
    <t>MENSUAL</t>
  </si>
  <si>
    <t>FORMA DE PAGO</t>
  </si>
  <si>
    <t>CANTIDAD</t>
  </si>
  <si>
    <t>INTERCAMBIO</t>
  </si>
  <si>
    <t>USADO</t>
  </si>
  <si>
    <t>NUEVO</t>
  </si>
  <si>
    <t>REPORTAR</t>
  </si>
  <si>
    <t xml:space="preserve">NO REPORTAR </t>
  </si>
  <si>
    <t>REVISAR FORMA DE PAGO</t>
  </si>
  <si>
    <t>REPORTADA 07/02/2017</t>
  </si>
  <si>
    <t>MHKMF53F3HK013120</t>
  </si>
  <si>
    <t>FECHA DE REPORTE SAT</t>
  </si>
  <si>
    <t>DEC</t>
  </si>
  <si>
    <t>TE</t>
  </si>
  <si>
    <t>NO</t>
  </si>
  <si>
    <t>F</t>
  </si>
  <si>
    <t>FINANCIERA</t>
  </si>
  <si>
    <t>TDC</t>
  </si>
  <si>
    <t>TDD</t>
  </si>
  <si>
    <t>EFECTIVO</t>
  </si>
  <si>
    <t>CHE</t>
  </si>
  <si>
    <t>TOMA</t>
  </si>
  <si>
    <t>SUBS</t>
  </si>
  <si>
    <t>ZAKZANTVVO</t>
  </si>
  <si>
    <t>REPORTADA 09/02/2017</t>
  </si>
  <si>
    <t>FALTA EXPEDIENTE</t>
  </si>
  <si>
    <t>SUBSIDIO</t>
  </si>
  <si>
    <t xml:space="preserve"> </t>
  </si>
  <si>
    <t>ALECSA CELAYA S DE RL DE CV</t>
  </si>
  <si>
    <t>como nuevos</t>
  </si>
  <si>
    <t>EXCENTO</t>
  </si>
  <si>
    <t xml:space="preserve">VENTA DE VEHICULOS </t>
  </si>
  <si>
    <t>FEBRERO</t>
  </si>
  <si>
    <t>OK. CONTA</t>
  </si>
  <si>
    <t>FORANEO</t>
  </si>
  <si>
    <t>MODIFICADO</t>
  </si>
  <si>
    <t>IVA USADOS</t>
  </si>
  <si>
    <t>INT</t>
  </si>
  <si>
    <t>TIPO</t>
  </si>
  <si>
    <t>AA10438</t>
  </si>
  <si>
    <t>0440-TCN17</t>
  </si>
  <si>
    <t>5YFBPRHE4HP601258</t>
  </si>
  <si>
    <t>ALTA</t>
  </si>
  <si>
    <t>AA10440</t>
  </si>
  <si>
    <t>0768-TCN17</t>
  </si>
  <si>
    <t>MEJIA GAMA EDUARDO</t>
  </si>
  <si>
    <t>5YFBPRHE8HP629984</t>
  </si>
  <si>
    <t>AA10548</t>
  </si>
  <si>
    <t>0270-TCN17</t>
  </si>
  <si>
    <t>SEPULVEDA BRULL CLAU</t>
  </si>
  <si>
    <t>5YFBPRHEXHP584899</t>
  </si>
  <si>
    <t>AA10376</t>
  </si>
  <si>
    <t>0737-TCN17</t>
  </si>
  <si>
    <t>BANDA JAUREGUI RAUL</t>
  </si>
  <si>
    <t>5YFBPRHE3HP628208</t>
  </si>
  <si>
    <t>AA10484</t>
  </si>
  <si>
    <t>0844-TCN17</t>
  </si>
  <si>
    <t>VALDOVINOS HERNANDEZ</t>
  </si>
  <si>
    <t>5YFBPRHEXHP635835</t>
  </si>
  <si>
    <t>AA10534</t>
  </si>
  <si>
    <t>0780-TCN17</t>
  </si>
  <si>
    <t>MARTINEZ YERENA JOSE</t>
  </si>
  <si>
    <t>5YFBPRHE2HP639586</t>
  </si>
  <si>
    <t>AA10554</t>
  </si>
  <si>
    <t>0855-TCN17</t>
  </si>
  <si>
    <t>AISIN AUTOMOTIVE GUA</t>
  </si>
  <si>
    <t>5YFBPRHE5HP637380</t>
  </si>
  <si>
    <t>AA10450</t>
  </si>
  <si>
    <t>SIENNA LE</t>
  </si>
  <si>
    <t>0804-TCN17</t>
  </si>
  <si>
    <t>ALVA RAMIREZ RAIMUND</t>
  </si>
  <si>
    <t>5TDKZ3DC6HS816448</t>
  </si>
  <si>
    <t>AA10420</t>
  </si>
  <si>
    <t>0803-TCN17</t>
  </si>
  <si>
    <t>ARREDONDO MALDONADO</t>
  </si>
  <si>
    <t>5TDKZ3DC7HS817642</t>
  </si>
  <si>
    <t>AA10552</t>
  </si>
  <si>
    <t>0897-TCN17</t>
  </si>
  <si>
    <t>5TDYZ3DC7HS820700</t>
  </si>
  <si>
    <t>AA10406</t>
  </si>
  <si>
    <t>0787-TCN17</t>
  </si>
  <si>
    <t>5TDYZ3DC4HS824204</t>
  </si>
  <si>
    <t>AA10404</t>
  </si>
  <si>
    <t>0722-TCN17</t>
  </si>
  <si>
    <t>5TDYZ3DC6HS818680</t>
  </si>
  <si>
    <t>AA10405</t>
  </si>
  <si>
    <t>0786-TCN17</t>
  </si>
  <si>
    <t>5TDYZ3DCXHS819976</t>
  </si>
  <si>
    <t>AA10401</t>
  </si>
  <si>
    <t>0781-TCN17</t>
  </si>
  <si>
    <t>OLVERA CARDOSO LUIS</t>
  </si>
  <si>
    <t>5TDYZ3DC4HS812585</t>
  </si>
  <si>
    <t>AA10485</t>
  </si>
  <si>
    <t>0837-TCN17</t>
  </si>
  <si>
    <t>VAZQUEZ LAGUNES SERG</t>
  </si>
  <si>
    <t>2T3ZFREV1HW344488</t>
  </si>
  <si>
    <t>AA10540</t>
  </si>
  <si>
    <t>0886-TCN17</t>
  </si>
  <si>
    <t>GRUPO ECO-VASOR SA D</t>
  </si>
  <si>
    <t>2T3ZFREV7HW348402</t>
  </si>
  <si>
    <t>AA10519</t>
  </si>
  <si>
    <t>0876-TCN17</t>
  </si>
  <si>
    <t>RODRIGUEZ HERRERA VE</t>
  </si>
  <si>
    <t>2T3ZFREV8HW351129</t>
  </si>
  <si>
    <t>AA10445</t>
  </si>
  <si>
    <t>0813-TCN17</t>
  </si>
  <si>
    <t>DOMINGUEZ CASTILLO A</t>
  </si>
  <si>
    <t>2T3RFREV0HW547128</t>
  </si>
  <si>
    <t>AA10373</t>
  </si>
  <si>
    <t>0774-TCN17</t>
  </si>
  <si>
    <t>2T3RFREV8HW590678</t>
  </si>
  <si>
    <t>AA10533</t>
  </si>
  <si>
    <t>0836-TCN17</t>
  </si>
  <si>
    <t>OJEDA SAMPSON ALEJAN</t>
  </si>
  <si>
    <t>2T3RFREV9HW593444</t>
  </si>
  <si>
    <t>AA10402</t>
  </si>
  <si>
    <t>0789-TCN17</t>
  </si>
  <si>
    <t>MUÑOZ SUAREZ EDUARDO</t>
  </si>
  <si>
    <t>AA10396</t>
  </si>
  <si>
    <t>RAV4 SE 4WD 2.5L</t>
  </si>
  <si>
    <t>0729-TCN17</t>
  </si>
  <si>
    <t>JIMENEZ PINEDA PERLA</t>
  </si>
  <si>
    <t>2T3JFREV2HW587577</t>
  </si>
  <si>
    <t>AA10459</t>
  </si>
  <si>
    <t>0684-TCN17</t>
  </si>
  <si>
    <t>LAWRENCE ARNOLD JACK</t>
  </si>
  <si>
    <t>2T3JFREV5HW578355</t>
  </si>
  <si>
    <t>AA10556</t>
  </si>
  <si>
    <t>0244-TCN17</t>
  </si>
  <si>
    <t>NIETO BARRAGAN MARIA</t>
  </si>
  <si>
    <t>2T3RFREV2HW543470</t>
  </si>
  <si>
    <t>AA10385</t>
  </si>
  <si>
    <t>0779-TCN17</t>
  </si>
  <si>
    <t>NERIA SALINAS XOCHIT</t>
  </si>
  <si>
    <t>MR2K29F35H1044504</t>
  </si>
  <si>
    <t>AA10435</t>
  </si>
  <si>
    <t>YARIS SEDAN PREMIUM MT</t>
  </si>
  <si>
    <t>0103-TCN17</t>
  </si>
  <si>
    <t>ZARAGOZA SOBREVILLA</t>
  </si>
  <si>
    <t>MR2K29F33H1022260</t>
  </si>
  <si>
    <t>AA10520</t>
  </si>
  <si>
    <t>0731-TCN17</t>
  </si>
  <si>
    <t>MR2K29F33H1042394</t>
  </si>
  <si>
    <t>AA10508</t>
  </si>
  <si>
    <t>0810-TCN17</t>
  </si>
  <si>
    <t>RAMIREZ SANCHEZ JUAN</t>
  </si>
  <si>
    <t>MR2K29F34H1044512</t>
  </si>
  <si>
    <t>AA10481</t>
  </si>
  <si>
    <t>0830-TCN17</t>
  </si>
  <si>
    <t>GALVAN ARRIAGA ERICA</t>
  </si>
  <si>
    <t>MR2K29F35H1044308</t>
  </si>
  <si>
    <t>AA10410</t>
  </si>
  <si>
    <t>0627-TCN17</t>
  </si>
  <si>
    <t>RICO GONZALEZ LUZ ED</t>
  </si>
  <si>
    <t>MR2K29F36H1037450</t>
  </si>
  <si>
    <t>AA10424</t>
  </si>
  <si>
    <t>PRIUS HYBRID BASE</t>
  </si>
  <si>
    <t>0805-TCN17</t>
  </si>
  <si>
    <t>ALCAIDE BLANCO MARIA</t>
  </si>
  <si>
    <t>JTDKBRFU0H3036718</t>
  </si>
  <si>
    <t>AA10525</t>
  </si>
  <si>
    <t>0874-TCN17</t>
  </si>
  <si>
    <t>JIMENEZ MENDOZA VERO</t>
  </si>
  <si>
    <t>JTDKBRFU0H3036931</t>
  </si>
  <si>
    <t>AA10482</t>
  </si>
  <si>
    <t>0826-TCN17</t>
  </si>
  <si>
    <t>TENIENTE RUIZ ABIGAI</t>
  </si>
  <si>
    <t>JTDKBRFU0H3548818</t>
  </si>
  <si>
    <t>AA10460</t>
  </si>
  <si>
    <t>0817-TCN17</t>
  </si>
  <si>
    <t>MADRIGAL MARMOLEJO M</t>
  </si>
  <si>
    <t>JTDKBRFU0H3548883</t>
  </si>
  <si>
    <t>AA10512</t>
  </si>
  <si>
    <t>0796-TCN17</t>
  </si>
  <si>
    <t>JTDKBRFU3H3036213</t>
  </si>
  <si>
    <t>AA10558</t>
  </si>
  <si>
    <t>0887-TCN17</t>
  </si>
  <si>
    <t>HASEGAWA KUMI</t>
  </si>
  <si>
    <t>JTDKBRFU4H3036964</t>
  </si>
  <si>
    <t>AA10542</t>
  </si>
  <si>
    <t>0668-TCN17</t>
  </si>
  <si>
    <t>SERVICIOS DE CONTROL</t>
  </si>
  <si>
    <t>JTDKBRFU7H3034898</t>
  </si>
  <si>
    <t>AA10483</t>
  </si>
  <si>
    <t>0828-TCN17</t>
  </si>
  <si>
    <t>VASQUEZ PAREDEZ MATE</t>
  </si>
  <si>
    <t>JTDKBRFU7H3548699</t>
  </si>
  <si>
    <t>AA10530</t>
  </si>
  <si>
    <t>0873-TCN17</t>
  </si>
  <si>
    <t>ROJAS ARREOLA ALEJAN</t>
  </si>
  <si>
    <t>JTDKBRFU9H3036765</t>
  </si>
  <si>
    <t>AA10377</t>
  </si>
  <si>
    <t>0667-TCN17</t>
  </si>
  <si>
    <t>BUS DE VELAZQUEZ SA</t>
  </si>
  <si>
    <t>JTFSX23P0H6175597</t>
  </si>
  <si>
    <t>AA10429</t>
  </si>
  <si>
    <t>0742-TCN17</t>
  </si>
  <si>
    <t>JTFSX23P2H6175911</t>
  </si>
  <si>
    <t>AA10496</t>
  </si>
  <si>
    <t>0846-TCN17</t>
  </si>
  <si>
    <t>CARDONA MANZANO MARI</t>
  </si>
  <si>
    <t>JTFSX23P2H6176766</t>
  </si>
  <si>
    <t>AA10522</t>
  </si>
  <si>
    <t>0797-TCN17</t>
  </si>
  <si>
    <t>GALLARDO HERNANDEZ N</t>
  </si>
  <si>
    <t>JTFSX23P3H6176162</t>
  </si>
  <si>
    <t>AA10503</t>
  </si>
  <si>
    <t>0743-TCN17</t>
  </si>
  <si>
    <t>ALVARADO MATA CARLOS</t>
  </si>
  <si>
    <t>JTFSX23P4H6175926</t>
  </si>
  <si>
    <t>AA10560</t>
  </si>
  <si>
    <t>0880-TCN17</t>
  </si>
  <si>
    <t>MANTENIMIENTO Y SUMI</t>
  </si>
  <si>
    <t>JTFSX23P4H6177062</t>
  </si>
  <si>
    <t>AA10454</t>
  </si>
  <si>
    <t>JANITZY SALCEDO MORENO</t>
  </si>
  <si>
    <t>0814-TCN17</t>
  </si>
  <si>
    <t>HERNANDEZ MUñOZ JOSE</t>
  </si>
  <si>
    <t>MR2B29F30H1042322</t>
  </si>
  <si>
    <t>AA10475</t>
  </si>
  <si>
    <t>0827-TCN17</t>
  </si>
  <si>
    <t>MARTINEZ TRUJILLO ER</t>
  </si>
  <si>
    <t>MR2B29F32H1043309</t>
  </si>
  <si>
    <t>AA10497</t>
  </si>
  <si>
    <t>0847-TCN17</t>
  </si>
  <si>
    <t>MANSILLA RUBIO MIREI</t>
  </si>
  <si>
    <t>MR2B29F33H1046381</t>
  </si>
  <si>
    <t>AA10474</t>
  </si>
  <si>
    <t>0819-TCN17</t>
  </si>
  <si>
    <t>RODRIGUEZ VIEYRA CLA</t>
  </si>
  <si>
    <t>MR2B29F39H1044814</t>
  </si>
  <si>
    <t>AA10526</t>
  </si>
  <si>
    <t>0881-TCN17</t>
  </si>
  <si>
    <t>ALBERTO SERRANO ALEJ</t>
  </si>
  <si>
    <t>MR2B29F3XH1046555</t>
  </si>
  <si>
    <t>AA10557</t>
  </si>
  <si>
    <t>0896-TCN17</t>
  </si>
  <si>
    <t>ARREDONDO SUAREZ JUA</t>
  </si>
  <si>
    <t>MR2B29F3XH1046961</t>
  </si>
  <si>
    <t>AA10514</t>
  </si>
  <si>
    <t>0850-TCN17</t>
  </si>
  <si>
    <t>GARCIA HERNANDEZ OSC</t>
  </si>
  <si>
    <t>MR2B29F3XH1047074</t>
  </si>
  <si>
    <t>AA10550</t>
  </si>
  <si>
    <t>0898-TCN17</t>
  </si>
  <si>
    <t>HUICHAPA ACOSTA SERG</t>
  </si>
  <si>
    <t>MR2B29F30H1046175</t>
  </si>
  <si>
    <t>AA10393</t>
  </si>
  <si>
    <t>0784-TCN17</t>
  </si>
  <si>
    <t>FLORES CONTRERAS NOR</t>
  </si>
  <si>
    <t>MR2B29F34H1045143</t>
  </si>
  <si>
    <t>AA10524</t>
  </si>
  <si>
    <t>0879-TCN17</t>
  </si>
  <si>
    <t>RIOS DUVAL JESUS ARM</t>
  </si>
  <si>
    <t>MR2B29F34H1047037</t>
  </si>
  <si>
    <t>AA10504</t>
  </si>
  <si>
    <t>0848-TCN17</t>
  </si>
  <si>
    <t>FINANCIERA BAJIO SA</t>
  </si>
  <si>
    <t>MR2B29F37H1045363</t>
  </si>
  <si>
    <t>AA10465</t>
  </si>
  <si>
    <t>0822-TCN17</t>
  </si>
  <si>
    <t>ESTEVEZ GONZALEZ MIN</t>
  </si>
  <si>
    <t>MR2B29F39H1042447</t>
  </si>
  <si>
    <t>AA10561</t>
  </si>
  <si>
    <t>0708-TCN17</t>
  </si>
  <si>
    <t>LOVERA RUIZ HENDY IV</t>
  </si>
  <si>
    <t>MHKMF53E0HK008190</t>
  </si>
  <si>
    <t>AA10473</t>
  </si>
  <si>
    <t>0635-TCN17</t>
  </si>
  <si>
    <t>GAMEZ BARCENAS MA IS</t>
  </si>
  <si>
    <t>MHKMF53E7HK008171</t>
  </si>
  <si>
    <t>AA10423</t>
  </si>
  <si>
    <t>0747-TCN17</t>
  </si>
  <si>
    <t>ACOSTA PONCE EZEQUI</t>
  </si>
  <si>
    <t>MHKMF53EXHK008732</t>
  </si>
  <si>
    <t>AA10506</t>
  </si>
  <si>
    <t>0821-TCN17</t>
  </si>
  <si>
    <t>CERVANTES GOMEZ YOLA</t>
  </si>
  <si>
    <t>MHKMF53F2HK014596</t>
  </si>
  <si>
    <t>AA10547</t>
  </si>
  <si>
    <t>0751-TCN17</t>
  </si>
  <si>
    <t>TIRADO RAMIREZ LUCER</t>
  </si>
  <si>
    <t>MHKMF53F9HK013560</t>
  </si>
  <si>
    <t>AA10409</t>
  </si>
  <si>
    <t>0777-TCN17</t>
  </si>
  <si>
    <t>CABRERA RODRIGUEZ MA</t>
  </si>
  <si>
    <t>MHKMF53F9HK014787</t>
  </si>
  <si>
    <t>AA10458</t>
  </si>
  <si>
    <t>0775-TCN17</t>
  </si>
  <si>
    <t>ROMO RIOS NOE ISRAEL</t>
  </si>
  <si>
    <t>MHKMF53FXHK014877</t>
  </si>
  <si>
    <t>AA10448</t>
  </si>
  <si>
    <t>1101-TCN16</t>
  </si>
  <si>
    <t>LARENAS ALQUICIRA ED</t>
  </si>
  <si>
    <t>5TDYKRFH4GS163563</t>
  </si>
  <si>
    <t>AA10457</t>
  </si>
  <si>
    <t>0820-TCN17</t>
  </si>
  <si>
    <t>FRAY ANDRES DE SALVA</t>
  </si>
  <si>
    <t>5TDYZRFH8HS191993</t>
  </si>
  <si>
    <t>AA10521</t>
  </si>
  <si>
    <t>0878-TCN17</t>
  </si>
  <si>
    <t>3MYDLAYV0HY176872</t>
  </si>
  <si>
    <t>AA10456</t>
  </si>
  <si>
    <t>0812-TCN17</t>
  </si>
  <si>
    <t>SILVA TRON ELISA</t>
  </si>
  <si>
    <t>3MYDLAYV3HY175070</t>
  </si>
  <si>
    <t>AA10422</t>
  </si>
  <si>
    <t>YARIS R INTERMEDIO</t>
  </si>
  <si>
    <t>1050-TCN16</t>
  </si>
  <si>
    <t>ALECSA CELAYA, S. DE</t>
  </si>
  <si>
    <t>3MYDLAYV5GY145146</t>
  </si>
  <si>
    <t>AA10443</t>
  </si>
  <si>
    <t>0816-TCN17</t>
  </si>
  <si>
    <t>AGUILAR HERNANDEZ SA</t>
  </si>
  <si>
    <t>MR0EX8CB4H1396194</t>
  </si>
  <si>
    <t>AA10549</t>
  </si>
  <si>
    <t>0839-TCN17</t>
  </si>
  <si>
    <t>SANCHEZ CORTES ELIAS</t>
  </si>
  <si>
    <t>MR0EX8CBXH1395809</t>
  </si>
  <si>
    <t>AA10370</t>
  </si>
  <si>
    <t>0758-TCN17</t>
  </si>
  <si>
    <t>MR0EX8CB0H1395768</t>
  </si>
  <si>
    <t>AA10436</t>
  </si>
  <si>
    <t>0660-TCN17</t>
  </si>
  <si>
    <t>TAGMEX SA DE CV</t>
  </si>
  <si>
    <t>MR0EX8CB4H1395773</t>
  </si>
  <si>
    <t>AA10495</t>
  </si>
  <si>
    <t>0841-TCN17</t>
  </si>
  <si>
    <t>GAMIÑO JIMENEZ APOLI</t>
  </si>
  <si>
    <t>MR0EX8CB9H1395977</t>
  </si>
  <si>
    <t>AA10470</t>
  </si>
  <si>
    <t>TACOMA EDICION ESPECIAL</t>
  </si>
  <si>
    <t>0825-TCN17</t>
  </si>
  <si>
    <t>BAUTISTA LUNA EDWIN</t>
  </si>
  <si>
    <t>3TMCZ5AN6HM069388</t>
  </si>
  <si>
    <t>AA10418</t>
  </si>
  <si>
    <t>0788-TCN17</t>
  </si>
  <si>
    <t>5TFHY5F16HX605765</t>
  </si>
  <si>
    <t>AA10527</t>
  </si>
  <si>
    <t>0406-TCN17</t>
  </si>
  <si>
    <t>AGROPRODUCTOS ALTAMI</t>
  </si>
  <si>
    <t>MR0EX8DD3H0248253</t>
  </si>
  <si>
    <t>AA10494</t>
  </si>
  <si>
    <t>0651-TCN17</t>
  </si>
  <si>
    <t>MR0EX8DDXH0173230</t>
  </si>
  <si>
    <t>AA10469</t>
  </si>
  <si>
    <t>0762-TCN17</t>
  </si>
  <si>
    <t>MONROY MAYA ABRAHAM</t>
  </si>
  <si>
    <t>MR0EX8DD0H0173625</t>
  </si>
  <si>
    <t>AA10397</t>
  </si>
  <si>
    <t>0645-TCN17</t>
  </si>
  <si>
    <t>SALDAÑA ALANIZ JUANA</t>
  </si>
  <si>
    <t>MR0EX8DD0H0249232</t>
  </si>
  <si>
    <t>AA10477</t>
  </si>
  <si>
    <t>0829-TCN17</t>
  </si>
  <si>
    <t>SALGADO URIOSTEGUI A</t>
  </si>
  <si>
    <t>MR0EX8DD3H0250620</t>
  </si>
  <si>
    <t>AA10434</t>
  </si>
  <si>
    <t>0761-TCN17</t>
  </si>
  <si>
    <t>ANDRADE SOLORZANO RO</t>
  </si>
  <si>
    <t>MR0EX8DD4H0173501</t>
  </si>
  <si>
    <t>AA10437</t>
  </si>
  <si>
    <t>0811-TCN17</t>
  </si>
  <si>
    <t>FRANCO SOTO J GUADAL</t>
  </si>
  <si>
    <t>MR0EX8DD4H0173854</t>
  </si>
  <si>
    <t>AA10451</t>
  </si>
  <si>
    <t>0818-TCN17</t>
  </si>
  <si>
    <t>BELMAN CANO ENRIQUE</t>
  </si>
  <si>
    <t>MR0EX8DD5H0173894</t>
  </si>
  <si>
    <t>AA10395</t>
  </si>
  <si>
    <t>0766-TCN17</t>
  </si>
  <si>
    <t>ALVAREZ LEDESMA JOSE</t>
  </si>
  <si>
    <t>MR0EX8DD6H0250112</t>
  </si>
  <si>
    <t>AA10472</t>
  </si>
  <si>
    <t>0765-TCN17</t>
  </si>
  <si>
    <t>GOMEZ MARTINEZ MOISE</t>
  </si>
  <si>
    <t>MR0EX8DD7H0249986</t>
  </si>
  <si>
    <t>AA10499</t>
  </si>
  <si>
    <t>0759-TCN17</t>
  </si>
  <si>
    <t>MALPA PRODUCTORES AG</t>
  </si>
  <si>
    <t>MR0EX8DD8H0173470</t>
  </si>
  <si>
    <t>AA10419</t>
  </si>
  <si>
    <t>0806-TCN17</t>
  </si>
  <si>
    <t>NITO OLIVARES JOSE A</t>
  </si>
  <si>
    <t>MR0EX8DD8H0250452</t>
  </si>
  <si>
    <t>AA10518</t>
  </si>
  <si>
    <t>0764-TCN17</t>
  </si>
  <si>
    <t>FONDO DE ASEGURAMIEN</t>
  </si>
  <si>
    <t>MR0EX8DD9H0173686</t>
  </si>
  <si>
    <t>AA10490</t>
  </si>
  <si>
    <t>0760-TCN17</t>
  </si>
  <si>
    <t>MEDINA RODRIGUEZ MAR</t>
  </si>
  <si>
    <t>MR0EX8DDXH0173485</t>
  </si>
  <si>
    <t>AA10487</t>
  </si>
  <si>
    <t>0845-TCN17</t>
  </si>
  <si>
    <t>GLOBAL ANIMAL PRODUC</t>
  </si>
  <si>
    <t>MR0EX8DDXH0174202</t>
  </si>
  <si>
    <t>AA10541</t>
  </si>
  <si>
    <t>0893-TCN17</t>
  </si>
  <si>
    <t>MONTOYA BALDERAS MAR</t>
  </si>
  <si>
    <t>MR0EX8DDXH0250789</t>
  </si>
  <si>
    <t>0776-TCN17</t>
  </si>
  <si>
    <t>OZ-AUTOMOTRIZ DE COL</t>
  </si>
  <si>
    <t>3MYDLAYV0HY170070</t>
  </si>
  <si>
    <t>AA10447</t>
  </si>
  <si>
    <t>AA10537</t>
  </si>
  <si>
    <t>0869-TCN17</t>
  </si>
  <si>
    <t>DURANGO AUTOMOTORES</t>
  </si>
  <si>
    <t>3MYDLAYV6HY174835</t>
  </si>
  <si>
    <t>AA10390</t>
  </si>
  <si>
    <t>0783-TCN17</t>
  </si>
  <si>
    <t>ALECSA PACHUCA S DE</t>
  </si>
  <si>
    <t>JTDKBRFU6H3036433</t>
  </si>
  <si>
    <t>AA10538</t>
  </si>
  <si>
    <t>0892-TCN17</t>
  </si>
  <si>
    <t>JTDKBRFU7H3549125</t>
  </si>
  <si>
    <t>AA10372</t>
  </si>
  <si>
    <t>0482-TCN17</t>
  </si>
  <si>
    <t>JTDKBRFU5H3033457</t>
  </si>
  <si>
    <t>AA10388</t>
  </si>
  <si>
    <t>0782-TCN17</t>
  </si>
  <si>
    <t>JTDKBRFU7H3547701</t>
  </si>
  <si>
    <t>AA10452</t>
  </si>
  <si>
    <t>0612-TCN17</t>
  </si>
  <si>
    <t>JTDKBRFU1H3543529</t>
  </si>
  <si>
    <t>AA10399</t>
  </si>
  <si>
    <t>0686-TCN17</t>
  </si>
  <si>
    <t>OZ-AUTOMOTRIZ S. DE</t>
  </si>
  <si>
    <t>5YFBPRHE0HP624164</t>
  </si>
  <si>
    <t>AA10466</t>
  </si>
  <si>
    <t>0824-TCN17</t>
  </si>
  <si>
    <t>5YFBPRHE2HP636140</t>
  </si>
  <si>
    <t>0791-TCN17</t>
  </si>
  <si>
    <t>5YFBPRHE5HP636133</t>
  </si>
  <si>
    <t>AA10416</t>
  </si>
  <si>
    <t>DALTON AUTOMOTORES,</t>
  </si>
  <si>
    <t>AA10517</t>
  </si>
  <si>
    <t>0877-TCN17</t>
  </si>
  <si>
    <t>5YFBPRHE1HP639756</t>
  </si>
  <si>
    <t>AA10389</t>
  </si>
  <si>
    <t>0778-TCN17</t>
  </si>
  <si>
    <t>MR2B29F36H1041210</t>
  </si>
  <si>
    <t>0807-TCN17</t>
  </si>
  <si>
    <t>UNITED AUTO DE MONTE</t>
  </si>
  <si>
    <t>MR2B29F38H1043668</t>
  </si>
  <si>
    <t>AA10453</t>
  </si>
  <si>
    <t>0884-TCN17</t>
  </si>
  <si>
    <t>MR2B29F36H1046326</t>
  </si>
  <si>
    <t>AA10529</t>
  </si>
  <si>
    <t>AA10543</t>
  </si>
  <si>
    <t>0888-TCN17</t>
  </si>
  <si>
    <t>MR2B29F37H1047193</t>
  </si>
  <si>
    <t>AA10427</t>
  </si>
  <si>
    <t>0809-TCN17</t>
  </si>
  <si>
    <t>DECADA AUTOMOTRIZ S</t>
  </si>
  <si>
    <t>MR2K29F32H1044444</t>
  </si>
  <si>
    <t>AA10412</t>
  </si>
  <si>
    <t>0790-TCN17</t>
  </si>
  <si>
    <t>AUTOMOTRIZ TOY S.A.</t>
  </si>
  <si>
    <t>MR2K29F38H1044660</t>
  </si>
  <si>
    <t>0808-TCN17</t>
  </si>
  <si>
    <t>MR2K29F31H1043771</t>
  </si>
  <si>
    <t>AA10431</t>
  </si>
  <si>
    <t>AA10398</t>
  </si>
  <si>
    <t>0745-TCN17</t>
  </si>
  <si>
    <t>MHKMF53E9HK008608</t>
  </si>
  <si>
    <t>AA10462</t>
  </si>
  <si>
    <t>0746-TCN17</t>
  </si>
  <si>
    <t>CCD. AUTOSALES PUERT</t>
  </si>
  <si>
    <t>MHKMF53E8HK008616</t>
  </si>
  <si>
    <t>AA10489</t>
  </si>
  <si>
    <t>AA10463</t>
  </si>
  <si>
    <t>0734-TCN17</t>
  </si>
  <si>
    <t>MHKMF53F8HK013789</t>
  </si>
  <si>
    <t>AA10488</t>
  </si>
  <si>
    <t>0752-TCN17</t>
  </si>
  <si>
    <t>MHKMF53FXHK013891</t>
  </si>
  <si>
    <t>AA10559</t>
  </si>
  <si>
    <t>0616-TCN17</t>
  </si>
  <si>
    <t>2T3RFREV8HW565506</t>
  </si>
  <si>
    <t>AA10513</t>
  </si>
  <si>
    <t>0773-TCN17</t>
  </si>
  <si>
    <t>2T3ZFREV0HW344045</t>
  </si>
  <si>
    <t>AA10536</t>
  </si>
  <si>
    <t>0891-TCN17</t>
  </si>
  <si>
    <t>2T3ZFREV6HW350576</t>
  </si>
  <si>
    <t>AA10411</t>
  </si>
  <si>
    <t>AA10544</t>
  </si>
  <si>
    <t>0889-TCN17</t>
  </si>
  <si>
    <t>GRUPO PENINSULA MOTO</t>
  </si>
  <si>
    <t>JTFPX22P4H0072824</t>
  </si>
  <si>
    <t>AA10468</t>
  </si>
  <si>
    <t>0823-TCN17</t>
  </si>
  <si>
    <t>MEGAMOTORS NIPPON, S</t>
  </si>
  <si>
    <t>MR0EX8CB5H1396043</t>
  </si>
  <si>
    <t>0757-TCN17</t>
  </si>
  <si>
    <t>MR0EX8CB4H1395644</t>
  </si>
  <si>
    <t>AA10510</t>
  </si>
  <si>
    <t>AA10535</t>
  </si>
  <si>
    <t>0890-TCN17</t>
  </si>
  <si>
    <t>ALDEN SATELITE S DE</t>
  </si>
  <si>
    <t>MR0EX8CB8H1396327</t>
  </si>
  <si>
    <t>AA10467</t>
  </si>
  <si>
    <t>0648-TCN17</t>
  </si>
  <si>
    <t>PREMIER DE ORIENTE S</t>
  </si>
  <si>
    <t>MR0EX8DD6H0249834</t>
  </si>
  <si>
    <t>AA10486</t>
  </si>
  <si>
    <t>0647-TCN17</t>
  </si>
  <si>
    <t>MR0EX8DD0H0249814</t>
  </si>
  <si>
    <t>AA10545</t>
  </si>
  <si>
    <t>0851-TCN17</t>
  </si>
  <si>
    <t>MR0EX8DD4H0250142</t>
  </si>
  <si>
    <t>RAM 1500 REG CAB ST 4X2</t>
  </si>
  <si>
    <t>AA10381</t>
  </si>
  <si>
    <t>0203-TCU16</t>
  </si>
  <si>
    <t>SIERRA PICON JUANA D</t>
  </si>
  <si>
    <t>KL1PJ5C59AK637322</t>
  </si>
  <si>
    <t>0227-TCU16</t>
  </si>
  <si>
    <t>JUAREZ RODRIGUEZ MAR</t>
  </si>
  <si>
    <t>3N1CK3CDXDL256682</t>
  </si>
  <si>
    <t>AA10384</t>
  </si>
  <si>
    <t>AA10400</t>
  </si>
  <si>
    <t>0030-TCU17</t>
  </si>
  <si>
    <t>HERNANDEZ TREJO MARI</t>
  </si>
  <si>
    <t>3C6YRAAK8DG275221</t>
  </si>
  <si>
    <t>0016-TCU17</t>
  </si>
  <si>
    <t>MURILLO AYALA BERTHA</t>
  </si>
  <si>
    <t>KNADN5A36H6789818</t>
  </si>
  <si>
    <t>RODRIGUEZ LOZADA AND</t>
  </si>
  <si>
    <t>JTDB9K37D1427672</t>
  </si>
  <si>
    <t>AA10464</t>
  </si>
  <si>
    <t>0038-TCU17</t>
  </si>
  <si>
    <t>RIVERA MEDINA ISRAEL</t>
  </si>
  <si>
    <t>3CZRE3858AG002869</t>
  </si>
  <si>
    <t>AA10479</t>
  </si>
  <si>
    <t>0025-TCU17</t>
  </si>
  <si>
    <t>DUARTE RODRIGUEZ DAV</t>
  </si>
  <si>
    <t>9FBHS2FF7HM595330</t>
  </si>
  <si>
    <t>AA10491</t>
  </si>
  <si>
    <t>0034-TCU17</t>
  </si>
  <si>
    <t>JACOBO CISNEROS EPIF</t>
  </si>
  <si>
    <t>3N1BC1AS9EK194780</t>
  </si>
  <si>
    <t>AA10498</t>
  </si>
  <si>
    <t>0047-TCU17</t>
  </si>
  <si>
    <t>JTDBT9K37D1427672</t>
  </si>
  <si>
    <t>AA10509</t>
  </si>
  <si>
    <t>0049-TCU17</t>
  </si>
  <si>
    <t>BARBA PALOS JUAN JOS</t>
  </si>
  <si>
    <t>WMWSV3106CT451623</t>
  </si>
  <si>
    <t>AA10511</t>
  </si>
  <si>
    <t>AA10551</t>
  </si>
  <si>
    <t>0027-TCU17</t>
  </si>
  <si>
    <t>ROSILLO LEON SERGIO</t>
  </si>
  <si>
    <t>3TMJU4GN6EM168408</t>
  </si>
  <si>
    <t>0029-TCU17</t>
  </si>
  <si>
    <t>1GCDS9C93C8125512</t>
  </si>
  <si>
    <t>AA10546</t>
  </si>
  <si>
    <t>ALARCON MOJICA J FEL</t>
  </si>
  <si>
    <t>AA10383</t>
  </si>
  <si>
    <t>0004-TCU17</t>
  </si>
  <si>
    <t>GARCIA ALVAREZ EFREN</t>
  </si>
  <si>
    <t>5YFBURHE0GP483071</t>
  </si>
  <si>
    <t>AA10392</t>
  </si>
  <si>
    <t>0031-TCU17</t>
  </si>
  <si>
    <t>BRETON RODRIGUEZ ROS</t>
  </si>
  <si>
    <t>5TDYK3DC4DS351824</t>
  </si>
  <si>
    <t>AA10408</t>
  </si>
  <si>
    <t>0196-TCU16</t>
  </si>
  <si>
    <t>MEJIA CAMPOS PAULA E</t>
  </si>
  <si>
    <t>5TDZM5G1XCS004193</t>
  </si>
  <si>
    <t>0246-TCU16</t>
  </si>
  <si>
    <t>GOMEZ GARCIA ANTONIO</t>
  </si>
  <si>
    <t>2T3DF4EV8EW140103</t>
  </si>
  <si>
    <t>AA10441</t>
  </si>
  <si>
    <t>AA10476</t>
  </si>
  <si>
    <t>0008-TCU17</t>
  </si>
  <si>
    <t>LEGARIA BUENO ANGEL</t>
  </si>
  <si>
    <t>5YFBURHE3EP021746</t>
  </si>
  <si>
    <t>AA10516</t>
  </si>
  <si>
    <t>0050-TCU17</t>
  </si>
  <si>
    <t>GARCIA CARDENAS JOSE</t>
  </si>
  <si>
    <t>MHKMC13F5DK005855</t>
  </si>
  <si>
    <t>TOTAL NUEVOS</t>
  </si>
  <si>
    <t>KEPLER CONTAB</t>
  </si>
  <si>
    <t>TOTAL NUEVOS TULANCIGO</t>
  </si>
  <si>
    <t>TOTAL INTERCAMBIOS</t>
  </si>
  <si>
    <t>TOTAL USADOS</t>
  </si>
  <si>
    <t>TOTAL USADOS TULANCINGO</t>
  </si>
  <si>
    <t>TOTAL</t>
  </si>
  <si>
    <t>DIFERENCIA</t>
  </si>
  <si>
    <t>OBSERVACION</t>
  </si>
  <si>
    <t xml:space="preserve">MISMO CLIENTE PARA REPORTAR </t>
  </si>
  <si>
    <t>CANTIDAD EN PESOS</t>
  </si>
  <si>
    <t xml:space="preserve">FECHA REPORTADA </t>
  </si>
  <si>
    <t>SE REPORTAN</t>
  </si>
  <si>
    <t>NO REPORTAR</t>
  </si>
  <si>
    <t>FECHA</t>
  </si>
  <si>
    <t>SE REPORTA</t>
  </si>
  <si>
    <t>FECHA DE PAGO</t>
  </si>
  <si>
    <t xml:space="preserve"> FINANCIERA</t>
  </si>
  <si>
    <t>TRANS</t>
  </si>
  <si>
    <t>CHEQUE</t>
  </si>
  <si>
    <t>SIBSIDIO</t>
  </si>
  <si>
    <t>2T3DFREV1HW585350</t>
  </si>
  <si>
    <t xml:space="preserve">EFECTIVO </t>
  </si>
  <si>
    <t>ya esta expediente</t>
  </si>
  <si>
    <t>YA ESTA EXPEDIENTE</t>
  </si>
  <si>
    <t>VALE DE SALIDA 14/03</t>
  </si>
  <si>
    <t>BAJA DE LA VENTA EN MARZO</t>
  </si>
  <si>
    <t>SIN VALE DE SALIDA</t>
  </si>
  <si>
    <t>MARZO</t>
  </si>
  <si>
    <t>CUOTA ASOC</t>
  </si>
  <si>
    <t>LIZ SANDRA RAMBLAS ZUÑIGA</t>
  </si>
  <si>
    <t>A</t>
  </si>
  <si>
    <t>AA10727</t>
  </si>
  <si>
    <t>0907-TCN17</t>
  </si>
  <si>
    <t>GARCIA NIGO J.CRUZ</t>
  </si>
  <si>
    <t>5YFBPRHE0HP639554</t>
  </si>
  <si>
    <t>AA10566</t>
  </si>
  <si>
    <t>0727-TCN17</t>
  </si>
  <si>
    <t>RICO CHIMAL FEBE</t>
  </si>
  <si>
    <t>5YFBPRHE1HP629213</t>
  </si>
  <si>
    <t>AA10696</t>
  </si>
  <si>
    <t>1009-TCN17</t>
  </si>
  <si>
    <t>ADAME LAZARO ERICK</t>
  </si>
  <si>
    <t>5YFBPRHE7HP605627</t>
  </si>
  <si>
    <t>AA10685</t>
  </si>
  <si>
    <t>DANIEL SANCHEZ PALAFOX</t>
  </si>
  <si>
    <t>0963-TCN17</t>
  </si>
  <si>
    <t>DURAN ARROYO URIEL</t>
  </si>
  <si>
    <t>5YFBPRHE9HP645675</t>
  </si>
  <si>
    <t>AA10726</t>
  </si>
  <si>
    <t>1040-TCN17</t>
  </si>
  <si>
    <t>5YFBPRHE2HP660969</t>
  </si>
  <si>
    <t>AA10740</t>
  </si>
  <si>
    <t>0832-TCN17</t>
  </si>
  <si>
    <t>5YFBPRHE9HP634661</t>
  </si>
  <si>
    <t>AA10739</t>
  </si>
  <si>
    <t>0905-TCN17</t>
  </si>
  <si>
    <t>CENTENO ARELLANO SER</t>
  </si>
  <si>
    <t>5YFBPRHE0HP643474</t>
  </si>
  <si>
    <t>AA10652</t>
  </si>
  <si>
    <t>0767-TCN17</t>
  </si>
  <si>
    <t>GALLEGOS ROMERO CRIS</t>
  </si>
  <si>
    <t>5YFBPRHE2HP631455</t>
  </si>
  <si>
    <t>AA10608</t>
  </si>
  <si>
    <t>0960-TCN17</t>
  </si>
  <si>
    <t>ALCOCER GONZALEZ SAN</t>
  </si>
  <si>
    <t>5YFBPRHE3HP644926</t>
  </si>
  <si>
    <t>AA10615</t>
  </si>
  <si>
    <t>0981-TCN17</t>
  </si>
  <si>
    <t>MARTINEZ FLORES NADI</t>
  </si>
  <si>
    <t>5TDKZ3DC9HS832286</t>
  </si>
  <si>
    <t>AA10586</t>
  </si>
  <si>
    <t>0959-TCN17</t>
  </si>
  <si>
    <t>DIAZ BARRIGA HERRERA</t>
  </si>
  <si>
    <t>5TDYZ3DCXHS827026</t>
  </si>
  <si>
    <t>AA10741</t>
  </si>
  <si>
    <t>1051-TCN17</t>
  </si>
  <si>
    <t>5TDYZ3DC2HS838022</t>
  </si>
  <si>
    <t>AA10728</t>
  </si>
  <si>
    <t>0909-TCN17</t>
  </si>
  <si>
    <t>VARGAS SAAVEDRA MARI</t>
  </si>
  <si>
    <t>5TDYZ3DC3HS822346</t>
  </si>
  <si>
    <t>AA10654</t>
  </si>
  <si>
    <t>0971-TCN17</t>
  </si>
  <si>
    <t>LOYOLA CONCHA GERARD</t>
  </si>
  <si>
    <t>5TDYZ3DC7HS826352</t>
  </si>
  <si>
    <t>AA10765</t>
  </si>
  <si>
    <t>1058-TCN17</t>
  </si>
  <si>
    <t>DOMINGUEZ GOMEZ JOHA</t>
  </si>
  <si>
    <t>5TDYZ3DCXHS834879</t>
  </si>
  <si>
    <t>AA10661</t>
  </si>
  <si>
    <t>0994-TCN17</t>
  </si>
  <si>
    <t>VALADEZ REVILLA RAUL</t>
  </si>
  <si>
    <t>AA10717</t>
  </si>
  <si>
    <t>1015-TCN17</t>
  </si>
  <si>
    <t>GRUPO TEXTIL IMPACTO</t>
  </si>
  <si>
    <t>2T3ZFREV6HW356426</t>
  </si>
  <si>
    <t>AA10665</t>
  </si>
  <si>
    <t>0908-TCN17</t>
  </si>
  <si>
    <t>GUERRERO SALOMON MAR</t>
  </si>
  <si>
    <t>2T3RFREV9HW601347</t>
  </si>
  <si>
    <t>AA10640</t>
  </si>
  <si>
    <t>YARIS HB CORE MT</t>
  </si>
  <si>
    <t>0895-TCN17</t>
  </si>
  <si>
    <t>GONZALEZ GUZMAN MA D</t>
  </si>
  <si>
    <t>MR2K29F35H1039061</t>
  </si>
  <si>
    <t>AA10656</t>
  </si>
  <si>
    <t>0976-TCN17</t>
  </si>
  <si>
    <t>MALDONADO LABRADA JO</t>
  </si>
  <si>
    <t>MR2K29F37H1047467</t>
  </si>
  <si>
    <t>AA10626</t>
  </si>
  <si>
    <t>0982-TCN17</t>
  </si>
  <si>
    <t>DIAZ MARTINEZ MARIA</t>
  </si>
  <si>
    <t>MR2K29F3XH1048631</t>
  </si>
  <si>
    <t>AA10674</t>
  </si>
  <si>
    <t>1001-TCN17</t>
  </si>
  <si>
    <t>FERTILIDAD DE SUELOS</t>
  </si>
  <si>
    <t>MR2K29F31H1050042</t>
  </si>
  <si>
    <t>AA10683</t>
  </si>
  <si>
    <t>1003-TCN17</t>
  </si>
  <si>
    <t>ROJAS MANJARREZ JUAN</t>
  </si>
  <si>
    <t>MR2K29F32H1048459</t>
  </si>
  <si>
    <t>AA10579</t>
  </si>
  <si>
    <t>AA10719</t>
  </si>
  <si>
    <t>1005-TCN17</t>
  </si>
  <si>
    <t>MONTOYA MACIAS FERNA</t>
  </si>
  <si>
    <t>JTDKBRFU1H3546513</t>
  </si>
  <si>
    <t>AA10743</t>
  </si>
  <si>
    <t>1046-TCN17</t>
  </si>
  <si>
    <t>MORENO CALVA JUAN</t>
  </si>
  <si>
    <t>JTDKBRFU7H3552980</t>
  </si>
  <si>
    <t>AA10627</t>
  </si>
  <si>
    <t>0980-TCN17</t>
  </si>
  <si>
    <t>PALMA FLORES RAFAEL</t>
  </si>
  <si>
    <t>JTDKBRFU8H3548176</t>
  </si>
  <si>
    <t>AA10599</t>
  </si>
  <si>
    <t>0913-TCN17</t>
  </si>
  <si>
    <t>ARGUETA TRUJILLO MAR</t>
  </si>
  <si>
    <t>JTDKBRFU8H3550039</t>
  </si>
  <si>
    <t>AA10768</t>
  </si>
  <si>
    <t>ROBERTO CORTEZ GARCIA</t>
  </si>
  <si>
    <t>1019-TCN17</t>
  </si>
  <si>
    <t>MACIAS SOBERANES ILI</t>
  </si>
  <si>
    <t>JTDKBRFU8H3551787</t>
  </si>
  <si>
    <t>AA10708</t>
  </si>
  <si>
    <t>1018-TCN17</t>
  </si>
  <si>
    <t>TRANSPORTADORA TURIS</t>
  </si>
  <si>
    <t>JTFSX23P0H6176264</t>
  </si>
  <si>
    <t>AA10646</t>
  </si>
  <si>
    <t>0799-TCN17</t>
  </si>
  <si>
    <t>ARRIAGA VERA MARTHA</t>
  </si>
  <si>
    <t>JTFSX23P2H6176332</t>
  </si>
  <si>
    <t>AA10750</t>
  </si>
  <si>
    <t>1035-TCN17</t>
  </si>
  <si>
    <t>AF BANREGIO, S.A. DE</t>
  </si>
  <si>
    <t>JTFSX23P2H6177240</t>
  </si>
  <si>
    <t>AA10621</t>
  </si>
  <si>
    <t>0865-TCN17</t>
  </si>
  <si>
    <t>UNION DE COLECTIVOS</t>
  </si>
  <si>
    <t>JTFSX23P4H6176591</t>
  </si>
  <si>
    <t>AA10671</t>
  </si>
  <si>
    <t>1000-TCN17</t>
  </si>
  <si>
    <t>ALVAREZ TORRES ANTON</t>
  </si>
  <si>
    <t>JTFSX23P4H6177191</t>
  </si>
  <si>
    <t>AA10692</t>
  </si>
  <si>
    <t>0798-TCN17</t>
  </si>
  <si>
    <t>SILES SALINAS JUAN</t>
  </si>
  <si>
    <t>JTFSX23P5H6176275</t>
  </si>
  <si>
    <t>AA10622</t>
  </si>
  <si>
    <t>0941-TCN17</t>
  </si>
  <si>
    <t>JTFSX23P5H6177183</t>
  </si>
  <si>
    <t>AA10744</t>
  </si>
  <si>
    <t>1052-TCN17</t>
  </si>
  <si>
    <t>JTFSX23P6H6177001</t>
  </si>
  <si>
    <t>AA10721</t>
  </si>
  <si>
    <t>1037-TCN17</t>
  </si>
  <si>
    <t>PEREZ PEREZ MARCOS</t>
  </si>
  <si>
    <t>JTFSX23P6H6177564</t>
  </si>
  <si>
    <t>AA10701</t>
  </si>
  <si>
    <t>1016-TCN17</t>
  </si>
  <si>
    <t>MARTINEZ SAAVEDRA JO</t>
  </si>
  <si>
    <t>JTFSX23P6H6177726</t>
  </si>
  <si>
    <t>AA10697</t>
  </si>
  <si>
    <t>0866-TCN17</t>
  </si>
  <si>
    <t>TOVAR MUÑOZ FRANCISC</t>
  </si>
  <si>
    <t>JTFSX23P7H6176598</t>
  </si>
  <si>
    <t>AA10777</t>
  </si>
  <si>
    <t>1068-TCN17</t>
  </si>
  <si>
    <t>MR2B29F33H1050172</t>
  </si>
  <si>
    <t>AA10673</t>
  </si>
  <si>
    <t>1004-TCN17</t>
  </si>
  <si>
    <t>ABREGO OSORNIO RAFAE</t>
  </si>
  <si>
    <t>MR2B29F36H1047802</t>
  </si>
  <si>
    <t>AA10676</t>
  </si>
  <si>
    <t>1007-TCN17</t>
  </si>
  <si>
    <t>SILVA MONCADA FLOR I</t>
  </si>
  <si>
    <t>MR2B29F39H1048295</t>
  </si>
  <si>
    <t>AA10749</t>
  </si>
  <si>
    <t>1021-TCN17</t>
  </si>
  <si>
    <t>ACOSTA DOMINGUEZ MAR</t>
  </si>
  <si>
    <t>MR2B29F30H1048573</t>
  </si>
  <si>
    <t>AA10611</t>
  </si>
  <si>
    <t>0978-TCN17</t>
  </si>
  <si>
    <t>VILLAGOMEZ PIZANO MI</t>
  </si>
  <si>
    <t>MR2B29F31H1047710</t>
  </si>
  <si>
    <t>AA10664</t>
  </si>
  <si>
    <t>1002-TCN17</t>
  </si>
  <si>
    <t>MARTINEZ RAMOS LAURA</t>
  </si>
  <si>
    <t>MR2B29F31H1048114</t>
  </si>
  <si>
    <t>AA10737</t>
  </si>
  <si>
    <t>0979-TCN17</t>
  </si>
  <si>
    <t>MR2B29F32H1047635</t>
  </si>
  <si>
    <t>AA10655</t>
  </si>
  <si>
    <t>0986-TCN17</t>
  </si>
  <si>
    <t>GARFIAS ANAYA MARIO</t>
  </si>
  <si>
    <t>MR2B29F34H1048124</t>
  </si>
  <si>
    <t>AA10623</t>
  </si>
  <si>
    <t>0947-TCN17</t>
  </si>
  <si>
    <t>PEREGRINO TAPIA AIDY</t>
  </si>
  <si>
    <t>MR2B29F35H1047399</t>
  </si>
  <si>
    <t>AA10578</t>
  </si>
  <si>
    <t>0894-TCN17</t>
  </si>
  <si>
    <t>CENTENO ARIAS MA CON</t>
  </si>
  <si>
    <t>MR2B29F38H1045968</t>
  </si>
  <si>
    <t>AA10767</t>
  </si>
  <si>
    <t>0997-TCN17</t>
  </si>
  <si>
    <t>JANG GAPSIK</t>
  </si>
  <si>
    <t>MR2B29F38H1048689</t>
  </si>
  <si>
    <t>AA10574</t>
  </si>
  <si>
    <t>0733-TCN17</t>
  </si>
  <si>
    <t>ESCAMILLA FREGOSO LE</t>
  </si>
  <si>
    <t>MHKMF53E9HK008401</t>
  </si>
  <si>
    <t>AA10761</t>
  </si>
  <si>
    <t>1057-TCN17</t>
  </si>
  <si>
    <t>MENDEZ GONZALEZ MA G</t>
  </si>
  <si>
    <t>MHKMF53F2HK016249</t>
  </si>
  <si>
    <t>AA10584</t>
  </si>
  <si>
    <t>0939-TCN17</t>
  </si>
  <si>
    <t>MELGOZA GARCIA MARIO</t>
  </si>
  <si>
    <t>MHKMF53F4HK015118</t>
  </si>
  <si>
    <t>AA10722</t>
  </si>
  <si>
    <t>1036-TCN17</t>
  </si>
  <si>
    <t>HERNANDEZ JUAREZ ALV</t>
  </si>
  <si>
    <t>MHKMF53F7HK016165</t>
  </si>
  <si>
    <t>AA10649</t>
  </si>
  <si>
    <t>0916-TCN17</t>
  </si>
  <si>
    <t>GARCIA RUIZ ARTURO</t>
  </si>
  <si>
    <t>MHKMF53F9HK015132</t>
  </si>
  <si>
    <t>AA10593</t>
  </si>
  <si>
    <t>0940-TCN17</t>
  </si>
  <si>
    <t>RUIZ CERRITOS MA DEL</t>
  </si>
  <si>
    <t>MHKMF53F9HK015180</t>
  </si>
  <si>
    <t>AA10629</t>
  </si>
  <si>
    <t>0984-TCN17</t>
  </si>
  <si>
    <t>GONZALEZ LOPEZ ANA L</t>
  </si>
  <si>
    <t>5TDYZRFH7HS202630</t>
  </si>
  <si>
    <t>AA10771</t>
  </si>
  <si>
    <t>0987-TCN17</t>
  </si>
  <si>
    <t>GONZALEZ RANGEL BREN</t>
  </si>
  <si>
    <t>3MYDLAYV1HY176721</t>
  </si>
  <si>
    <t>AA10641</t>
  </si>
  <si>
    <t>0973-TCN17</t>
  </si>
  <si>
    <t>MADRIGAL LEMUS MARIA</t>
  </si>
  <si>
    <t>3MYDLAYV2HY175514</t>
  </si>
  <si>
    <t>AA10659</t>
  </si>
  <si>
    <t>0988-TCN17</t>
  </si>
  <si>
    <t>ARROYO VEGA AURELIAN</t>
  </si>
  <si>
    <t>3MYDLAYV7HY178053</t>
  </si>
  <si>
    <t>AA10711</t>
  </si>
  <si>
    <t>GUILLERMO MANUEL SALMORAN S</t>
  </si>
  <si>
    <t>1012-TCN17</t>
  </si>
  <si>
    <t>CASTILLO GARCIA GUIL</t>
  </si>
  <si>
    <t>3MYDLAYV8HY174710</t>
  </si>
  <si>
    <t>AA10630</t>
  </si>
  <si>
    <t>0983-TCN17</t>
  </si>
  <si>
    <t>GARCIA ANGELES NANCY</t>
  </si>
  <si>
    <t>3MYDLAYV8HY179258</t>
  </si>
  <si>
    <t>AA10573</t>
  </si>
  <si>
    <t>0957-TCN17</t>
  </si>
  <si>
    <t>ALBA VAZQUEZ GRACIEL</t>
  </si>
  <si>
    <t>3MYDLAYV3HY174937</t>
  </si>
  <si>
    <t>AA10733</t>
  </si>
  <si>
    <t>YARIS LE MT</t>
  </si>
  <si>
    <t>EDGAR DOMINGUEZ CASTRO</t>
  </si>
  <si>
    <t>1041-TCN17</t>
  </si>
  <si>
    <t>GONZALEZ GARCIA LUIS</t>
  </si>
  <si>
    <t>3MYDLAYV0HY181005</t>
  </si>
  <si>
    <t>AA10585</t>
  </si>
  <si>
    <t>0713-TCN17</t>
  </si>
  <si>
    <t>ITR RIEGO SA DE CV</t>
  </si>
  <si>
    <t>MR0EX8CB5H1396026</t>
  </si>
  <si>
    <t>AA10567</t>
  </si>
  <si>
    <t>0943-TCN17</t>
  </si>
  <si>
    <t>LEYTON GREEN HOUSE A</t>
  </si>
  <si>
    <t>MR0EX8CB5H1396270</t>
  </si>
  <si>
    <t>AA10625</t>
  </si>
  <si>
    <t>0926-TCN17</t>
  </si>
  <si>
    <t>DISTRIBUCIONES PROVI</t>
  </si>
  <si>
    <t>MR0EX8CB8H1396277</t>
  </si>
  <si>
    <t>AA10642</t>
  </si>
  <si>
    <t>0942-TCN17</t>
  </si>
  <si>
    <t>MR0EX8CBXH1396197</t>
  </si>
  <si>
    <t>AA10709</t>
  </si>
  <si>
    <t>1014-TCN17</t>
  </si>
  <si>
    <t>DURAN CALDERON MONIC</t>
  </si>
  <si>
    <t>MR0EX8CBXH1396684</t>
  </si>
  <si>
    <t>AA10666</t>
  </si>
  <si>
    <t>0637-TCN17</t>
  </si>
  <si>
    <t>GRUPO KASOKU INDUSTR</t>
  </si>
  <si>
    <t>MR0EX8CB2H1395433</t>
  </si>
  <si>
    <t>AA10710</t>
  </si>
  <si>
    <t>0861-TCN17</t>
  </si>
  <si>
    <t>BELTRAN LORA REYNALD</t>
  </si>
  <si>
    <t>MR0EX8CBXH1395874</t>
  </si>
  <si>
    <t>AA10570</t>
  </si>
  <si>
    <t>0958-TCN17</t>
  </si>
  <si>
    <t>LOPEZ HERNANDEZ FELI</t>
  </si>
  <si>
    <t>JTFPX22P6H0070864</t>
  </si>
  <si>
    <t>AA10639</t>
  </si>
  <si>
    <t>0972-TCN17</t>
  </si>
  <si>
    <t>AA10564</t>
  </si>
  <si>
    <t>0956-TCN17</t>
  </si>
  <si>
    <t>AGUIRRE MIRANDA MARI</t>
  </si>
  <si>
    <t>3TMAZ5CN2HM038403</t>
  </si>
  <si>
    <t>AA10724</t>
  </si>
  <si>
    <t>1038-TCN17</t>
  </si>
  <si>
    <t>GRUPO INNOVADOR  LID</t>
  </si>
  <si>
    <t>3TMAZ5CN3HM039625</t>
  </si>
  <si>
    <t>AA10596</t>
  </si>
  <si>
    <t>0975-TCN17</t>
  </si>
  <si>
    <t>DURAN ROSAS ABEL</t>
  </si>
  <si>
    <t>3TMCZ5AN4HM074508</t>
  </si>
  <si>
    <t>AA10734</t>
  </si>
  <si>
    <t>RAMIREZ RIVERA JOSE</t>
  </si>
  <si>
    <t>AA10682</t>
  </si>
  <si>
    <t>0653-TCN17</t>
  </si>
  <si>
    <t>GLOBAL CONTAINERS SA</t>
  </si>
  <si>
    <t>MR0EX8DD9H0249553</t>
  </si>
  <si>
    <t>AA10662</t>
  </si>
  <si>
    <t>0901-TCN17</t>
  </si>
  <si>
    <t>GONZALEZ RAMIREZ LUC</t>
  </si>
  <si>
    <t>MR0EX8DD0H0250512</t>
  </si>
  <si>
    <t>AA10569</t>
  </si>
  <si>
    <t>0763-TCN17</t>
  </si>
  <si>
    <t>MR0EX8DD1H0173679</t>
  </si>
  <si>
    <t>AA10577</t>
  </si>
  <si>
    <t>0932-TCN17</t>
  </si>
  <si>
    <t>HERNANDEZ SIERRA MA.</t>
  </si>
  <si>
    <t>MR0EX8DD1H0250860</t>
  </si>
  <si>
    <t>AA10606</t>
  </si>
  <si>
    <t>0953-TCN17</t>
  </si>
  <si>
    <t>CABRERA LOREDO J.CRU</t>
  </si>
  <si>
    <t>MR0EX8DD1H0250910</t>
  </si>
  <si>
    <t>AA10605</t>
  </si>
  <si>
    <t>0900-TCN17</t>
  </si>
  <si>
    <t>MR0EX8DD2H0174159</t>
  </si>
  <si>
    <t>AA10562</t>
  </si>
  <si>
    <t>0929-TCN17</t>
  </si>
  <si>
    <t>LUGO GONZALEZ JOEL</t>
  </si>
  <si>
    <t>MR0EX8DD3H0174395</t>
  </si>
  <si>
    <t>AA10580</t>
  </si>
  <si>
    <t>0903-TCN17</t>
  </si>
  <si>
    <t>MENDEZ CRUZ MARIN</t>
  </si>
  <si>
    <t>MR0EX8DD3H0250648</t>
  </si>
  <si>
    <t>AA10612</t>
  </si>
  <si>
    <t>0952-TCN17</t>
  </si>
  <si>
    <t>SANCHEZ BERNAL JOSE</t>
  </si>
  <si>
    <t>MR0EX8DD3H0250715</t>
  </si>
  <si>
    <t>AA10776</t>
  </si>
  <si>
    <t>1028-TCN17</t>
  </si>
  <si>
    <t>RAMOS MANZO JOAQUIN</t>
  </si>
  <si>
    <t>MR0EX8DD3H0251119</t>
  </si>
  <si>
    <t>AA10755</t>
  </si>
  <si>
    <t>1251-TCN16</t>
  </si>
  <si>
    <t>CARPIO DE JESUS ROGE</t>
  </si>
  <si>
    <t>MR0EX8DD4G0170368</t>
  </si>
  <si>
    <t>AA10617</t>
  </si>
  <si>
    <t>0928-TCN17</t>
  </si>
  <si>
    <t>SOTO RAZO SAUL</t>
  </si>
  <si>
    <t>MR0EX8DD5H0174320</t>
  </si>
  <si>
    <t>AA10583</t>
  </si>
  <si>
    <t>0930-TCN17</t>
  </si>
  <si>
    <t>RAMOS VAZQUEZ DAVID</t>
  </si>
  <si>
    <t>MR0EX8DD6H0174407</t>
  </si>
  <si>
    <t>AA10565</t>
  </si>
  <si>
    <t>0882-TCN17</t>
  </si>
  <si>
    <t>RUIZ AVILA RUBEN</t>
  </si>
  <si>
    <t>MR0EX8DD7H0174156</t>
  </si>
  <si>
    <t>AA10773</t>
  </si>
  <si>
    <t>0977-TCN17</t>
  </si>
  <si>
    <t>CONSTRUCTORA DHEG SA</t>
  </si>
  <si>
    <t>MR0EX8DD7H0250930</t>
  </si>
  <si>
    <t>AA10736</t>
  </si>
  <si>
    <t>1039-TCN17</t>
  </si>
  <si>
    <t>RAMIREZ FAJARDO ALFO</t>
  </si>
  <si>
    <t>MR0EX8DD8H0174442</t>
  </si>
  <si>
    <t>AA10563</t>
  </si>
  <si>
    <t>0931-TCN17</t>
  </si>
  <si>
    <t>ROSAS ROSAS MARICARM</t>
  </si>
  <si>
    <t>MR0EX8DD8H0250791</t>
  </si>
  <si>
    <t>AA10763</t>
  </si>
  <si>
    <t>1031-TCN17</t>
  </si>
  <si>
    <t>AGROPRODUCTOS Y SERV</t>
  </si>
  <si>
    <t>MR0EX8DD9H0251173</t>
  </si>
  <si>
    <t>AA10663</t>
  </si>
  <si>
    <t>0950-TCN17</t>
  </si>
  <si>
    <t>GOMEZ PEREZ JOSE</t>
  </si>
  <si>
    <t>MR0EX8DDXH0174247</t>
  </si>
  <si>
    <t>AA10748</t>
  </si>
  <si>
    <t>1027-TCN17</t>
  </si>
  <si>
    <t>JAUREGUI TAPIA OSCAR</t>
  </si>
  <si>
    <t>MR0EX8DDXH0174488</t>
  </si>
  <si>
    <t>AA10638</t>
  </si>
  <si>
    <t>0985-TCN17</t>
  </si>
  <si>
    <t>3MYDLAYV9HY178006</t>
  </si>
  <si>
    <t>AA10582</t>
  </si>
  <si>
    <t>0935-TCN17</t>
  </si>
  <si>
    <t>JTDKBRFU2H3037384</t>
  </si>
  <si>
    <t>AA10677</t>
  </si>
  <si>
    <t>0995-TCN17</t>
  </si>
  <si>
    <t>JTDKBRFU3H3038432</t>
  </si>
  <si>
    <t>AA10689</t>
  </si>
  <si>
    <t>0914-TCN17</t>
  </si>
  <si>
    <t>JTDKBRFU1H3037912</t>
  </si>
  <si>
    <t>AA10735</t>
  </si>
  <si>
    <t>1050-TCN17</t>
  </si>
  <si>
    <t>VALOR MOTRIZ S. DE R</t>
  </si>
  <si>
    <t>5YFBPRHE9HP657003</t>
  </si>
  <si>
    <t>AA10775</t>
  </si>
  <si>
    <t>0906-TCN17</t>
  </si>
  <si>
    <t>5YFBPRHE2HP643587</t>
  </si>
  <si>
    <t>AA10703</t>
  </si>
  <si>
    <t>0964-TCN17</t>
  </si>
  <si>
    <t>CEVER TOLUCA SA DE C</t>
  </si>
  <si>
    <t>5YFBPRHE0HP646715</t>
  </si>
  <si>
    <t>AA10774</t>
  </si>
  <si>
    <t>0770-TCN17</t>
  </si>
  <si>
    <t>5YFBPRHE4HP630789</t>
  </si>
  <si>
    <t>AA10634</t>
  </si>
  <si>
    <t>0966-TCN17</t>
  </si>
  <si>
    <t>TOY MOTORS SA DE CV</t>
  </si>
  <si>
    <t>5YFBPRHE5HP642501</t>
  </si>
  <si>
    <t>AA10693</t>
  </si>
  <si>
    <t>1011-TCN17</t>
  </si>
  <si>
    <t>MR2B29F32H1049224</t>
  </si>
  <si>
    <t>AA10769</t>
  </si>
  <si>
    <t>0849-TCN17</t>
  </si>
  <si>
    <t>DECADA COATZACOALCOS</t>
  </si>
  <si>
    <t>MR2K29F32H1046615</t>
  </si>
  <si>
    <t>AA10637</t>
  </si>
  <si>
    <t>0748-TCN17</t>
  </si>
  <si>
    <t>MHKMF53EXHK008844</t>
  </si>
  <si>
    <t>0999-TCN17</t>
  </si>
  <si>
    <t>MHKMF53E8HK009183</t>
  </si>
  <si>
    <t>AA10705</t>
  </si>
  <si>
    <t>AA10704</t>
  </si>
  <si>
    <t>1017-TCN17</t>
  </si>
  <si>
    <t>MHKMF53F5HK015578</t>
  </si>
  <si>
    <t>AA10746</t>
  </si>
  <si>
    <t>1048-TCN17</t>
  </si>
  <si>
    <t>MHKMF53F8HK016045</t>
  </si>
  <si>
    <t>AA10759</t>
  </si>
  <si>
    <t>1056-TCN17</t>
  </si>
  <si>
    <t>MHKMF53E2HK009874</t>
  </si>
  <si>
    <t>1053-TCN17</t>
  </si>
  <si>
    <t>MHKMF53F4HK015801</t>
  </si>
  <si>
    <t>AA10758</t>
  </si>
  <si>
    <t>AA10751</t>
  </si>
  <si>
    <t>1055-TCN17</t>
  </si>
  <si>
    <t>MHKMF53F7HK016313</t>
  </si>
  <si>
    <t>AA10770</t>
  </si>
  <si>
    <t>0834-TCN17</t>
  </si>
  <si>
    <t>4T1BF1FK7HU379567</t>
  </si>
  <si>
    <t>AA10712</t>
  </si>
  <si>
    <t>0989-TCN17</t>
  </si>
  <si>
    <t>2T3ZFREV2HW354530</t>
  </si>
  <si>
    <t>1013-TCN17</t>
  </si>
  <si>
    <t>2T3ZFREVXHW337538</t>
  </si>
  <si>
    <t>AA10714</t>
  </si>
  <si>
    <t>AA10681</t>
  </si>
  <si>
    <t>0990-TCN17</t>
  </si>
  <si>
    <t>2T3RFREV8HW606961</t>
  </si>
  <si>
    <t>AA10752</t>
  </si>
  <si>
    <t>1054-TCN17</t>
  </si>
  <si>
    <t>5TDYZ3DC9HS835988</t>
  </si>
  <si>
    <t>AA10644</t>
  </si>
  <si>
    <t>0800-TCN17</t>
  </si>
  <si>
    <t>JTFSX23P5H6176390</t>
  </si>
  <si>
    <t>AA10706</t>
  </si>
  <si>
    <t>0970-TCN17</t>
  </si>
  <si>
    <t>5TDYZRFHXHS201309</t>
  </si>
  <si>
    <t>AA10568</t>
  </si>
  <si>
    <t>0842-TCN17</t>
  </si>
  <si>
    <t>MR0EX8CB5H1396012</t>
  </si>
  <si>
    <t>AA10589</t>
  </si>
  <si>
    <t>0944-TCN17</t>
  </si>
  <si>
    <t>MR0EX8CB0H1396208</t>
  </si>
  <si>
    <t>0862-TCN17</t>
  </si>
  <si>
    <t>MR0EX8CB0H1395902</t>
  </si>
  <si>
    <t>AA10636</t>
  </si>
  <si>
    <t>0840-TCN17</t>
  </si>
  <si>
    <t>MR0EX8CB5H1395913</t>
  </si>
  <si>
    <t>AA10633</t>
  </si>
  <si>
    <t>AA10635</t>
  </si>
  <si>
    <t>0899-TCN17</t>
  </si>
  <si>
    <t>MR0EX8CB5H1396124</t>
  </si>
  <si>
    <t>AA10680</t>
  </si>
  <si>
    <t>0945-TCN17</t>
  </si>
  <si>
    <t>MR0EX8CB5H1396236</t>
  </si>
  <si>
    <t>AA10679</t>
  </si>
  <si>
    <t>1008-TCN17</t>
  </si>
  <si>
    <t>MR0EX8CB8H1396618</t>
  </si>
  <si>
    <t>AA10678</t>
  </si>
  <si>
    <t>1006-TCN17</t>
  </si>
  <si>
    <t>MR0EX8DDXH0174295</t>
  </si>
  <si>
    <t>AA10730</t>
  </si>
  <si>
    <t>1026-TCN17</t>
  </si>
  <si>
    <t>MR0EX8DD5H0174480</t>
  </si>
  <si>
    <t>AA10729</t>
  </si>
  <si>
    <t>1032-TCN17</t>
  </si>
  <si>
    <t>MR0EX8DD8H0251181</t>
  </si>
  <si>
    <t>AA10757</t>
  </si>
  <si>
    <t>0933-TCN17</t>
  </si>
  <si>
    <t>MR0EX8DD9H0250900</t>
  </si>
  <si>
    <t>AA10643</t>
  </si>
  <si>
    <t>SEQUOIA LIMITED</t>
  </si>
  <si>
    <t>0589-TCN17</t>
  </si>
  <si>
    <t>5TDKY5G19HS067279</t>
  </si>
  <si>
    <t>AA10571</t>
  </si>
  <si>
    <t>ESCAPE S 2.5L</t>
  </si>
  <si>
    <t>0046-TCU17</t>
  </si>
  <si>
    <t>NOLASCO CARRILLO JUA</t>
  </si>
  <si>
    <t>9BWLB45ZXB4002555</t>
  </si>
  <si>
    <t>ANGELES GALVAN MA GU</t>
  </si>
  <si>
    <t>AA10591</t>
  </si>
  <si>
    <t>0041-TCU17</t>
  </si>
  <si>
    <t>ALEJOS MENDOZA EDUAR</t>
  </si>
  <si>
    <t>3VW2W1AJ2EM227437</t>
  </si>
  <si>
    <t>0048-TCU17</t>
  </si>
  <si>
    <t>BECERRIL VAZQUEZ JOR</t>
  </si>
  <si>
    <t>3N1CN7AD7FL939329</t>
  </si>
  <si>
    <t>AA10607</t>
  </si>
  <si>
    <t>AA10614</t>
  </si>
  <si>
    <t>0042-TCU17</t>
  </si>
  <si>
    <t>GARCIA CONTRERAS RIC</t>
  </si>
  <si>
    <t>JS2YC51S2E6100201</t>
  </si>
  <si>
    <t>AA10618</t>
  </si>
  <si>
    <t>OMAR ROSAS JIMENEZ</t>
  </si>
  <si>
    <t>0177-TCU16</t>
  </si>
  <si>
    <t>REAL GUTIERREZ LUIS</t>
  </si>
  <si>
    <t>1G1195SX7EF158155</t>
  </si>
  <si>
    <t>AA10624</t>
  </si>
  <si>
    <t>0057-TCU17</t>
  </si>
  <si>
    <t>MOLINA VILLARREAL EN</t>
  </si>
  <si>
    <t>TMCJT3BE6FJ643778</t>
  </si>
  <si>
    <t>AA10628</t>
  </si>
  <si>
    <t>0240-TCU16</t>
  </si>
  <si>
    <t>PORRAS GUTIERREZ ESP</t>
  </si>
  <si>
    <t>5TDYK3DC3ES429995</t>
  </si>
  <si>
    <t>0032-TCU17</t>
  </si>
  <si>
    <t>CARREñO SALINAS SONI</t>
  </si>
  <si>
    <t>3G1TA5AF9EL155207</t>
  </si>
  <si>
    <t>AA10650</t>
  </si>
  <si>
    <t>AA10653</t>
  </si>
  <si>
    <t>0035-TCU17</t>
  </si>
  <si>
    <t>MORADO GARCES MA EUG</t>
  </si>
  <si>
    <t>JM1BL1U58D1791440</t>
  </si>
  <si>
    <t>0060-TCU17</t>
  </si>
  <si>
    <t>STARQUIM S DE RL MI</t>
  </si>
  <si>
    <t>3N6AD31C4GK824649</t>
  </si>
  <si>
    <t>AA10660</t>
  </si>
  <si>
    <t>0033-TCU17</t>
  </si>
  <si>
    <t>RUIZ CAMARGO MIRIAM</t>
  </si>
  <si>
    <t>3VW2W1AJ0EM250358</t>
  </si>
  <si>
    <t>AA10658</t>
  </si>
  <si>
    <t>LUIS ALBERTO FLORES HERNANDEZ</t>
  </si>
  <si>
    <t>0059-TCU17</t>
  </si>
  <si>
    <t>UGARTE DELGADO LUIS</t>
  </si>
  <si>
    <t>3HGRM3875EG002085</t>
  </si>
  <si>
    <t>AA10672</t>
  </si>
  <si>
    <t>AA10690</t>
  </si>
  <si>
    <t>0015-TCU17</t>
  </si>
  <si>
    <t>ARENAS NARANJO LEIDY</t>
  </si>
  <si>
    <t>9FBHS2AA1FM115890</t>
  </si>
  <si>
    <t>AA10687</t>
  </si>
  <si>
    <t>0053-TCU17</t>
  </si>
  <si>
    <t>3VWBV49M7DM041961</t>
  </si>
  <si>
    <t>AA10686</t>
  </si>
  <si>
    <t>0056-TCU17</t>
  </si>
  <si>
    <t>SANCHEZ DURAN MARIA</t>
  </si>
  <si>
    <t>3GNCJ7CE3FL117018</t>
  </si>
  <si>
    <t>AA10691</t>
  </si>
  <si>
    <t>0201-TCU16</t>
  </si>
  <si>
    <t>REYES MARTINEZ FELIC</t>
  </si>
  <si>
    <t>1C4AJPCB9DD283505</t>
  </si>
  <si>
    <t>MORIN MORALES EVANGE</t>
  </si>
  <si>
    <t>AA10718</t>
  </si>
  <si>
    <t>0044-TCU17</t>
  </si>
  <si>
    <t>ARREDONDO RODRIGUEZ</t>
  </si>
  <si>
    <t>KL1PM5C56AK574252</t>
  </si>
  <si>
    <t>AA10716</t>
  </si>
  <si>
    <t>0067-TCU17</t>
  </si>
  <si>
    <t>3G1TB5AF8FL150370</t>
  </si>
  <si>
    <t>AA10720</t>
  </si>
  <si>
    <t>0071-TCU17</t>
  </si>
  <si>
    <t>MENDOZA VEGA J. DOLO</t>
  </si>
  <si>
    <t>MMM148ED2DH810175</t>
  </si>
  <si>
    <t>AA10731</t>
  </si>
  <si>
    <t>CESAR RODRIGUEZ MEDINA</t>
  </si>
  <si>
    <t>0054-TCU17</t>
  </si>
  <si>
    <t>PALACIOS SALAZAR JOR</t>
  </si>
  <si>
    <t>KL1CM6CD3CC555523</t>
  </si>
  <si>
    <t>AA10725</t>
  </si>
  <si>
    <t>0062-TCU17</t>
  </si>
  <si>
    <t>FUENTES IBARRA GILBE</t>
  </si>
  <si>
    <t>KL8CM6CD4FC745840</t>
  </si>
  <si>
    <t>AA10732</t>
  </si>
  <si>
    <t>0077-TCU17</t>
  </si>
  <si>
    <t>GUTIERREZ ESPARZA LI</t>
  </si>
  <si>
    <t>WF0LP3XH4B1129617</t>
  </si>
  <si>
    <t>AA10742</t>
  </si>
  <si>
    <t>0052-TCU17</t>
  </si>
  <si>
    <t>TORRES GUDIÑO CESAR</t>
  </si>
  <si>
    <t>JS3TE04V8E4101552</t>
  </si>
  <si>
    <t>AA10760</t>
  </si>
  <si>
    <t>0079-TCU17</t>
  </si>
  <si>
    <t>3N1CK3CDXEL226776</t>
  </si>
  <si>
    <t>AA10592</t>
  </si>
  <si>
    <t>PRIUS PREMIUM</t>
  </si>
  <si>
    <t>0247-TCU16</t>
  </si>
  <si>
    <t>SERRANO CASTELANO AG</t>
  </si>
  <si>
    <t>5YFBURHE0GP377137</t>
  </si>
  <si>
    <t>AA10699</t>
  </si>
  <si>
    <t>0055-TCU17</t>
  </si>
  <si>
    <t>HERNANDEZ FERNANDEZ</t>
  </si>
  <si>
    <t>JTDBT9K30F1437432</t>
  </si>
  <si>
    <t>AA10772</t>
  </si>
  <si>
    <t>0006-TCU17</t>
  </si>
  <si>
    <t>ESTRADA SERRANO JONA</t>
  </si>
  <si>
    <t>MR0CX12G7E0119035</t>
  </si>
  <si>
    <t>AA10762</t>
  </si>
  <si>
    <t>0063-TCU17</t>
  </si>
  <si>
    <t>ARANDA RODRIGUEZ RIC</t>
  </si>
  <si>
    <t>5YFBURHE6FP265408</t>
  </si>
  <si>
    <t>SE DA DE BAJA EN MARZO</t>
  </si>
  <si>
    <t xml:space="preserve">SE  REPORTA </t>
  </si>
  <si>
    <t xml:space="preserve">FORMA DE PAGO </t>
  </si>
  <si>
    <t>AUTOMOTRIZ TOY S.A. DE</t>
  </si>
  <si>
    <t>EXPEDIENTE</t>
  </si>
  <si>
    <t>SI</t>
  </si>
  <si>
    <t xml:space="preserve">DEC </t>
  </si>
  <si>
    <t>TI</t>
  </si>
  <si>
    <t>MRZ-17</t>
  </si>
  <si>
    <t>SE DA DE BAJA EN ABRIL</t>
  </si>
  <si>
    <t>3TMAZ5CN0HM026962</t>
  </si>
  <si>
    <t xml:space="preserve">YA LLEGO </t>
  </si>
  <si>
    <t>YA SE REPORTO</t>
  </si>
  <si>
    <t>AA10789</t>
  </si>
  <si>
    <t>0835-TCN17</t>
  </si>
  <si>
    <t>GASTRONOMICA PLAZA D</t>
  </si>
  <si>
    <t>4T1BF1FK7HU379004</t>
  </si>
  <si>
    <t>AA10934</t>
  </si>
  <si>
    <t>1156-TCN17</t>
  </si>
  <si>
    <t>GARCIA DIAZ MIGUEL A</t>
  </si>
  <si>
    <t>5YFBPRHE1HP640809</t>
  </si>
  <si>
    <t>AA10805</t>
  </si>
  <si>
    <t>1088-TCN17</t>
  </si>
  <si>
    <t>PAREDES MARTINEZ GIL</t>
  </si>
  <si>
    <t>5YFBPRHE1HP665628</t>
  </si>
  <si>
    <t>AA10913</t>
  </si>
  <si>
    <t>1139-TCN17</t>
  </si>
  <si>
    <t>JIMENEZ PATIÑO BREND</t>
  </si>
  <si>
    <t>5YFBPRHEXHP664803</t>
  </si>
  <si>
    <t>AA10893</t>
  </si>
  <si>
    <t>1136-TCN17</t>
  </si>
  <si>
    <t>TORRES LEON LUIS ENR</t>
  </si>
  <si>
    <t>5YFBPRHE2HP674600</t>
  </si>
  <si>
    <t>AA10976</t>
  </si>
  <si>
    <t>1204-TCN17</t>
  </si>
  <si>
    <t>5YFBPRHE3HP668014</t>
  </si>
  <si>
    <t>AA10876</t>
  </si>
  <si>
    <t>1081-TCN17</t>
  </si>
  <si>
    <t>PEDRAZA ZAPOTITLA SE</t>
  </si>
  <si>
    <t>5TDKZ3DCXHS835956</t>
  </si>
  <si>
    <t>AA10902</t>
  </si>
  <si>
    <t>0993-TCN17</t>
  </si>
  <si>
    <t>TOYOTETSU DE MEXICO</t>
  </si>
  <si>
    <t>5TDYZ3DC4HS829919</t>
  </si>
  <si>
    <t>AA10842</t>
  </si>
  <si>
    <t>1120-TCN17</t>
  </si>
  <si>
    <t>ALVAREZ GINORI MA DE</t>
  </si>
  <si>
    <t>5TDYZ3DC5HS840248</t>
  </si>
  <si>
    <t>AA10806</t>
  </si>
  <si>
    <t>1061-TCN17</t>
  </si>
  <si>
    <t>SERVICIO Y ENTRETENI</t>
  </si>
  <si>
    <t>AA10807</t>
  </si>
  <si>
    <t>1062-TCN17</t>
  </si>
  <si>
    <t>5TDYZ3DC7HS840591</t>
  </si>
  <si>
    <t>DOMINGUEZ GOMEZ NOBE</t>
  </si>
  <si>
    <t>AA10804</t>
  </si>
  <si>
    <t>0910-TCN17</t>
  </si>
  <si>
    <t>5TDYZ3DC9HS825185</t>
  </si>
  <si>
    <t>AA10800</t>
  </si>
  <si>
    <t>1087-TCN17</t>
  </si>
  <si>
    <t>GAMEZ MORENO JOSE MA</t>
  </si>
  <si>
    <t>2T3ZFREV7HW363661</t>
  </si>
  <si>
    <t>AA10892</t>
  </si>
  <si>
    <t>1137-TCN17</t>
  </si>
  <si>
    <t>BARAJAS HERNANDEZ MA</t>
  </si>
  <si>
    <t>2T3ZFREV9HW364908</t>
  </si>
  <si>
    <t>AA10854</t>
  </si>
  <si>
    <t>1097-TCN17</t>
  </si>
  <si>
    <t>VAZQUEZ OLMOS EDGARD</t>
  </si>
  <si>
    <t>2T3RFREV7HW611066</t>
  </si>
  <si>
    <t>AA10830</t>
  </si>
  <si>
    <t>1102-TCN17</t>
  </si>
  <si>
    <t>MEZA SOTO MARIA GUAD</t>
  </si>
  <si>
    <t>2T3RFREVXHW622840</t>
  </si>
  <si>
    <t>AA10847</t>
  </si>
  <si>
    <t>0690-TCN17</t>
  </si>
  <si>
    <t>JAMAICA LARA JOSE CA</t>
  </si>
  <si>
    <t>2T3JFREV3HW581125</t>
  </si>
  <si>
    <t>AA10975</t>
  </si>
  <si>
    <t>1179-TCN17</t>
  </si>
  <si>
    <t>2T3JFREV3HW626791</t>
  </si>
  <si>
    <t>AA10890</t>
  </si>
  <si>
    <t>1043-TCN17</t>
  </si>
  <si>
    <t>SAUZA VEGA JOSE ELIA</t>
  </si>
  <si>
    <t>2T3JFREV5HW611032</t>
  </si>
  <si>
    <t>AA10899</t>
  </si>
  <si>
    <t>1142-TCN17</t>
  </si>
  <si>
    <t>SANCHEZ LIMA RAMON J</t>
  </si>
  <si>
    <t>MR2K29F37H1056069</t>
  </si>
  <si>
    <t>AA10828</t>
  </si>
  <si>
    <t>1098-TCN17</t>
  </si>
  <si>
    <t>ZARCO ARELLANO ROGEL</t>
  </si>
  <si>
    <t>MR2K29F38H1051141</t>
  </si>
  <si>
    <t>AA10853</t>
  </si>
  <si>
    <t>1124-TCN17</t>
  </si>
  <si>
    <t>MANRIQUEZ GUERRERO M</t>
  </si>
  <si>
    <t>MR2K29F3XH1052582</t>
  </si>
  <si>
    <t>AA10923</t>
  </si>
  <si>
    <t>0677-TCN17</t>
  </si>
  <si>
    <t>SIERRA GONZALEZ BENI</t>
  </si>
  <si>
    <t>5TDYY5G16HS067394</t>
  </si>
  <si>
    <t>AA10965</t>
  </si>
  <si>
    <t>1047-TCN17</t>
  </si>
  <si>
    <t>PELAYO IBARRA ELVA R</t>
  </si>
  <si>
    <t>JTDKBRFU0H3553145</t>
  </si>
  <si>
    <t>AA10978</t>
  </si>
  <si>
    <t>GONZALEZ MORALES FRA</t>
  </si>
  <si>
    <t>AA10877</t>
  </si>
  <si>
    <t>0815-TCN17</t>
  </si>
  <si>
    <t>JTDKBRFU6H3036688</t>
  </si>
  <si>
    <t>AA10851</t>
  </si>
  <si>
    <t>0996-TCN17</t>
  </si>
  <si>
    <t>JTDKBRFU9H3037947</t>
  </si>
  <si>
    <t>AA10837</t>
  </si>
  <si>
    <t>0750-TCN17</t>
  </si>
  <si>
    <t>MEZA HERNANDEZ RUBEN</t>
  </si>
  <si>
    <t>JTDKBRFUXH3544887</t>
  </si>
  <si>
    <t>AA10822</t>
  </si>
  <si>
    <t>1096-TCN17</t>
  </si>
  <si>
    <t>JTDKBRFUXH3551306</t>
  </si>
  <si>
    <t>AA10996</t>
  </si>
  <si>
    <t>0795-TCN17</t>
  </si>
  <si>
    <t>ASTREA TRAVELER SA D</t>
  </si>
  <si>
    <t>JTFSX23P3H6176310</t>
  </si>
  <si>
    <t>AA10868</t>
  </si>
  <si>
    <t>0001-TCN18</t>
  </si>
  <si>
    <t>GUTIERREZ MARTINEZ J</t>
  </si>
  <si>
    <t>JTFSX23P8J617854</t>
  </si>
  <si>
    <t>AA10883</t>
  </si>
  <si>
    <t>1067-TCN17</t>
  </si>
  <si>
    <t>TURISMOS PEJO TUR SA</t>
  </si>
  <si>
    <t>JTFSX23PXH6177129</t>
  </si>
  <si>
    <t>AA10947</t>
  </si>
  <si>
    <t>1173-TCN17</t>
  </si>
  <si>
    <t>AYALA LOPEZ MARIA RO</t>
  </si>
  <si>
    <t>MR2B29F31H1053443</t>
  </si>
  <si>
    <t>AA10928</t>
  </si>
  <si>
    <t>1150-TCN17</t>
  </si>
  <si>
    <t>CHAVEZ MORALES LUIS</t>
  </si>
  <si>
    <t>MR2B29F33H1052522</t>
  </si>
  <si>
    <t>AA10849</t>
  </si>
  <si>
    <t>1123-TCN17</t>
  </si>
  <si>
    <t>RESENDIZ OLVERA PATR</t>
  </si>
  <si>
    <t>MR2B29F35H1055115</t>
  </si>
  <si>
    <t>AA10794</t>
  </si>
  <si>
    <t>1076-TCN17</t>
  </si>
  <si>
    <t>MR2B29F36H1050621</t>
  </si>
  <si>
    <t>AA10802</t>
  </si>
  <si>
    <t>1078-TCN17</t>
  </si>
  <si>
    <t>CARRANZA TELLEZ BREN</t>
  </si>
  <si>
    <t>MR2B29F36H1054068</t>
  </si>
  <si>
    <t>AA10814</t>
  </si>
  <si>
    <t>1094-TCN17</t>
  </si>
  <si>
    <t>DIAZ DE LEON RAMIREZ</t>
  </si>
  <si>
    <t>MR2B29F37H1052622</t>
  </si>
  <si>
    <t>AA10792</t>
  </si>
  <si>
    <t>1080-TCN17</t>
  </si>
  <si>
    <t>CARREÑO PEREZ GUSTAV</t>
  </si>
  <si>
    <t>MR2B29F38H1051138</t>
  </si>
  <si>
    <t>AA10795</t>
  </si>
  <si>
    <t>1079-TCN17</t>
  </si>
  <si>
    <t>REYES DELGADO ANTONI</t>
  </si>
  <si>
    <t>MR2B29F38H1052452</t>
  </si>
  <si>
    <t>AA10793</t>
  </si>
  <si>
    <t>1075-TCN17</t>
  </si>
  <si>
    <t>MR2B29F38H1052600</t>
  </si>
  <si>
    <t>AA10999</t>
  </si>
  <si>
    <t>1174-TCN17</t>
  </si>
  <si>
    <t>CARMONA BENITEZ HUMB</t>
  </si>
  <si>
    <t>MR2B29F3XH1054042</t>
  </si>
  <si>
    <t>AA10911</t>
  </si>
  <si>
    <t>1125-TCN17</t>
  </si>
  <si>
    <t>ARRENDADORA Y FACTOR</t>
  </si>
  <si>
    <t>MR2B29F30H1047665</t>
  </si>
  <si>
    <t>AA10932</t>
  </si>
  <si>
    <t>1154-TCN17</t>
  </si>
  <si>
    <t>MR2B29F30H1054163</t>
  </si>
  <si>
    <t>AA10963</t>
  </si>
  <si>
    <t>1144-TCN17</t>
  </si>
  <si>
    <t>MR2B29F30H1058312</t>
  </si>
  <si>
    <t>AA10888</t>
  </si>
  <si>
    <t>1130-TCN17</t>
  </si>
  <si>
    <t>SAMANO ABONCE MARIBE</t>
  </si>
  <si>
    <t>MR2B29F31H1052387</t>
  </si>
  <si>
    <t>AA10926</t>
  </si>
  <si>
    <t>1129-TCN17</t>
  </si>
  <si>
    <t>ANGEL DIAZ ESTEBAN</t>
  </si>
  <si>
    <t>MR2B29F31H1053250</t>
  </si>
  <si>
    <t>AA10844</t>
  </si>
  <si>
    <t>1121-TCN17</t>
  </si>
  <si>
    <t>CERRO FRESH S DE RL</t>
  </si>
  <si>
    <t>MR2B29F31H1054138</t>
  </si>
  <si>
    <t>AA10791</t>
  </si>
  <si>
    <t>1077-TCN17</t>
  </si>
  <si>
    <t>CONSORCIO METROPOLIT</t>
  </si>
  <si>
    <t>MR2B29F31H1055242</t>
  </si>
  <si>
    <t>AA10962</t>
  </si>
  <si>
    <t>1153-TCN17</t>
  </si>
  <si>
    <t>SPARTON INDUSTRIA DE</t>
  </si>
  <si>
    <t>MR2B29F33H1047739</t>
  </si>
  <si>
    <t>AA10867</t>
  </si>
  <si>
    <t>1029-TCN17</t>
  </si>
  <si>
    <t>MARTINEZ ARRIAGA MAR</t>
  </si>
  <si>
    <t>MR2B29F34H1048172</t>
  </si>
  <si>
    <t>AA10964</t>
  </si>
  <si>
    <t>1010-TCN17</t>
  </si>
  <si>
    <t>MASCARELL VELEZ JUAN</t>
  </si>
  <si>
    <t>MR2B29F35H1049010</t>
  </si>
  <si>
    <t>AA10841</t>
  </si>
  <si>
    <t>1022-TCN17</t>
  </si>
  <si>
    <t>JUAREZ ARREDONDO ARM</t>
  </si>
  <si>
    <t>MR2B29F37H1050501</t>
  </si>
  <si>
    <t>AA10916</t>
  </si>
  <si>
    <t>1135-TCN17</t>
  </si>
  <si>
    <t>SALDAÑA BANDA NANCY</t>
  </si>
  <si>
    <t>MR2B29F37H1055830</t>
  </si>
  <si>
    <t>AA10925</t>
  </si>
  <si>
    <t>0992-TCN17</t>
  </si>
  <si>
    <t>MR2B29F38H1047638</t>
  </si>
  <si>
    <t>AA10924</t>
  </si>
  <si>
    <t>1020-TCN17</t>
  </si>
  <si>
    <t>MR2B29F38H1048045</t>
  </si>
  <si>
    <t>AA10933</t>
  </si>
  <si>
    <t>1155-TCN17</t>
  </si>
  <si>
    <t>MR2B29F38H1054279</t>
  </si>
  <si>
    <t>AA10907</t>
  </si>
  <si>
    <t>1143-TCN17</t>
  </si>
  <si>
    <t>MR2B29F38H1058963</t>
  </si>
  <si>
    <t>AA10809</t>
  </si>
  <si>
    <t>1092-TCN17</t>
  </si>
  <si>
    <t>ZAMUDIO GUTIERREZ FL</t>
  </si>
  <si>
    <t>MHKMF53E0HK009310</t>
  </si>
  <si>
    <t>AA10998</t>
  </si>
  <si>
    <t>1212-TCN17</t>
  </si>
  <si>
    <t>QUINTANILLA OROPEZA</t>
  </si>
  <si>
    <t>MHKMF53E1HK008327</t>
  </si>
  <si>
    <t>AA10915</t>
  </si>
  <si>
    <t>0998-TCN17</t>
  </si>
  <si>
    <t>MARTINEZ MATA JOSE</t>
  </si>
  <si>
    <t>MHKMF53E4HK009181</t>
  </si>
  <si>
    <t>AA10953</t>
  </si>
  <si>
    <t>1159-TCN17</t>
  </si>
  <si>
    <t>MARTINEZ LOPEZ ERIKA</t>
  </si>
  <si>
    <t>MHKMF53E8HK009474</t>
  </si>
  <si>
    <t>AA10819</t>
  </si>
  <si>
    <t>0915-TCN17</t>
  </si>
  <si>
    <t>MIRANDA ROSILLO LEOP</t>
  </si>
  <si>
    <t>MHKMF53F0HK015035</t>
  </si>
  <si>
    <t>AA10903</t>
  </si>
  <si>
    <t>1138-TCN17</t>
  </si>
  <si>
    <t>JIMENEZ VEGA EVA</t>
  </si>
  <si>
    <t>MHKMF53F3HK016339</t>
  </si>
  <si>
    <t>AA10846</t>
  </si>
  <si>
    <t>1118-TCN17</t>
  </si>
  <si>
    <t>MARTINEZ GARCIA RITA</t>
  </si>
  <si>
    <t>MHKMF53F9HK017012</t>
  </si>
  <si>
    <t>AA10886</t>
  </si>
  <si>
    <t>1065-TCN17</t>
  </si>
  <si>
    <t>GRANADOS FRIAS MA. D</t>
  </si>
  <si>
    <t>MHKMF53FXHK015818</t>
  </si>
  <si>
    <t>AA10803</t>
  </si>
  <si>
    <t>HIGHLANDER LE</t>
  </si>
  <si>
    <t>1086-TCN17</t>
  </si>
  <si>
    <t>INMOBILIARIA M Y CON</t>
  </si>
  <si>
    <t>5TDZZRFH3HS203648</t>
  </si>
  <si>
    <t>AA10882</t>
  </si>
  <si>
    <t>1044-TCN17</t>
  </si>
  <si>
    <t>APARICIO GONZALEZ EN</t>
  </si>
  <si>
    <t>5TDKZRFH2HS204355</t>
  </si>
  <si>
    <t>AA10881</t>
  </si>
  <si>
    <t>YARIS R</t>
  </si>
  <si>
    <t>1066-TCN17</t>
  </si>
  <si>
    <t>BELTRAN MEDINA MA. P</t>
  </si>
  <si>
    <t>3MYDLAYV8HY176232</t>
  </si>
  <si>
    <t>AA10918</t>
  </si>
  <si>
    <t>0857-TCN17</t>
  </si>
  <si>
    <t>VICENTE MARTINEZ SIL</t>
  </si>
  <si>
    <t>MR0EX8CB0H1395852</t>
  </si>
  <si>
    <t>AA10946</t>
  </si>
  <si>
    <t>0925-TCN17</t>
  </si>
  <si>
    <t>CONCRETOS ABCD SA DE</t>
  </si>
  <si>
    <t>MR0EX8CB2H1396257</t>
  </si>
  <si>
    <t>AA10990</t>
  </si>
  <si>
    <t>1211-TCN17</t>
  </si>
  <si>
    <t>MR0EX8CB2H1397375</t>
  </si>
  <si>
    <t>AA10944</t>
  </si>
  <si>
    <t>0860-TCN17</t>
  </si>
  <si>
    <t>MR0EX8CB3H1395991</t>
  </si>
  <si>
    <t>AA10945</t>
  </si>
  <si>
    <t>0924-TCN17</t>
  </si>
  <si>
    <t>MR0EX8CB4H1396227</t>
  </si>
  <si>
    <t>AA10989</t>
  </si>
  <si>
    <t>1208-TCN17</t>
  </si>
  <si>
    <t>MR0EX8CB6H1397301</t>
  </si>
  <si>
    <t>AA10879</t>
  </si>
  <si>
    <t>0858-TCN17</t>
  </si>
  <si>
    <t>MR0EX8CB9H1395896</t>
  </si>
  <si>
    <t>AA10983</t>
  </si>
  <si>
    <t>1103-TCN17</t>
  </si>
  <si>
    <t>LUGO BADILLO RODOLFO</t>
  </si>
  <si>
    <t>MR0EX8CB9H1397096</t>
  </si>
  <si>
    <t>AA10786</t>
  </si>
  <si>
    <t>1073-TCN17</t>
  </si>
  <si>
    <t>RIVERA GALLARDO JUAN</t>
  </si>
  <si>
    <t>MR0EX8DD7H0174755</t>
  </si>
  <si>
    <t>AA10969</t>
  </si>
  <si>
    <t>1195-TCN17</t>
  </si>
  <si>
    <t>VEGA BARRETO LADISLA</t>
  </si>
  <si>
    <t>MR0EX8CB4H1397359</t>
  </si>
  <si>
    <t>AA10972</t>
  </si>
  <si>
    <t>1167-TCN17</t>
  </si>
  <si>
    <t>ALVAREZ ARIAS VICTOR</t>
  </si>
  <si>
    <t>MR0EX8CB5H1396995</t>
  </si>
  <si>
    <t>AA10887</t>
  </si>
  <si>
    <t>0949-TCN17</t>
  </si>
  <si>
    <t>LEMUS GUTIERREZ BERT</t>
  </si>
  <si>
    <t>MR0EX8CB6H1396309</t>
  </si>
  <si>
    <t>AA10954</t>
  </si>
  <si>
    <t>1030-TCN17</t>
  </si>
  <si>
    <t>HUERTA NUñEZ LILIAN</t>
  </si>
  <si>
    <t>MR0EX8CB6H1396410</t>
  </si>
  <si>
    <t>AA10950</t>
  </si>
  <si>
    <t>1168-TCN17</t>
  </si>
  <si>
    <t>CONSORCIO ELECTRICO</t>
  </si>
  <si>
    <t>MR0EX8CB7H1397131</t>
  </si>
  <si>
    <t>AA10966</t>
  </si>
  <si>
    <t>1111-TCN17</t>
  </si>
  <si>
    <t>COMAGRICEN SA DE CV</t>
  </si>
  <si>
    <t>MR0EX8CB8H1397204</t>
  </si>
  <si>
    <t>AA10968</t>
  </si>
  <si>
    <t>1203-TCN17</t>
  </si>
  <si>
    <t>HERRERA YAÑEZ J. PED</t>
  </si>
  <si>
    <t>3TMAZ5CN1HM041275</t>
  </si>
  <si>
    <t>AA10956</t>
  </si>
  <si>
    <t>1202-TCN17</t>
  </si>
  <si>
    <t>NAVARRETE BOLAÑOS MA</t>
  </si>
  <si>
    <t>3TMCZ5AN5HM083010</t>
  </si>
  <si>
    <t>AA10783</t>
  </si>
  <si>
    <t>0678-TCN17</t>
  </si>
  <si>
    <t>MR0EX8DD2H0173366</t>
  </si>
  <si>
    <t>AA10869</t>
  </si>
  <si>
    <t>1247-TCN16</t>
  </si>
  <si>
    <t>TORRES RODRIGUEZ JOS</t>
  </si>
  <si>
    <t>MR0EX8DD4G0170113</t>
  </si>
  <si>
    <t>AA10971</t>
  </si>
  <si>
    <t>0240-TCN17</t>
  </si>
  <si>
    <t>MR0EX8DD4H0247094</t>
  </si>
  <si>
    <t>AA10855</t>
  </si>
  <si>
    <t>1106-TCN17</t>
  </si>
  <si>
    <t>SERVICIOS ESPECIALIZ</t>
  </si>
  <si>
    <t>MR0EX8DD0H0251627</t>
  </si>
  <si>
    <t>AA10812</t>
  </si>
  <si>
    <t>1093-TCN17</t>
  </si>
  <si>
    <t>ARRENDADORA COMERCIA</t>
  </si>
  <si>
    <t>MR0EX8DD0H0251756</t>
  </si>
  <si>
    <t>AA10864</t>
  </si>
  <si>
    <t>1115-TCN17</t>
  </si>
  <si>
    <t>MORALES ANGEL RODRIG</t>
  </si>
  <si>
    <t>MR0EX8DD0H0251868</t>
  </si>
  <si>
    <t>AA10816</t>
  </si>
  <si>
    <t>1095-TCN17</t>
  </si>
  <si>
    <t>MARTINEZ GALVAN MIRN</t>
  </si>
  <si>
    <t>MR0EX8DD0H0251885</t>
  </si>
  <si>
    <t>AA10782</t>
  </si>
  <si>
    <t>1071-TCN17</t>
  </si>
  <si>
    <t>RODRIGUEZ FLORES RUB</t>
  </si>
  <si>
    <t>MR0EX8DD2H0174615</t>
  </si>
  <si>
    <t>AA10845</t>
  </si>
  <si>
    <t>1105-TCN17</t>
  </si>
  <si>
    <t>BAUTISTA ALEGRIA ROG</t>
  </si>
  <si>
    <t>MR0EX8DD2H0251614</t>
  </si>
  <si>
    <t>AA10821</t>
  </si>
  <si>
    <t>1099-TCN17</t>
  </si>
  <si>
    <t>OLIVERA NICOLAS HUMB</t>
  </si>
  <si>
    <t>MR0EX8DD3H0251931</t>
  </si>
  <si>
    <t>AA10865</t>
  </si>
  <si>
    <t>1119-TCN17</t>
  </si>
  <si>
    <t>PEREZ ORTEGA ADAN</t>
  </si>
  <si>
    <t>MR0EX8DD4H0251792</t>
  </si>
  <si>
    <t>AA10895</t>
  </si>
  <si>
    <t>0902-TCN17</t>
  </si>
  <si>
    <t>MR0EX8DD5H0250571</t>
  </si>
  <si>
    <t>AA10832</t>
  </si>
  <si>
    <t>1112-TCN17</t>
  </si>
  <si>
    <t>GOMEZ RUIZ CESAR</t>
  </si>
  <si>
    <t>MR0EX8DD5H0251252</t>
  </si>
  <si>
    <t>AA10781</t>
  </si>
  <si>
    <t>1070-TCN17</t>
  </si>
  <si>
    <t>JARAL ORTIZ LUCILA</t>
  </si>
  <si>
    <t>MR0EX8DD5H0251414</t>
  </si>
  <si>
    <t>AA10901</t>
  </si>
  <si>
    <t>1141-TCN17</t>
  </si>
  <si>
    <t>STERLING ARANA EUGEN</t>
  </si>
  <si>
    <t>MR0EX8DD5H0251588</t>
  </si>
  <si>
    <t>AA10788</t>
  </si>
  <si>
    <t>1069-TCN17</t>
  </si>
  <si>
    <t>ALVAREZ PLAZA ROSA N</t>
  </si>
  <si>
    <t>MR0EX8DD7H0174545</t>
  </si>
  <si>
    <t>AA10863</t>
  </si>
  <si>
    <t>1113-TCN17</t>
  </si>
  <si>
    <t>GUZMAN AFOROS Y EQUI</t>
  </si>
  <si>
    <t>MR0EX8DD7H0251320</t>
  </si>
  <si>
    <t>AA10979</t>
  </si>
  <si>
    <t>1192-TCN17</t>
  </si>
  <si>
    <t>AT IRRIGACION SA DE</t>
  </si>
  <si>
    <t>MR0EX8DD7H0252418</t>
  </si>
  <si>
    <t>AA10940</t>
  </si>
  <si>
    <t>1160-TCN17</t>
  </si>
  <si>
    <t>AMADOR JUAREZ JAFET</t>
  </si>
  <si>
    <t>MR0EX8DD8H0252086</t>
  </si>
  <si>
    <t>AA10831</t>
  </si>
  <si>
    <t>1104-TCN17</t>
  </si>
  <si>
    <t>GUTIERREZ RIVERA PET</t>
  </si>
  <si>
    <t>MR0EX8DD9H0174661</t>
  </si>
  <si>
    <t>AA10780</t>
  </si>
  <si>
    <t>1072-TCN17</t>
  </si>
  <si>
    <t>CASTILLO RANGEL MA V</t>
  </si>
  <si>
    <t>MR0EX8DD9H0251612</t>
  </si>
  <si>
    <t>AA10836</t>
  </si>
  <si>
    <t>1107-TCN17</t>
  </si>
  <si>
    <t>VEGA TIRADO JOSE</t>
  </si>
  <si>
    <t>MR0EX8DD9H0251707</t>
  </si>
  <si>
    <t>AA10997</t>
  </si>
  <si>
    <t>1200-TCN17</t>
  </si>
  <si>
    <t>TIRADO ROSILLO HENRR</t>
  </si>
  <si>
    <t>MR0EX8DDXH0252462</t>
  </si>
  <si>
    <t>YERENA RAMIREZ MARIA</t>
  </si>
  <si>
    <t>AA10858</t>
  </si>
  <si>
    <t>0831-TCN17</t>
  </si>
  <si>
    <t>5YFBPRHE5HP636049</t>
  </si>
  <si>
    <t>AA10938</t>
  </si>
  <si>
    <t>0854-TCN17</t>
  </si>
  <si>
    <t>5YFBPRHE2HP637272</t>
  </si>
  <si>
    <t>AA10859</t>
  </si>
  <si>
    <t>0801-TCN17</t>
  </si>
  <si>
    <t>5YFBPRHE7HP634318</t>
  </si>
  <si>
    <t>AA10904</t>
  </si>
  <si>
    <t>0883-TCN17</t>
  </si>
  <si>
    <t>5YFBPRHE1HP639742</t>
  </si>
  <si>
    <t>AA10787</t>
  </si>
  <si>
    <t>0802-TCN17</t>
  </si>
  <si>
    <t>5YFBPRHE2HP633593</t>
  </si>
  <si>
    <t>0769-TCN17</t>
  </si>
  <si>
    <t>5YFBPRHE6HP630504</t>
  </si>
  <si>
    <t>AA10970</t>
  </si>
  <si>
    <t>AA10861</t>
  </si>
  <si>
    <t>0965-TCN17</t>
  </si>
  <si>
    <t>5YFBPRHE6HP643477</t>
  </si>
  <si>
    <t>0843-TCN17</t>
  </si>
  <si>
    <t>5YFBPRHE0HP645340</t>
  </si>
  <si>
    <t>AA10981</t>
  </si>
  <si>
    <t>AA10872</t>
  </si>
  <si>
    <t>1132-TCN17</t>
  </si>
  <si>
    <t>MR2B29F3XH1055434</t>
  </si>
  <si>
    <t>AA10871</t>
  </si>
  <si>
    <t>1133-TCN17</t>
  </si>
  <si>
    <t>AUTOMOTRIZ OAXACA DE</t>
  </si>
  <si>
    <t>MR2B29F30H1050937</t>
  </si>
  <si>
    <t>AA10920</t>
  </si>
  <si>
    <t>1148-TCN17</t>
  </si>
  <si>
    <t>SAMURAI MOTORS XALAP</t>
  </si>
  <si>
    <t>MR2B29F39H1053125</t>
  </si>
  <si>
    <t>AA10919</t>
  </si>
  <si>
    <t>1127-TCN17</t>
  </si>
  <si>
    <t>MR2B29F38H1047719</t>
  </si>
  <si>
    <t>AA10897</t>
  </si>
  <si>
    <t>1140-TCN17</t>
  </si>
  <si>
    <t>MR2K29F37H1053429</t>
  </si>
  <si>
    <t>AA10912</t>
  </si>
  <si>
    <t>1146-TCN17</t>
  </si>
  <si>
    <t>MR2K29F30H1056642</t>
  </si>
  <si>
    <t>AA10936</t>
  </si>
  <si>
    <t>0732-TCN17</t>
  </si>
  <si>
    <t>MHKMF53EXHK008259</t>
  </si>
  <si>
    <t>1206-TCN17</t>
  </si>
  <si>
    <t>MHKMF53E2HK009924</t>
  </si>
  <si>
    <t>AA10985</t>
  </si>
  <si>
    <t>AA10958</t>
  </si>
  <si>
    <t>0948-TCN17</t>
  </si>
  <si>
    <t>MHKMF53F3HK015336</t>
  </si>
  <si>
    <t>AA10825</t>
  </si>
  <si>
    <t>1025-TCN17</t>
  </si>
  <si>
    <t>MHKMF53F5HK015516</t>
  </si>
  <si>
    <t>AA10937</t>
  </si>
  <si>
    <t>0688-TCN17</t>
  </si>
  <si>
    <t>4T1BF1FK2HU716873</t>
  </si>
  <si>
    <t>AA10921</t>
  </si>
  <si>
    <t>1149-TCN17</t>
  </si>
  <si>
    <t>2T3RFREV6HW623869</t>
  </si>
  <si>
    <t>AA10961</t>
  </si>
  <si>
    <t>0756-TCN17</t>
  </si>
  <si>
    <t>JTFPX22P5H0071598</t>
  </si>
  <si>
    <t>AA10960</t>
  </si>
  <si>
    <t>0863-TCN17</t>
  </si>
  <si>
    <t>JTFPX22P2H0072269</t>
  </si>
  <si>
    <t>AA10982</t>
  </si>
  <si>
    <t>0755-TCN17</t>
  </si>
  <si>
    <t>JTFPX22P4H0071561</t>
  </si>
  <si>
    <t>AA10987</t>
  </si>
  <si>
    <t>0740-TCN17</t>
  </si>
  <si>
    <t>JTFPX22P9H0071149</t>
  </si>
  <si>
    <t>AA10992</t>
  </si>
  <si>
    <t>0741-TCN17</t>
  </si>
  <si>
    <t>JTFPX22P2H0071168</t>
  </si>
  <si>
    <t>AA10991</t>
  </si>
  <si>
    <t>0753-TCN17</t>
  </si>
  <si>
    <t>JTFPX22P8H0071255</t>
  </si>
  <si>
    <t>AA10994</t>
  </si>
  <si>
    <t>0754-TCN17</t>
  </si>
  <si>
    <t>JTFPX22P0H0071279</t>
  </si>
  <si>
    <t>AA10993</t>
  </si>
  <si>
    <t>0794-TCN17</t>
  </si>
  <si>
    <t>JTFPX22P5H0071858</t>
  </si>
  <si>
    <t>AA10922</t>
  </si>
  <si>
    <t>0991-TCN17</t>
  </si>
  <si>
    <t>5TDZZRFH3HS202225</t>
  </si>
  <si>
    <t>1084-TCN17</t>
  </si>
  <si>
    <t>5TDYZRFH0HS204560</t>
  </si>
  <si>
    <t>AA10801</t>
  </si>
  <si>
    <t>AA10826</t>
  </si>
  <si>
    <t>0859-TCN17</t>
  </si>
  <si>
    <t>MR0EX8CB5H1395958</t>
  </si>
  <si>
    <t>AA10824</t>
  </si>
  <si>
    <t>1100-TCN17</t>
  </si>
  <si>
    <t>MR0EX8DD2H0251600</t>
  </si>
  <si>
    <t>AA10823</t>
  </si>
  <si>
    <t>1101-TCN17</t>
  </si>
  <si>
    <t>MR0EX8DD0H0251577</t>
  </si>
  <si>
    <t>AA10860</t>
  </si>
  <si>
    <t>1114-TCN17</t>
  </si>
  <si>
    <t>MR0EX8DD0H0251420</t>
  </si>
  <si>
    <t>AA10986</t>
  </si>
  <si>
    <t>1190-TCN17</t>
  </si>
  <si>
    <t>MR0EX8DD0H0175116</t>
  </si>
  <si>
    <t>AA10988</t>
  </si>
  <si>
    <t>1199-TCN17</t>
  </si>
  <si>
    <t>MR0EX8DD0H0252227</t>
  </si>
  <si>
    <t>HIGHLANDER XLE</t>
  </si>
  <si>
    <t>AA10785</t>
  </si>
  <si>
    <t>0036-TCU17</t>
  </si>
  <si>
    <t>GARCIA RIOS JORGE</t>
  </si>
  <si>
    <t>3G1TA5AF6EL185846</t>
  </si>
  <si>
    <t>0074-TCU17</t>
  </si>
  <si>
    <t>AA10797</t>
  </si>
  <si>
    <t>0064-TCU17</t>
  </si>
  <si>
    <t>SANTOYO ZAVALA J. GU</t>
  </si>
  <si>
    <t>5TDKK4CC8AS337658</t>
  </si>
  <si>
    <t>AA10811</t>
  </si>
  <si>
    <t>ESCUTIA HERRERA ALAN</t>
  </si>
  <si>
    <t>AA10815</t>
  </si>
  <si>
    <t>0023-TCU17</t>
  </si>
  <si>
    <t>CERVANTES GARCIA ANE</t>
  </si>
  <si>
    <t>VF1LZ12T1EC285585</t>
  </si>
  <si>
    <t>AA10827</t>
  </si>
  <si>
    <t>0024-TCU17</t>
  </si>
  <si>
    <t>1C3ADZAB7DN619821</t>
  </si>
  <si>
    <t>0070-TCU17</t>
  </si>
  <si>
    <t>MONTIJO GASTELUM JOS</t>
  </si>
  <si>
    <t>8AWDB42H6EA015781</t>
  </si>
  <si>
    <t>AA10839</t>
  </si>
  <si>
    <t>AA10856</t>
  </si>
  <si>
    <t>0084-TCU17</t>
  </si>
  <si>
    <t>PAZ MUÑOZ RAFAEL</t>
  </si>
  <si>
    <t>5TDKK3DC2CS213378</t>
  </si>
  <si>
    <t>0207-TCU16</t>
  </si>
  <si>
    <t>GONZALEZ GERVACIO AN</t>
  </si>
  <si>
    <t>MR0EX32G3E0260883</t>
  </si>
  <si>
    <t>AA10885</t>
  </si>
  <si>
    <t>0022-TCU17</t>
  </si>
  <si>
    <t>PEREZ VELAZQUEZ SAND</t>
  </si>
  <si>
    <t>5GAKV7ED4BJ338577</t>
  </si>
  <si>
    <t>AA10884</t>
  </si>
  <si>
    <t>0028-TCU17</t>
  </si>
  <si>
    <t>EQUIPOS COMERCIALES</t>
  </si>
  <si>
    <t>3N1CK3CS8CL212421</t>
  </si>
  <si>
    <t>AA10873</t>
  </si>
  <si>
    <t>0026-TCU17</t>
  </si>
  <si>
    <t>DURAN AYALA NILVIA</t>
  </si>
  <si>
    <t>3N1AB6AD9CL689078</t>
  </si>
  <si>
    <t>PEDRO MARTINEZ MAGUEYAL</t>
  </si>
  <si>
    <t>0080-TCU17</t>
  </si>
  <si>
    <t>JIMENEZ MALDONADO MA</t>
  </si>
  <si>
    <t>3N1BC1AS1FK192667</t>
  </si>
  <si>
    <t>AA10898</t>
  </si>
  <si>
    <t>AA10910</t>
  </si>
  <si>
    <t>0090-TCU17</t>
  </si>
  <si>
    <t>CRUZ LOPEZ NORMA GAB</t>
  </si>
  <si>
    <t>3VW1M1AJ0GM229367</t>
  </si>
  <si>
    <t>AA10927</t>
  </si>
  <si>
    <t>0082-TCU17</t>
  </si>
  <si>
    <t>CONTRERAS RODRIGUEZ</t>
  </si>
  <si>
    <t>1FMCU0F73EUB19100</t>
  </si>
  <si>
    <t>AA10930</t>
  </si>
  <si>
    <t>0069-TCU17</t>
  </si>
  <si>
    <t>GUZMAN VELASCO Y ASO</t>
  </si>
  <si>
    <t>VF1LZ12T8EC278455</t>
  </si>
  <si>
    <t>0094-TCU17</t>
  </si>
  <si>
    <t>PROMOTORA INMOBILIAR</t>
  </si>
  <si>
    <t>MR0EX32G3D0005214</t>
  </si>
  <si>
    <t>AA10951</t>
  </si>
  <si>
    <t>0010-TCU17</t>
  </si>
  <si>
    <t>HERNANDEZ VILLANUEVA</t>
  </si>
  <si>
    <t>5TDYK3DC0CS213163</t>
  </si>
  <si>
    <t>AA10955</t>
  </si>
  <si>
    <t>AA10984</t>
  </si>
  <si>
    <t>AA10790</t>
  </si>
  <si>
    <t>0075-TCU17</t>
  </si>
  <si>
    <t>JUAREZ JUAREZ EFRAIN</t>
  </si>
  <si>
    <t>JTDKN3DU7E1856244</t>
  </si>
  <si>
    <t>AA10808</t>
  </si>
  <si>
    <t>0065-TCU17</t>
  </si>
  <si>
    <t>5TDYK3DC1ES417053</t>
  </si>
  <si>
    <t>0085-TCU17</t>
  </si>
  <si>
    <t>SANCHEZ VEANA JAVIER</t>
  </si>
  <si>
    <t>5YFBURHE1FP356683</t>
  </si>
  <si>
    <t>AA10840</t>
  </si>
  <si>
    <t>AA10889</t>
  </si>
  <si>
    <t>0092-TCU17</t>
  </si>
  <si>
    <t>PEREZ MARTINEZ JOSE</t>
  </si>
  <si>
    <t>MR0EX32G5F0267853</t>
  </si>
  <si>
    <t>SE RFEPORTA</t>
  </si>
  <si>
    <t>AA10973</t>
  </si>
  <si>
    <t>5TDYZ3DC0HS837578</t>
  </si>
  <si>
    <t>TDC $3000  EFE $17691</t>
  </si>
  <si>
    <t>TDD $20000 EFE $50</t>
  </si>
  <si>
    <t>200000 EFECTIVO   5800TDC</t>
  </si>
  <si>
    <t>10/04//2017</t>
  </si>
  <si>
    <t>11//04/2017</t>
  </si>
  <si>
    <t>04/04//2017</t>
  </si>
  <si>
    <t>17/04//2017</t>
  </si>
  <si>
    <t>04//04/2017</t>
  </si>
  <si>
    <t>EFE 5000  DEC  243200</t>
  </si>
  <si>
    <t>18//04/2017</t>
  </si>
  <si>
    <t>06/04//2017</t>
  </si>
  <si>
    <t>No se tiene expediente. Avisar a Felipe</t>
  </si>
  <si>
    <t>MAY</t>
  </si>
  <si>
    <t>AA11118</t>
  </si>
  <si>
    <t>TIIDA SEDAN SENSE T/A</t>
  </si>
  <si>
    <t>0039-TCU17</t>
  </si>
  <si>
    <t>ABOYTES ENRIQUEZ LAU</t>
  </si>
  <si>
    <t>JTDKN3DU1B1326637</t>
  </si>
  <si>
    <t xml:space="preserve">No reportar </t>
  </si>
  <si>
    <t>AA11024</t>
  </si>
  <si>
    <t>1187-TCN17</t>
  </si>
  <si>
    <t>ACEROS Y GALVANIZADO</t>
  </si>
  <si>
    <t>2T3RFREV1HW630132</t>
  </si>
  <si>
    <t xml:space="preserve">Forma de pago </t>
  </si>
  <si>
    <t xml:space="preserve">SI </t>
  </si>
  <si>
    <t>AA11065</t>
  </si>
  <si>
    <t>RUBEN ALVAREZ AGUILERA</t>
  </si>
  <si>
    <t>0100-TCU17</t>
  </si>
  <si>
    <t>ACOPA MONTEJO MARCOS</t>
  </si>
  <si>
    <t>3G1TC5CF9CL149752</t>
  </si>
  <si>
    <t>AA11189</t>
  </si>
  <si>
    <t>1316-TCN17</t>
  </si>
  <si>
    <t>MR2B29F36H1064289</t>
  </si>
  <si>
    <t xml:space="preserve">Se reporta </t>
  </si>
  <si>
    <t>AA11166</t>
  </si>
  <si>
    <t>1117-TCN17</t>
  </si>
  <si>
    <t>ALECSA PACHUCA S. DE</t>
  </si>
  <si>
    <t>5TDKZRFH8HS205963</t>
  </si>
  <si>
    <t>AA11167</t>
  </si>
  <si>
    <t>0649-TCN17</t>
  </si>
  <si>
    <t>MR0EX8DD5H0172793</t>
  </si>
  <si>
    <t>AA11054</t>
  </si>
  <si>
    <t>1251-TCN17</t>
  </si>
  <si>
    <t>ALMANZA VERA LEOPOLD</t>
  </si>
  <si>
    <t>5TDYZ3DC1HS847567</t>
  </si>
  <si>
    <t>AA11116</t>
  </si>
  <si>
    <t>1164-TCN17</t>
  </si>
  <si>
    <t>ARELLANO PATIÑO FELI</t>
  </si>
  <si>
    <t>5TDYZ3DC6HS842767</t>
  </si>
  <si>
    <t>EFE</t>
  </si>
  <si>
    <t>AA11157</t>
  </si>
  <si>
    <t>0005-TCN18</t>
  </si>
  <si>
    <t>JTFSX23P9J617953</t>
  </si>
  <si>
    <t xml:space="preserve">FINANCIAMIENTO </t>
  </si>
  <si>
    <t>AA11172</t>
  </si>
  <si>
    <t>1383-TCN17</t>
  </si>
  <si>
    <t>MR2B29F30H1065762</t>
  </si>
  <si>
    <t>AA11100</t>
  </si>
  <si>
    <t>1188-TCN17</t>
  </si>
  <si>
    <t>5TDYZ3DC2HS845469</t>
  </si>
  <si>
    <t>AA11149</t>
  </si>
  <si>
    <t>1318-TCN17</t>
  </si>
  <si>
    <t>MR2K29F36H1060582</t>
  </si>
  <si>
    <t>AA11048</t>
  </si>
  <si>
    <t>1249-TCN17</t>
  </si>
  <si>
    <t>AUTOMOTRIZ TOY SA DE</t>
  </si>
  <si>
    <t>2T3ZFREV1HW367155</t>
  </si>
  <si>
    <t>AA11188</t>
  </si>
  <si>
    <t>1397-TCN17</t>
  </si>
  <si>
    <t>MHKMF53F3HK018396</t>
  </si>
  <si>
    <t>AA11185</t>
  </si>
  <si>
    <t>0364-TCN17</t>
  </si>
  <si>
    <t>2T3RFREV6HW554472</t>
  </si>
  <si>
    <t>AA11186</t>
  </si>
  <si>
    <t>0283-TCN17</t>
  </si>
  <si>
    <t>2T3RFREVXHW552885</t>
  </si>
  <si>
    <t>AA11184</t>
  </si>
  <si>
    <t>1323-TCN17</t>
  </si>
  <si>
    <t>5TDYZ3DC6HS852912</t>
  </si>
  <si>
    <t>AA11089</t>
  </si>
  <si>
    <t>1023-TCN17</t>
  </si>
  <si>
    <t>MHKMF53F1HK015416</t>
  </si>
  <si>
    <t xml:space="preserve">FALTA EXPEDIENTE </t>
  </si>
  <si>
    <t>AA11084</t>
  </si>
  <si>
    <t>1126-TCN17</t>
  </si>
  <si>
    <t>AVILA AREVALO CUAUHT</t>
  </si>
  <si>
    <t>MR2B29F38H1055142</t>
  </si>
  <si>
    <t>AA11153</t>
  </si>
  <si>
    <t>0919-TCN17</t>
  </si>
  <si>
    <t>AVILA GONZALEZ APOLI</t>
  </si>
  <si>
    <t>JTFPX22P9H0072740</t>
  </si>
  <si>
    <t>AA11152</t>
  </si>
  <si>
    <t>0864-TCN17</t>
  </si>
  <si>
    <t>AVILA GONZALEZ MARIO</t>
  </si>
  <si>
    <t>JTFPX22P4H0072452</t>
  </si>
  <si>
    <t>AA11127</t>
  </si>
  <si>
    <t>1307-TCN17</t>
  </si>
  <si>
    <t>AYALA ZARAGOZA ALFRE</t>
  </si>
  <si>
    <t>2T3DFREV3HW63943</t>
  </si>
  <si>
    <t>AA11026</t>
  </si>
  <si>
    <t>0927-TCN17</t>
  </si>
  <si>
    <t>BELTRAN MEDINA MA PA</t>
  </si>
  <si>
    <t>MR0EX8CB9H1396241</t>
  </si>
  <si>
    <t xml:space="preserve">PENDIENTE </t>
  </si>
  <si>
    <t>AA11057</t>
  </si>
  <si>
    <t>0004-TCN18</t>
  </si>
  <si>
    <t>BLACKALLER SAUCEDO P</t>
  </si>
  <si>
    <t>JTFSX23P3J6179763</t>
  </si>
  <si>
    <t>AA11176</t>
  </si>
  <si>
    <t>1333-TCN17</t>
  </si>
  <si>
    <t>CERVANTES JUAN ADRIA</t>
  </si>
  <si>
    <t>MR2B29F34H1063271</t>
  </si>
  <si>
    <t>AA11007</t>
  </si>
  <si>
    <t>1232-TCN17</t>
  </si>
  <si>
    <t>5YFBPRHE6HP670310</t>
  </si>
  <si>
    <t>AA11168</t>
  </si>
  <si>
    <t>1299-TCN17</t>
  </si>
  <si>
    <t>MR0EX8DD0H0175763</t>
  </si>
  <si>
    <t>AA11169</t>
  </si>
  <si>
    <t>1158-TCN17</t>
  </si>
  <si>
    <t>MR0EX8DD4H0252070</t>
  </si>
  <si>
    <t>AA11033</t>
  </si>
  <si>
    <t>1180-TCN17</t>
  </si>
  <si>
    <t>5TDYZ3DC3HS841253</t>
  </si>
  <si>
    <t>AA11122</t>
  </si>
  <si>
    <t>0107-TCU17</t>
  </si>
  <si>
    <t>CHICO LOPEZ CARLOS F</t>
  </si>
  <si>
    <t>5TDYK3DC2BS024769</t>
  </si>
  <si>
    <t>AA11154</t>
  </si>
  <si>
    <t>1382-TCN17</t>
  </si>
  <si>
    <t>CISNEROS ALEJANDRE L</t>
  </si>
  <si>
    <t>MR2B29F33H1065383</t>
  </si>
  <si>
    <t>AA11120</t>
  </si>
  <si>
    <t>1306-TCN17</t>
  </si>
  <si>
    <t>MR0EX8CB6H1397833</t>
  </si>
  <si>
    <t>AA11197</t>
  </si>
  <si>
    <t>0853-TCN17</t>
  </si>
  <si>
    <t>CONTRERAS SANDOVAL E</t>
  </si>
  <si>
    <t>MR0EX8DDXH0250274</t>
  </si>
  <si>
    <t>AA11198</t>
  </si>
  <si>
    <t>0117-TCU17</t>
  </si>
  <si>
    <t>CORREA VILCHEZ MA VI</t>
  </si>
  <si>
    <t>3VWLV49M5BM060641</t>
  </si>
  <si>
    <t>AA11034</t>
  </si>
  <si>
    <t>1024-TCN17</t>
  </si>
  <si>
    <t>DALTON AUTOMOTRIZ S.</t>
  </si>
  <si>
    <t>MHKMF53F8HK015655</t>
  </si>
  <si>
    <t>AA11001</t>
  </si>
  <si>
    <t>1191-TCN17</t>
  </si>
  <si>
    <t>MR0EX8DDXH0175155</t>
  </si>
  <si>
    <t>AA11143</t>
  </si>
  <si>
    <t>1213-TCN17</t>
  </si>
  <si>
    <t>DE LEON MARTINEZ HUG</t>
  </si>
  <si>
    <t>3MYDLAYV8HY176943</t>
  </si>
  <si>
    <t>AA11010</t>
  </si>
  <si>
    <t>1231-TCN17</t>
  </si>
  <si>
    <t>DIAZ GONZALEZ GERARD</t>
  </si>
  <si>
    <t>5YFBPRHE1HP665595</t>
  </si>
  <si>
    <t>CHQ</t>
  </si>
  <si>
    <t xml:space="preserve">TOMA </t>
  </si>
  <si>
    <t>AA11045</t>
  </si>
  <si>
    <t>1196-TCN17</t>
  </si>
  <si>
    <t>DISEÑO Y FABRICACION</t>
  </si>
  <si>
    <t>MR0EX8CB0H1397407</t>
  </si>
  <si>
    <t>AA11069</t>
  </si>
  <si>
    <t>1216-TCN17</t>
  </si>
  <si>
    <t>MR0EX8DD5H0251977</t>
  </si>
  <si>
    <t>AA11015</t>
  </si>
  <si>
    <t>1171-TCN17</t>
  </si>
  <si>
    <t>ESPINOZA BOLAÑOS HER</t>
  </si>
  <si>
    <t>JTDKBRFU2H3039507</t>
  </si>
  <si>
    <t xml:space="preserve">EFE </t>
  </si>
  <si>
    <t>AA11092</t>
  </si>
  <si>
    <t>0955-TCN17</t>
  </si>
  <si>
    <t>ESTRADA BALTAZAR ALE</t>
  </si>
  <si>
    <t>2T3RFREV6HW597595</t>
  </si>
  <si>
    <t>AA11203</t>
  </si>
  <si>
    <t>1405-TCN17</t>
  </si>
  <si>
    <t>MHKMF53FXHK015186</t>
  </si>
  <si>
    <t>AA11178</t>
  </si>
  <si>
    <t>0282-TCN17</t>
  </si>
  <si>
    <t>FRIAS VERA JESUS CLE</t>
  </si>
  <si>
    <t>2T3RFREV5HW552793</t>
  </si>
  <si>
    <t xml:space="preserve">TE </t>
  </si>
  <si>
    <t>PENDIENTE</t>
  </si>
  <si>
    <t>AA11181</t>
  </si>
  <si>
    <t>1282-TCN17</t>
  </si>
  <si>
    <t>MR2B29F35H1066793</t>
  </si>
  <si>
    <t>AA11102</t>
  </si>
  <si>
    <t>1274-TCN17</t>
  </si>
  <si>
    <t>GALINDO RODRIGUEZ AD</t>
  </si>
  <si>
    <t>MR0EX8DD6H0175721</t>
  </si>
  <si>
    <t>NECESITO FACTURA</t>
  </si>
  <si>
    <t>AA11023</t>
  </si>
  <si>
    <t>0066-TCU17</t>
  </si>
  <si>
    <t>GALVAN VALDEZ MARIA</t>
  </si>
  <si>
    <t>MA6CC6CD1HT012707</t>
  </si>
  <si>
    <t>AA11006</t>
  </si>
  <si>
    <t>1222-TCN17</t>
  </si>
  <si>
    <t>GARCIA GRANDE J. ROG</t>
  </si>
  <si>
    <t>5YFBPRHE4HP675215</t>
  </si>
  <si>
    <t xml:space="preserve">DUDAS ACERCA DEL EFECTIVO </t>
  </si>
  <si>
    <t>AA11158</t>
  </si>
  <si>
    <t>1346-TCN17</t>
  </si>
  <si>
    <t>GARCIA IBARRA ANA MA</t>
  </si>
  <si>
    <t>MHKMF53F1HK017795</t>
  </si>
  <si>
    <t>AA11042</t>
  </si>
  <si>
    <t>0076-TCU17</t>
  </si>
  <si>
    <t>GOMEZ GONZALEZ SAMUE</t>
  </si>
  <si>
    <t>KL1MJ6A08DC054951</t>
  </si>
  <si>
    <t>AA11044</t>
  </si>
  <si>
    <t>1230-TCN17</t>
  </si>
  <si>
    <t>GOMEZ PORTALES JOAQU</t>
  </si>
  <si>
    <t>MR2B29F38H1058221</t>
  </si>
  <si>
    <t>AA11193</t>
  </si>
  <si>
    <t>0113-TCU17</t>
  </si>
  <si>
    <t>GONZALEZ ALVAREZ CAR</t>
  </si>
  <si>
    <t>3VWRV09M5AM041704</t>
  </si>
  <si>
    <t>AA11064</t>
  </si>
  <si>
    <t>1221-TCN17</t>
  </si>
  <si>
    <t>GONZALEZ CALDERON FR</t>
  </si>
  <si>
    <t>MR0EX8CB1H1397416</t>
  </si>
  <si>
    <t>AA11063</t>
  </si>
  <si>
    <t>1259-TCN17</t>
  </si>
  <si>
    <t>GONZALEZ ESPITIA YOL</t>
  </si>
  <si>
    <t>MHKMF53E1HK010479</t>
  </si>
  <si>
    <t>AA11161</t>
  </si>
  <si>
    <t>1283-TCN17</t>
  </si>
  <si>
    <t>GONZALEZ OLALDE CARL</t>
  </si>
  <si>
    <t>2T3ZFREV6HW368320</t>
  </si>
  <si>
    <t>TASA</t>
  </si>
  <si>
    <t>AA11191</t>
  </si>
  <si>
    <t>0124-TCU17</t>
  </si>
  <si>
    <t>GRUPO M.SEMINUEVOS S</t>
  </si>
  <si>
    <t>2T3DF4EV1EW131503</t>
  </si>
  <si>
    <t>AA11062</t>
  </si>
  <si>
    <t>0106-TCU17</t>
  </si>
  <si>
    <t>5TDZK3EH2DS116384</t>
  </si>
  <si>
    <t>AA11142</t>
  </si>
  <si>
    <t>0290-TCN17</t>
  </si>
  <si>
    <t>2T3RFREV6HW556013</t>
  </si>
  <si>
    <t>AA11009</t>
  </si>
  <si>
    <t>0793-TCN17</t>
  </si>
  <si>
    <t>JTFPX22P5H0071794</t>
  </si>
  <si>
    <t>AA11031</t>
  </si>
  <si>
    <t>0003-TCN18</t>
  </si>
  <si>
    <t>GUERRERO GARCIA MA T</t>
  </si>
  <si>
    <t>JTFSX23P9J617990</t>
  </si>
  <si>
    <t>AA11013</t>
  </si>
  <si>
    <t>1109-TCN17</t>
  </si>
  <si>
    <t>GUIDO LOPEZ ARMANDO</t>
  </si>
  <si>
    <t>MR0EX8CB9H1397132</t>
  </si>
  <si>
    <t>AA11029</t>
  </si>
  <si>
    <t>0073-TCU17</t>
  </si>
  <si>
    <t>GUTIERREZ MORENO SAR</t>
  </si>
  <si>
    <t>KL8CM6CDXFC805572</t>
  </si>
  <si>
    <t xml:space="preserve">FALTA FACTURA </t>
  </si>
  <si>
    <t>AA11113</t>
  </si>
  <si>
    <t>1290-TCN17</t>
  </si>
  <si>
    <t>GUTIERREZ RENDON EDG</t>
  </si>
  <si>
    <t>MHKMF53E6HK010798</t>
  </si>
  <si>
    <t>AA11101</t>
  </si>
  <si>
    <t>0088-TCU17</t>
  </si>
  <si>
    <t>HERNANDEZ CARAPIA BE</t>
  </si>
  <si>
    <t>9FBHS2AA2DM001006</t>
  </si>
  <si>
    <t xml:space="preserve">ME FALTA UNAS CANTIDADES, NO TENGO CORREO PARA CHECAR SI SE LE OTROGO UN FINANCIAMIENTO </t>
  </si>
  <si>
    <t>AA11037</t>
  </si>
  <si>
    <t>1247-TCN17</t>
  </si>
  <si>
    <t>5TDYZ3DC1HS842630</t>
  </si>
  <si>
    <t xml:space="preserve">TDC </t>
  </si>
  <si>
    <t>AA11040</t>
  </si>
  <si>
    <t>0086-TCU17</t>
  </si>
  <si>
    <t>HERRERA VILLAGOMEZ J</t>
  </si>
  <si>
    <t>MHKMC13E7CK000131</t>
  </si>
  <si>
    <t>AA11080</t>
  </si>
  <si>
    <t>1134-TCN17</t>
  </si>
  <si>
    <t>INSTITUTO YURIRENSE</t>
  </si>
  <si>
    <t>5YFBPRHE4HP621929</t>
  </si>
  <si>
    <t>AA11135</t>
  </si>
  <si>
    <t>1321-TCN17</t>
  </si>
  <si>
    <t>LANUZA VERA AGUSTIN</t>
  </si>
  <si>
    <t>MR0EX8CBXH1397026</t>
  </si>
  <si>
    <t>AA11053</t>
  </si>
  <si>
    <t>DIEGO KISAI ALBA GALLART</t>
  </si>
  <si>
    <t>0061-TCU17</t>
  </si>
  <si>
    <t>LARA GAYTAN ANGELICA</t>
  </si>
  <si>
    <t>5TDYK3DC2CS220194</t>
  </si>
  <si>
    <t>AA11077</t>
  </si>
  <si>
    <t>0102-TCU17</t>
  </si>
  <si>
    <t>LEON HERNANDEZ CLAUD</t>
  </si>
  <si>
    <t>3N1AB7AD6GL608002</t>
  </si>
  <si>
    <t>AA11060</t>
  </si>
  <si>
    <t>1226-TCN17</t>
  </si>
  <si>
    <t>5TDYZRFH6HS208192</t>
  </si>
  <si>
    <t>AA11070</t>
  </si>
  <si>
    <t>1248-TCN17</t>
  </si>
  <si>
    <t>MHKMF53E5HK010050</t>
  </si>
  <si>
    <t>AA11146</t>
  </si>
  <si>
    <t>0096-TCU17</t>
  </si>
  <si>
    <t>LIZARDI LUNA GUILLER</t>
  </si>
  <si>
    <t>8AWDD42H5EA015104</t>
  </si>
  <si>
    <t>AA11207</t>
  </si>
  <si>
    <t>0103-TCU17</t>
  </si>
  <si>
    <t>LUNA NIETO JOSE MANU</t>
  </si>
  <si>
    <t>3FAFP4AJ9FM218115</t>
  </si>
  <si>
    <t>AA11046</t>
  </si>
  <si>
    <t>0244-TCU16</t>
  </si>
  <si>
    <t>MACIAS MOTORS S.A DE</t>
  </si>
  <si>
    <t>3C6SRADT8DG513384</t>
  </si>
  <si>
    <t>AA11005</t>
  </si>
  <si>
    <t>0208-TCU16</t>
  </si>
  <si>
    <t>3VWGW6AJ4FM236855</t>
  </si>
  <si>
    <t>AA11050</t>
  </si>
  <si>
    <t>0072-TCU17</t>
  </si>
  <si>
    <t>MANCERA PEREZ ELIZAB</t>
  </si>
  <si>
    <t>VF1LZ12T9DC269388</t>
  </si>
  <si>
    <t>AA11144</t>
  </si>
  <si>
    <t>1313-TCN17</t>
  </si>
  <si>
    <t>MARTINEZ COVARRUBIAS</t>
  </si>
  <si>
    <t>MR2B29F37H1064527</t>
  </si>
  <si>
    <t>AA11091</t>
  </si>
  <si>
    <t>0171-TCN17</t>
  </si>
  <si>
    <t>MARTINEZ GOMEZ ANTON</t>
  </si>
  <si>
    <t>MR0EX8DD9H0247589</t>
  </si>
  <si>
    <t>AA11145</t>
  </si>
  <si>
    <t>1185-TCN17</t>
  </si>
  <si>
    <t>MARTINEZ HERNANDEZ A</t>
  </si>
  <si>
    <t>2T3ZFREV3HW364631</t>
  </si>
  <si>
    <t>AA11133</t>
  </si>
  <si>
    <t>0008-TCN18</t>
  </si>
  <si>
    <t>MARTINEZ RODRIGUEZ S</t>
  </si>
  <si>
    <t>JTFSX23P2J6180192</t>
  </si>
  <si>
    <t>AA11094</t>
  </si>
  <si>
    <t>1165-TCN17</t>
  </si>
  <si>
    <t>MARTINEZ SANCHEZ LUI</t>
  </si>
  <si>
    <t>5TDYZ3DC8HS842852</t>
  </si>
  <si>
    <t>AA11055</t>
  </si>
  <si>
    <t>1255-TCN17</t>
  </si>
  <si>
    <t>MARTINEZ VEGA FERMIN</t>
  </si>
  <si>
    <t>MHKMF53F4HK017905</t>
  </si>
  <si>
    <t xml:space="preserve">NO SE TIENE FINANCIAMIENTO A LA PERSONA, FALTA DINERO POR PAGAR  </t>
  </si>
  <si>
    <t>AA11165</t>
  </si>
  <si>
    <t>1294-TCN17</t>
  </si>
  <si>
    <t>MEDICA SANTA CARMEN</t>
  </si>
  <si>
    <t>2T3JFREV0HW644651</t>
  </si>
  <si>
    <t xml:space="preserve">SE REPORTA </t>
  </si>
  <si>
    <t>FINANCIAMIENTO</t>
  </si>
  <si>
    <t>AA11073</t>
  </si>
  <si>
    <t>1063-TCN17</t>
  </si>
  <si>
    <t>MHKMF53F8HK015834</t>
  </si>
  <si>
    <t>AA11148</t>
  </si>
  <si>
    <t>1242-TCN17</t>
  </si>
  <si>
    <t>MEDINA FREYRE HECTOR</t>
  </si>
  <si>
    <t>2T3RFREV3HW631332</t>
  </si>
  <si>
    <t>AA11008</t>
  </si>
  <si>
    <t>1233-TCN17</t>
  </si>
  <si>
    <t>2T3ZFREV3HW365780</t>
  </si>
  <si>
    <t>AA11047</t>
  </si>
  <si>
    <t>1250-TCN17</t>
  </si>
  <si>
    <t>2T3ZFREV6HW367409</t>
  </si>
  <si>
    <t>AA11134</t>
  </si>
  <si>
    <t>1320-TCN17</t>
  </si>
  <si>
    <t>MHKMF53E5HK010422</t>
  </si>
  <si>
    <t>AA11097</t>
  </si>
  <si>
    <t>0110-TCU17</t>
  </si>
  <si>
    <t>MELECIO SANCHEZ JAVI</t>
  </si>
  <si>
    <t>2T3BF4EV3EW134152</t>
  </si>
  <si>
    <t>AA11039</t>
  </si>
  <si>
    <t>0093-TCU17</t>
  </si>
  <si>
    <t>MENDEZ ARGUELLO JULI</t>
  </si>
  <si>
    <t>9BWAB05U3FP518409</t>
  </si>
  <si>
    <t>AA11125</t>
  </si>
  <si>
    <t>1289-TCN17</t>
  </si>
  <si>
    <t>MENDOZA CANO YRMA</t>
  </si>
  <si>
    <t>3TMCZ5AN4HM087775</t>
  </si>
  <si>
    <t>AA11058</t>
  </si>
  <si>
    <t>1256-TCN17</t>
  </si>
  <si>
    <t>MONTELLANO RESENDIZ</t>
  </si>
  <si>
    <t>MR2B29F33H1062399</t>
  </si>
  <si>
    <t>AA11011</t>
  </si>
  <si>
    <t>1229-TCN17</t>
  </si>
  <si>
    <t>MONTOYA ANDRADE GRAC</t>
  </si>
  <si>
    <t>3MYDLAYVXHY184476</t>
  </si>
  <si>
    <t>AA11105</t>
  </si>
  <si>
    <t>0087-TCU17</t>
  </si>
  <si>
    <t>MORELOS TORRES BLANC</t>
  </si>
  <si>
    <t>3G1J85DC6FS596501</t>
  </si>
  <si>
    <t>AA11170</t>
  </si>
  <si>
    <t>1110-TCN17</t>
  </si>
  <si>
    <t>MUÑOZ VEGA MANUEL</t>
  </si>
  <si>
    <t>MR0EX8CB8H1397137</t>
  </si>
  <si>
    <t>AA11163</t>
  </si>
  <si>
    <t>1181-TCN17</t>
  </si>
  <si>
    <t>NICOMETAL BAJIO SA D</t>
  </si>
  <si>
    <t>5TDYZ3DC0HS842120</t>
  </si>
  <si>
    <t>AA11164</t>
  </si>
  <si>
    <t>1049-TCN17</t>
  </si>
  <si>
    <t>NUÑEZ OLIVARES MARIA</t>
  </si>
  <si>
    <t>MHKMF53F5HK016374</t>
  </si>
  <si>
    <t>FINANCIMIENTO</t>
  </si>
  <si>
    <t>AA11147</t>
  </si>
  <si>
    <t>0111-TCU17</t>
  </si>
  <si>
    <t>OLVERA MARTINEZ MARL</t>
  </si>
  <si>
    <t>5YFBURHE8EP045315</t>
  </si>
  <si>
    <t>AA11078</t>
  </si>
  <si>
    <t>0685-TCN17</t>
  </si>
  <si>
    <t>OPERADORA DACT SA DE</t>
  </si>
  <si>
    <t>4T1BF1FK8HU719227</t>
  </si>
  <si>
    <t>AA11180</t>
  </si>
  <si>
    <t>0679-TCN17</t>
  </si>
  <si>
    <t>ORNI DEL BAJIO, S.A.</t>
  </si>
  <si>
    <t>MR0EX8DD1H0249529</t>
  </si>
  <si>
    <t>AA11030</t>
  </si>
  <si>
    <t>0101-TCU17</t>
  </si>
  <si>
    <t>ORTIZ DIAZ SACRAMENT</t>
  </si>
  <si>
    <t>3N1CK3CD8FL257736</t>
  </si>
  <si>
    <t>AA11081</t>
  </si>
  <si>
    <t>1240-TCN17</t>
  </si>
  <si>
    <t>OVIEDO MENDOZA CECIL</t>
  </si>
  <si>
    <t>MR2B29F3XH1059998</t>
  </si>
  <si>
    <t>AA11140</t>
  </si>
  <si>
    <t>1162-TCN17</t>
  </si>
  <si>
    <t>5YFBPRHE4HP668491</t>
  </si>
  <si>
    <t>AA11155</t>
  </si>
  <si>
    <t>0232-TCN17</t>
  </si>
  <si>
    <t>MR0EX8DD0H0170479</t>
  </si>
  <si>
    <t>AA11110</t>
  </si>
  <si>
    <t>1197-TCN17</t>
  </si>
  <si>
    <t>MR0EX8CB5H1397435</t>
  </si>
  <si>
    <t>AA11028</t>
  </si>
  <si>
    <t>1235-TCN17</t>
  </si>
  <si>
    <t>MR0EX8CB7H1397288</t>
  </si>
  <si>
    <t>AA11177</t>
  </si>
  <si>
    <t>1220-TCN17</t>
  </si>
  <si>
    <t>PAREDES FERNANDEZ LE</t>
  </si>
  <si>
    <t>MR0EX8CB8H1397414</t>
  </si>
  <si>
    <t>AA11205</t>
  </si>
  <si>
    <t>1293-TCN17</t>
  </si>
  <si>
    <t>PEREDA CORRO CLAUDIA</t>
  </si>
  <si>
    <t>2T3ZFREV7HW369816</t>
  </si>
  <si>
    <t>TOMA O DACION</t>
  </si>
  <si>
    <t>AA11003</t>
  </si>
  <si>
    <t>1175-TCN17</t>
  </si>
  <si>
    <t>PEREZ MARTHA</t>
  </si>
  <si>
    <t>MR2B29F37H1056010</t>
  </si>
  <si>
    <t>AA11059</t>
  </si>
  <si>
    <t>1257-TCN17</t>
  </si>
  <si>
    <t>PESJOVI SA DE CV</t>
  </si>
  <si>
    <t>MR2K29F32H1063172</t>
  </si>
  <si>
    <t>AA11109</t>
  </si>
  <si>
    <t>1145-TCN17</t>
  </si>
  <si>
    <t>POZAS MEDINA ANGELIC</t>
  </si>
  <si>
    <t>MR2B29F38H1056971</t>
  </si>
  <si>
    <t>AA11199</t>
  </si>
  <si>
    <t>0852-TCN17</t>
  </si>
  <si>
    <t>PROYECTOS ELECTRICOS</t>
  </si>
  <si>
    <t>MR0EX8DD2H0174064</t>
  </si>
  <si>
    <t>AA11106</t>
  </si>
  <si>
    <t>0652-TCN17</t>
  </si>
  <si>
    <t>QUMA DEL BAJIO, S.A.</t>
  </si>
  <si>
    <t>MR0EX8DD9H0249326</t>
  </si>
  <si>
    <t>AA11086</t>
  </si>
  <si>
    <t>1157-TCN17</t>
  </si>
  <si>
    <t>RANGEL SANCHEZ MARTH</t>
  </si>
  <si>
    <t>MR2B29F32H1052415</t>
  </si>
  <si>
    <t>AA11128</t>
  </si>
  <si>
    <t>0917-TCN17</t>
  </si>
  <si>
    <t>READY SOLUTIONS SA D</t>
  </si>
  <si>
    <t>JTFPX22P3H0072538</t>
  </si>
  <si>
    <t>AA11071</t>
  </si>
  <si>
    <t>0248-TCU16</t>
  </si>
  <si>
    <t>REVILLA MALDONADO FE</t>
  </si>
  <si>
    <t>3G1TA5AF4DL179851</t>
  </si>
  <si>
    <t xml:space="preserve">NECESITO MAS INFORMACION ACERCA DE LA FORMA DE PAGO </t>
  </si>
  <si>
    <t>AA11056</t>
  </si>
  <si>
    <t>1254-TCN17</t>
  </si>
  <si>
    <t>RIJK ZWAAN PROMEX SA</t>
  </si>
  <si>
    <t>5TDKZRFH3HS206602</t>
  </si>
  <si>
    <t>AA11025</t>
  </si>
  <si>
    <t>1234-TCN17</t>
  </si>
  <si>
    <t>RODRIGUEZ MONTOYA RI</t>
  </si>
  <si>
    <t>5YFBPRHEXHP674179</t>
  </si>
  <si>
    <t>AA11098</t>
  </si>
  <si>
    <t>1214-TCN17</t>
  </si>
  <si>
    <t>RODRIGUEZ VILLEGAS L</t>
  </si>
  <si>
    <t>MR0EX8DD5H0175192</t>
  </si>
  <si>
    <t>AA11066</t>
  </si>
  <si>
    <t>0098-TCU17</t>
  </si>
  <si>
    <t>ROMERO ESPINOSA ANAB</t>
  </si>
  <si>
    <t>TMCJT3BE5FJ619617</t>
  </si>
  <si>
    <t>AA11036</t>
  </si>
  <si>
    <t>AA11117</t>
  </si>
  <si>
    <t>1152-TCN17</t>
  </si>
  <si>
    <t>SANCHEZ GARCIA AMADO</t>
  </si>
  <si>
    <t>MR2B29F33H1048194</t>
  </si>
  <si>
    <t xml:space="preserve">EXCESO DE DINERO </t>
  </si>
  <si>
    <t xml:space="preserve">FINANCIMIENTO </t>
  </si>
  <si>
    <t>AA11136</t>
  </si>
  <si>
    <t>1219-TCN17</t>
  </si>
  <si>
    <t>SANCHEZ MARQUEZ JUAN</t>
  </si>
  <si>
    <t>JTDKBRFUXH3555954</t>
  </si>
  <si>
    <t>AA11138</t>
  </si>
  <si>
    <t>1083-TCN17</t>
  </si>
  <si>
    <t>SANCHEZ QUINTANILLA</t>
  </si>
  <si>
    <t>5YFBPRHE0HP660212</t>
  </si>
  <si>
    <t>AA11201</t>
  </si>
  <si>
    <t>0078-TCU17</t>
  </si>
  <si>
    <t>SEGURA CAMPOS SANDRA</t>
  </si>
  <si>
    <t>3GNAL7EK5FS551466</t>
  </si>
  <si>
    <t>AA11202</t>
  </si>
  <si>
    <t>1218-TCN17</t>
  </si>
  <si>
    <t>SEGURA VALLE RAFAEL</t>
  </si>
  <si>
    <t>MR0EX8DD1H0252432</t>
  </si>
  <si>
    <t>AA11151</t>
  </si>
  <si>
    <t>0920-TCN17</t>
  </si>
  <si>
    <t>SILVA PEREZ ELIZABET</t>
  </si>
  <si>
    <t>JTFPX22P3H0072748</t>
  </si>
  <si>
    <t>AA11032</t>
  </si>
  <si>
    <t>1166-TCN17</t>
  </si>
  <si>
    <t>TAPIA RAMOS EDER</t>
  </si>
  <si>
    <t>MR2K29F30H1052008</t>
  </si>
  <si>
    <t>AA11072</t>
  </si>
  <si>
    <t>0109-TCU17</t>
  </si>
  <si>
    <t>TORRES RAMIREZ LILIA</t>
  </si>
  <si>
    <t>3FAFP4AJ2EM238544</t>
  </si>
  <si>
    <t>AA11112</t>
  </si>
  <si>
    <t>0875-TCN17</t>
  </si>
  <si>
    <t>JTFPX22P6H0072386</t>
  </si>
  <si>
    <t>AA11027</t>
  </si>
  <si>
    <t>TOYOCOAPA S DE RL DE</t>
  </si>
  <si>
    <t>AA11194</t>
  </si>
  <si>
    <t>1408-TCN17</t>
  </si>
  <si>
    <t>TOYOMOTORS DE IRAPUA</t>
  </si>
  <si>
    <t>5TDKZ3DC1HS854007</t>
  </si>
  <si>
    <t>AA11196</t>
  </si>
  <si>
    <t>0744-TCN17</t>
  </si>
  <si>
    <t>MR0EX8DD1H0249966</t>
  </si>
  <si>
    <t>AA11195</t>
  </si>
  <si>
    <t>0633-TCN17</t>
  </si>
  <si>
    <t>MR0EX8DD6H0172611</t>
  </si>
  <si>
    <t>AA11139</t>
  </si>
  <si>
    <t>1210-TCN17</t>
  </si>
  <si>
    <t>3MYDLAYV0HY177066</t>
  </si>
  <si>
    <t>AA11111</t>
  </si>
  <si>
    <t>1064-TCN17</t>
  </si>
  <si>
    <t>MHKMF53F9HK016457</t>
  </si>
  <si>
    <t>AA11206</t>
  </si>
  <si>
    <t>1184-TCN17</t>
  </si>
  <si>
    <t>2T3RFREV3HW630505</t>
  </si>
  <si>
    <t>AA11187</t>
  </si>
  <si>
    <t>0007-TCN18</t>
  </si>
  <si>
    <t>JTFSX23PXJ6179694</t>
  </si>
  <si>
    <t>AA11182</t>
  </si>
  <si>
    <t>0923-TCN17</t>
  </si>
  <si>
    <t>JTFPX22P8H0072938</t>
  </si>
  <si>
    <t>AA11051</t>
  </si>
  <si>
    <t>1253-TCN17</t>
  </si>
  <si>
    <t>VALADEZ TOVAR J ROSA</t>
  </si>
  <si>
    <t>4T1BF1FK5HU365196</t>
  </si>
  <si>
    <t>AA11126</t>
  </si>
  <si>
    <t>1272-TCN17</t>
  </si>
  <si>
    <t>2T3ZFREV0HW369124</t>
  </si>
  <si>
    <t>AA11035</t>
  </si>
  <si>
    <t>1217-TCN17</t>
  </si>
  <si>
    <t>MR0EX8DD3H0252254</t>
  </si>
  <si>
    <t>AA11002</t>
  </si>
  <si>
    <t>1227-TCN17</t>
  </si>
  <si>
    <t>VELAZQUEZ MENDOZA CO</t>
  </si>
  <si>
    <t>MR2B29F37H1055732</t>
  </si>
  <si>
    <t>AA11016</t>
  </si>
  <si>
    <t>0588-TCN17</t>
  </si>
  <si>
    <t>ZARATE BARRON J CARM</t>
  </si>
  <si>
    <t>4T1BF1FK9HU363225</t>
  </si>
  <si>
    <t>AA11129</t>
  </si>
  <si>
    <t>0918-TCN17</t>
  </si>
  <si>
    <t>ZASOL INTEGRA CORPOR</t>
  </si>
  <si>
    <t>JTFPX22P4H0072726</t>
  </si>
  <si>
    <t>JUN</t>
  </si>
  <si>
    <t>AA11295</t>
  </si>
  <si>
    <t>1277-TCN17</t>
  </si>
  <si>
    <t>AIZCORBE CABEZA DE V</t>
  </si>
  <si>
    <t>MR0EX8DD4H0253333</t>
  </si>
  <si>
    <t>Forma de pago</t>
  </si>
  <si>
    <t>AA11261</t>
  </si>
  <si>
    <t>1324-TCN17</t>
  </si>
  <si>
    <t>3MYDLAYVXHY187944</t>
  </si>
  <si>
    <t>AA11275</t>
  </si>
  <si>
    <t>1339-TCN17</t>
  </si>
  <si>
    <t>MR2B29F31H1064801</t>
  </si>
  <si>
    <t>AA11298</t>
  </si>
  <si>
    <t>1449-TCN17</t>
  </si>
  <si>
    <t>ALFARO MEDINA RAUL</t>
  </si>
  <si>
    <t>3TMAZ5CN4HM043604</t>
  </si>
  <si>
    <t>AA11210</t>
  </si>
  <si>
    <t>ALVAREZ MORALES ALFR</t>
  </si>
  <si>
    <t xml:space="preserve">TASA </t>
  </si>
  <si>
    <t>AA11384</t>
  </si>
  <si>
    <t>YARIS PREMIUM AUT HB</t>
  </si>
  <si>
    <t>0121-TCU17</t>
  </si>
  <si>
    <t>ALVAREZ VAZQUEZ GUST</t>
  </si>
  <si>
    <t>1FM5K7F81DGA90483</t>
  </si>
  <si>
    <t>USADOS</t>
  </si>
  <si>
    <t>AA11325</t>
  </si>
  <si>
    <t>0148-TCU17</t>
  </si>
  <si>
    <t>3TMJU4GN9DM145347</t>
  </si>
  <si>
    <t>AA11235</t>
  </si>
  <si>
    <t>0134-TCU17</t>
  </si>
  <si>
    <t>JE4LD2135FZ012922</t>
  </si>
  <si>
    <t>AA11231</t>
  </si>
  <si>
    <t>0131-TCU17</t>
  </si>
  <si>
    <t>AMIREZ ADRIAN FELIP</t>
  </si>
  <si>
    <t>MHKMF53EXGK004212</t>
  </si>
  <si>
    <t>No reportar</t>
  </si>
  <si>
    <t>AA11368</t>
  </si>
  <si>
    <t>1223-TCN17</t>
  </si>
  <si>
    <t>ANTITRIPS DE MEXICO</t>
  </si>
  <si>
    <t>5TDYZ3DC9HS846022</t>
  </si>
  <si>
    <t>AA11305</t>
  </si>
  <si>
    <t>1279-TCN17</t>
  </si>
  <si>
    <t>ARREOLA JUAREZ CRISP</t>
  </si>
  <si>
    <t>MR0EX8DD9H0253568</t>
  </si>
  <si>
    <t>AA11315</t>
  </si>
  <si>
    <t>1275-TCN17</t>
  </si>
  <si>
    <t>AUDIFFRED VAZQUEZ MA</t>
  </si>
  <si>
    <t>MR0EX8DDXH0175771</t>
  </si>
  <si>
    <t>AA11399</t>
  </si>
  <si>
    <t>1466-TCN17</t>
  </si>
  <si>
    <t>5YFBPRHE0HP696806</t>
  </si>
  <si>
    <t>AA11396</t>
  </si>
  <si>
    <t>0017-TCN18</t>
  </si>
  <si>
    <t>JTFSX23PXJ6180926</t>
  </si>
  <si>
    <t>AA11336</t>
  </si>
  <si>
    <t>1463-TCN17</t>
  </si>
  <si>
    <t>3MYDLAYV3HY189700</t>
  </si>
  <si>
    <t>AA11277</t>
  </si>
  <si>
    <t>1301-TCN17</t>
  </si>
  <si>
    <t>MR0EX8DD0H0175892</t>
  </si>
  <si>
    <t>AA11276</t>
  </si>
  <si>
    <t>1304-TCN17</t>
  </si>
  <si>
    <t>MR0EX8DD2H0253279</t>
  </si>
  <si>
    <t>AA11404</t>
  </si>
  <si>
    <t>1287-TCN17</t>
  </si>
  <si>
    <t>MR2K29F30H1052185</t>
  </si>
  <si>
    <t>AA11239</t>
  </si>
  <si>
    <t>1379-TCN17</t>
  </si>
  <si>
    <t>BALDERAS AGUILAR CLA</t>
  </si>
  <si>
    <t>MR2B29F32H1066766</t>
  </si>
  <si>
    <t>AA11223</t>
  </si>
  <si>
    <t>1431-TCN17</t>
  </si>
  <si>
    <t>BOTELLO MEZA LORENA</t>
  </si>
  <si>
    <t>MHKMF53F1HK017490</t>
  </si>
  <si>
    <t>AA11334</t>
  </si>
  <si>
    <t>1273-TCN17</t>
  </si>
  <si>
    <t>CALDERON BECERRA JUA</t>
  </si>
  <si>
    <t>5TDYZRFHXHS210415</t>
  </si>
  <si>
    <t>AA11330</t>
  </si>
  <si>
    <t>1311-TCN17</t>
  </si>
  <si>
    <t>CARAPIA MALDONADO FE</t>
  </si>
  <si>
    <t>3MYDLAYV7HY187013</t>
  </si>
  <si>
    <t>AA11351</t>
  </si>
  <si>
    <t>1472-TCN17</t>
  </si>
  <si>
    <t>CARDENAS MARIA GABRI</t>
  </si>
  <si>
    <t>MR2B29F32H1068842</t>
  </si>
  <si>
    <t>AA11271</t>
  </si>
  <si>
    <t>1284-TCN17</t>
  </si>
  <si>
    <t>CARRILLO CABADA JOSE</t>
  </si>
  <si>
    <t>2T3ZFREV6HW366258</t>
  </si>
  <si>
    <t>AA11218</t>
  </si>
  <si>
    <t>1425-TCN17</t>
  </si>
  <si>
    <t>MHKMF53E8HK010530</t>
  </si>
  <si>
    <t>AA11359</t>
  </si>
  <si>
    <t>1325-TCN17</t>
  </si>
  <si>
    <t>3MYDLAYV1HY188156</t>
  </si>
  <si>
    <t>AA11301</t>
  </si>
  <si>
    <t>1450-TCN17</t>
  </si>
  <si>
    <t>MHKMF53E7HK011135</t>
  </si>
  <si>
    <t>AA11361</t>
  </si>
  <si>
    <t>1364-TCN17</t>
  </si>
  <si>
    <t>MR0EX8DD7H0252984</t>
  </si>
  <si>
    <t>AA11265</t>
  </si>
  <si>
    <t>1280-TCN17</t>
  </si>
  <si>
    <t>MR2B29F35H1065014</t>
  </si>
  <si>
    <t>AA11278</t>
  </si>
  <si>
    <t>0133-TCU17</t>
  </si>
  <si>
    <t>CHANONA RAMIREZ FRAN</t>
  </si>
  <si>
    <t>5KBRL5844FB803165</t>
  </si>
  <si>
    <t>AA11322</t>
  </si>
  <si>
    <t>1454-TCN17</t>
  </si>
  <si>
    <t>CHAVERO GARCIA ANA K</t>
  </si>
  <si>
    <t>MR2B29F32H1067710</t>
  </si>
  <si>
    <t>AA11244</t>
  </si>
  <si>
    <t>1434-TCN17</t>
  </si>
  <si>
    <t>COMERCIALIZADORA REC</t>
  </si>
  <si>
    <t>5TFHY5F19HX638095</t>
  </si>
  <si>
    <t>AA11358</t>
  </si>
  <si>
    <t>1328-TCN17</t>
  </si>
  <si>
    <t>COPEM S.A DE C.V</t>
  </si>
  <si>
    <t>MR0EX8CB3H1397739</t>
  </si>
  <si>
    <t xml:space="preserve">FINANCAMIENTO </t>
  </si>
  <si>
    <t>AA11357</t>
  </si>
  <si>
    <t>0934-TCN17</t>
  </si>
  <si>
    <t>MR0EX8DD4H0250738</t>
  </si>
  <si>
    <t>AA11397</t>
  </si>
  <si>
    <t>1376-TCN17</t>
  </si>
  <si>
    <t>MR0EX8DD5H0252952</t>
  </si>
  <si>
    <t>AA11321</t>
  </si>
  <si>
    <t>1243-TCN17</t>
  </si>
  <si>
    <t>2T3RFREV2HW631337</t>
  </si>
  <si>
    <t>AA11363</t>
  </si>
  <si>
    <t>0726-TCN17</t>
  </si>
  <si>
    <t>4T1BF1FK1HU720428</t>
  </si>
  <si>
    <t>AA11214</t>
  </si>
  <si>
    <t>1410-TCN17</t>
  </si>
  <si>
    <t>5TDKZRFH0HS211370</t>
  </si>
  <si>
    <t>AA11255</t>
  </si>
  <si>
    <t>1437-TCN17</t>
  </si>
  <si>
    <t>DE LA ROCHA LEDEZMA</t>
  </si>
  <si>
    <t>MHKMF53F4HK017175</t>
  </si>
  <si>
    <t>AA11314</t>
  </si>
  <si>
    <t>1312-TCN17</t>
  </si>
  <si>
    <t>DIAZ FIGUEROA MARLA</t>
  </si>
  <si>
    <t>MR2B29F36H1064115</t>
  </si>
  <si>
    <t>AA11327</t>
  </si>
  <si>
    <t>1377-TCN17</t>
  </si>
  <si>
    <t>DOÑATE RODRIGUEZ VEN</t>
  </si>
  <si>
    <t>MR0EX8CB1H1398095</t>
  </si>
  <si>
    <t xml:space="preserve">NECESITO SABER CUAL ES EL TOTAL DE EFECTIVO QUE DA EL SAT. SE PASA </t>
  </si>
  <si>
    <t>AA11372</t>
  </si>
  <si>
    <t>0725-TCN17</t>
  </si>
  <si>
    <t>4T1BF1FK0HU374498</t>
  </si>
  <si>
    <t>AA11266</t>
  </si>
  <si>
    <t>1241-TCN17</t>
  </si>
  <si>
    <t>MR0EX8CB2H1397473</t>
  </si>
  <si>
    <t>AA11311</t>
  </si>
  <si>
    <t>1198-TCN17</t>
  </si>
  <si>
    <t>ELECTROMECANICA INDU</t>
  </si>
  <si>
    <t>MR0EX8DD9H0175020</t>
  </si>
  <si>
    <t>AA11287</t>
  </si>
  <si>
    <t>0115-TCU17</t>
  </si>
  <si>
    <t>ESPECIALIDADES SANTA</t>
  </si>
  <si>
    <t>MMM148FB6FH613753</t>
  </si>
  <si>
    <t>AA11230</t>
  </si>
  <si>
    <t>0112-TCU17</t>
  </si>
  <si>
    <t>ESTEFANIA LOPEZ LUIS</t>
  </si>
  <si>
    <t>MEX4G2605FT021005</t>
  </si>
  <si>
    <t>AA11225</t>
  </si>
  <si>
    <t>1432-TCN17</t>
  </si>
  <si>
    <t>ESTEVES BUTANDA RAQU</t>
  </si>
  <si>
    <t>2T3RFREV8HW621203</t>
  </si>
  <si>
    <t>AA11360</t>
  </si>
  <si>
    <t>0922-TCN17</t>
  </si>
  <si>
    <t>JTFPX22P0H0072870</t>
  </si>
  <si>
    <t>AA11390</t>
  </si>
  <si>
    <t>1520-TCN17</t>
  </si>
  <si>
    <t>MHKMF53EXHK011324</t>
  </si>
  <si>
    <t>AA11373</t>
  </si>
  <si>
    <t>1163-TCN17</t>
  </si>
  <si>
    <t>FERNANDEZ MORALES RO</t>
  </si>
  <si>
    <t>5YFBPRHE6HP668458</t>
  </si>
  <si>
    <t>AA11212</t>
  </si>
  <si>
    <t>1396-TCN17</t>
  </si>
  <si>
    <t>FERNANDEZ NOLASCO YO</t>
  </si>
  <si>
    <t>MHKMF53F4HK018097</t>
  </si>
  <si>
    <t>AA11389</t>
  </si>
  <si>
    <t>1448-TCN17</t>
  </si>
  <si>
    <t>FLORES GOMEZ JOAQUIN</t>
  </si>
  <si>
    <t>MHKMF53F5HK017413</t>
  </si>
  <si>
    <t>SABER SI LA CANTIDAD EN EFECTIVO ENTREGADA ES LA CORRECTA</t>
  </si>
  <si>
    <t>AA11370</t>
  </si>
  <si>
    <t>0151-TCU17</t>
  </si>
  <si>
    <t>FLORES RIOS CARLOS</t>
  </si>
  <si>
    <t>JTFSX23P7E6146612</t>
  </si>
  <si>
    <t>AA11320</t>
  </si>
  <si>
    <t>1336-TCN17</t>
  </si>
  <si>
    <t>GARCIA ANDRADE JESUS</t>
  </si>
  <si>
    <t>MR2B29F30H1063414</t>
  </si>
  <si>
    <t>AA11388</t>
  </si>
  <si>
    <t>CESAR HUMBERTO GONZALEZ RICO</t>
  </si>
  <si>
    <t>1502-TCN17</t>
  </si>
  <si>
    <t>GARCIA ARROYO RICARD</t>
  </si>
  <si>
    <t>MR2B29F39H1069681</t>
  </si>
  <si>
    <t>AA11309</t>
  </si>
  <si>
    <t>0139-TCU17</t>
  </si>
  <si>
    <t>GARCIA FLORES GERARD</t>
  </si>
  <si>
    <t>JM3KE2B79E0360348</t>
  </si>
  <si>
    <t>AA11215</t>
  </si>
  <si>
    <t>1426-TCN17</t>
  </si>
  <si>
    <t>GARCIA MANRIQUEZ M.</t>
  </si>
  <si>
    <t>MHKMF53FXHK018668</t>
  </si>
  <si>
    <t>05/26/2017</t>
  </si>
  <si>
    <t>AA11286</t>
  </si>
  <si>
    <t>1326-TCN17</t>
  </si>
  <si>
    <t>GARCIA PEREZ ISIDRO</t>
  </si>
  <si>
    <t>MR0EX8CB3H1397515</t>
  </si>
  <si>
    <t>19/062017</t>
  </si>
  <si>
    <t>AA11260</t>
  </si>
  <si>
    <t>1215-TCN17</t>
  </si>
  <si>
    <t>GARCIA TOLEDO ISRAEL</t>
  </si>
  <si>
    <t>MR0EX8DD1H0251961</t>
  </si>
  <si>
    <t>AA11258</t>
  </si>
  <si>
    <t>0617-TCN17</t>
  </si>
  <si>
    <t>GASCA MACIAS JOSE OS</t>
  </si>
  <si>
    <t>2T3RFREV1HW565024</t>
  </si>
  <si>
    <t xml:space="preserve">LA INFORMACION QUE TIENE EL EXPEDIENTE NO CONCUERDA CON EL CORREO </t>
  </si>
  <si>
    <t>AA11400</t>
  </si>
  <si>
    <t>1090-TCN17</t>
  </si>
  <si>
    <t>GASTRONOMIA DEL BAJI</t>
  </si>
  <si>
    <t>2T3RFREV6HW614511</t>
  </si>
  <si>
    <t>AA11339</t>
  </si>
  <si>
    <t>ANGELA DANIELA ARROYO TORRES</t>
  </si>
  <si>
    <t>1464-TCN17</t>
  </si>
  <si>
    <t>GOBIERNO DIGITAL SA</t>
  </si>
  <si>
    <t>MR2B29F32H1068694</t>
  </si>
  <si>
    <t>AA11252</t>
  </si>
  <si>
    <t>0130-TCU17</t>
  </si>
  <si>
    <t>GOMEZ VAZQUEZ RAUL D</t>
  </si>
  <si>
    <t>3N1BC1AS0FK199318</t>
  </si>
  <si>
    <t>AA11344</t>
  </si>
  <si>
    <t>1440-TCN17</t>
  </si>
  <si>
    <t>GONZALEZ BRIONES GER</t>
  </si>
  <si>
    <t>MR0EX8CB3H1398101</t>
  </si>
  <si>
    <t>AA11256</t>
  </si>
  <si>
    <t>1436-TCN17</t>
  </si>
  <si>
    <t>GONZALEZ CHAUVET JAC</t>
  </si>
  <si>
    <t>2T3ZFREV3HW375354</t>
  </si>
  <si>
    <t>AA11284</t>
  </si>
  <si>
    <t>0141-TCU17</t>
  </si>
  <si>
    <t>JTFPX22P1B0029226</t>
  </si>
  <si>
    <t>AA11362</t>
  </si>
  <si>
    <t>0051-TCU17</t>
  </si>
  <si>
    <t>5TDKKRFH6FS039394</t>
  </si>
  <si>
    <t>AA11367</t>
  </si>
  <si>
    <t>1381-TCN17</t>
  </si>
  <si>
    <t>GUTIERREZ CASTAÑEDA</t>
  </si>
  <si>
    <t>4T1BF1FK3HU657137</t>
  </si>
  <si>
    <t>SE</t>
  </si>
  <si>
    <t>AA11220</t>
  </si>
  <si>
    <t>0009-TCN18</t>
  </si>
  <si>
    <t>HERNANDEZ ARIZA DANI</t>
  </si>
  <si>
    <t>JTFSX23P6J6180602</t>
  </si>
  <si>
    <t>A11313</t>
  </si>
  <si>
    <t>0136-TCU17</t>
  </si>
  <si>
    <t>HERNANDEZ DEL RAZO J</t>
  </si>
  <si>
    <t>VNKKTUD36FA018878</t>
  </si>
  <si>
    <t>AA11332</t>
  </si>
  <si>
    <t>1367-TCN17</t>
  </si>
  <si>
    <t>HERNANDEZ ORTEGA J J</t>
  </si>
  <si>
    <t>MR0EX8DD7H0253231</t>
  </si>
  <si>
    <t>AA11371</t>
  </si>
  <si>
    <t>1433-TCN17</t>
  </si>
  <si>
    <t>HERNANDEZ QUINTERO M</t>
  </si>
  <si>
    <t>MHKMF53F5HK018657</t>
  </si>
  <si>
    <t>AA11337</t>
  </si>
  <si>
    <t>0014-TCN18</t>
  </si>
  <si>
    <t>HERNANDEZ VEGA JUAN</t>
  </si>
  <si>
    <t>JTFSX23P3J6181402</t>
  </si>
  <si>
    <t xml:space="preserve">FINANCIAIENTO </t>
  </si>
  <si>
    <t>AA11381</t>
  </si>
  <si>
    <t>0128-TCU17</t>
  </si>
  <si>
    <t>HERRERA HUTTERER DAV</t>
  </si>
  <si>
    <t>5TDYK3DC7FS533195</t>
  </si>
  <si>
    <t>AA11369</t>
  </si>
  <si>
    <t>1526-TCN17</t>
  </si>
  <si>
    <t>3TMCZ5AN1HM094134</t>
  </si>
  <si>
    <t>AA11268</t>
  </si>
  <si>
    <t>1438-TCN17</t>
  </si>
  <si>
    <t>JAMAICA OCHOA ALEJAN</t>
  </si>
  <si>
    <t>5TDYZRFH6HS215935</t>
  </si>
  <si>
    <t>AA11270</t>
  </si>
  <si>
    <t>1042-TCN17</t>
  </si>
  <si>
    <t>JIMENEZ GUTIERREZ ES</t>
  </si>
  <si>
    <t>5YFBPRHEXHP658306</t>
  </si>
  <si>
    <t>AA11299</t>
  </si>
  <si>
    <t>1224-TCN17</t>
  </si>
  <si>
    <t>5TDYZ3DC9HS842925</t>
  </si>
  <si>
    <t>AA11257</t>
  </si>
  <si>
    <t>1439-TCN17</t>
  </si>
  <si>
    <t>5TDYZRFH9HS212804</t>
  </si>
  <si>
    <t>AA11263</t>
  </si>
  <si>
    <t>1288-TCN17</t>
  </si>
  <si>
    <t>MR2K29F36H1058301</t>
  </si>
  <si>
    <t>AA11349</t>
  </si>
  <si>
    <t>1342-TCN17</t>
  </si>
  <si>
    <t>LOPEZ MARTINEZ MARIB</t>
  </si>
  <si>
    <t>MR2B29F34H1067398</t>
  </si>
  <si>
    <t>AA11326</t>
  </si>
  <si>
    <t>1300-TCN17</t>
  </si>
  <si>
    <t>LOPEZ RODRIGUEZ FRAN</t>
  </si>
  <si>
    <t>MR0EX8DD4H0175877</t>
  </si>
  <si>
    <t>AA11307</t>
  </si>
  <si>
    <t>0129-TCU17</t>
  </si>
  <si>
    <t>MANCERA JIMENEZ J. J</t>
  </si>
  <si>
    <t>9FBHS2AA3EM100192</t>
  </si>
  <si>
    <t>AA11303</t>
  </si>
  <si>
    <t>0105-TCU17</t>
  </si>
  <si>
    <t>MANDUJANO MENDOZA AL</t>
  </si>
  <si>
    <t>VSSJJ65P4DR013084</t>
  </si>
  <si>
    <t>AA11304</t>
  </si>
  <si>
    <t>0127-TCU17</t>
  </si>
  <si>
    <t>MANDUJANO SALINAS BL</t>
  </si>
  <si>
    <t>3VW1V49M0FM015734</t>
  </si>
  <si>
    <t>AA11350</t>
  </si>
  <si>
    <t>1319-TCN17</t>
  </si>
  <si>
    <t>MARTINEZ ALCOCER CAR</t>
  </si>
  <si>
    <t>5YFBPRHE1HP688326</t>
  </si>
  <si>
    <t>AA11405</t>
  </si>
  <si>
    <t>1535-TCN17</t>
  </si>
  <si>
    <t>MARTINEZ BALDERAS J</t>
  </si>
  <si>
    <t>3TMCZ5ANXHM094990</t>
  </si>
  <si>
    <t>AA11247</t>
  </si>
  <si>
    <t>1385-TCN17</t>
  </si>
  <si>
    <t>MEDINA DELGADO ROMEL</t>
  </si>
  <si>
    <t>MR2B29F31H1060764</t>
  </si>
  <si>
    <t>AA11310</t>
  </si>
  <si>
    <t>1189-TCN17</t>
  </si>
  <si>
    <t>MENDEZ PANIAGUA BENJ</t>
  </si>
  <si>
    <t>5TDYZ3DC6HS843708</t>
  </si>
  <si>
    <t>AA11288</t>
  </si>
  <si>
    <t>0083-TCU17</t>
  </si>
  <si>
    <t>MIER PEREZ FABIANA</t>
  </si>
  <si>
    <t>MMM148ED8DH677714</t>
  </si>
  <si>
    <t>AA11324</t>
  </si>
  <si>
    <t>1363-TCN17</t>
  </si>
  <si>
    <t>MIRANDA MARQUEZ CAMI</t>
  </si>
  <si>
    <t>MR0EX8DD7H0252953</t>
  </si>
  <si>
    <t>AA11329</t>
  </si>
  <si>
    <t>1453-TCN17</t>
  </si>
  <si>
    <t>MONTOYA GODINEZ JAQU</t>
  </si>
  <si>
    <t>MHKMF53E2HK011642</t>
  </si>
  <si>
    <t>AA11308</t>
  </si>
  <si>
    <t>0137-TCU17</t>
  </si>
  <si>
    <t>MONZON MARROQUIN JUA</t>
  </si>
  <si>
    <t>2T1BU4EE5DC026341</t>
  </si>
  <si>
    <t xml:space="preserve">PAGO </t>
  </si>
  <si>
    <t>TFS</t>
  </si>
  <si>
    <t>AA11365</t>
  </si>
  <si>
    <t>1525-TCN17</t>
  </si>
  <si>
    <t>MUÑOZ MAYA EDUARDO L</t>
  </si>
  <si>
    <t>3TMCZ5AN5HM093858</t>
  </si>
  <si>
    <t>AA11331</t>
  </si>
  <si>
    <t>1399-TCN17</t>
  </si>
  <si>
    <t>MUÑOZ PEREZ CARLOS O</t>
  </si>
  <si>
    <t>MR2B29F39H1064058</t>
  </si>
  <si>
    <t>AA11348</t>
  </si>
  <si>
    <t>1386-TCN17</t>
  </si>
  <si>
    <t>NIETO MOSQUEDA ALMA</t>
  </si>
  <si>
    <t>MR2K29F34H1067370</t>
  </si>
  <si>
    <t>AA11306</t>
  </si>
  <si>
    <t>1451-TCN17</t>
  </si>
  <si>
    <t>3MYDLAYV1HY184687</t>
  </si>
  <si>
    <t>AA11401</t>
  </si>
  <si>
    <t>1459-TCN17</t>
  </si>
  <si>
    <t>PANTOJA JACAL MANUEL</t>
  </si>
  <si>
    <t>5TDYZRFH8HS212695</t>
  </si>
  <si>
    <t>AA11387</t>
  </si>
  <si>
    <t>1478-TCN17</t>
  </si>
  <si>
    <t>PARRA MEJIA VICTOR H</t>
  </si>
  <si>
    <t>MHKMF53F3HK018740</t>
  </si>
  <si>
    <t>AA11354</t>
  </si>
  <si>
    <t>1443-TCN17</t>
  </si>
  <si>
    <t>PEREZ FIGUEROA FLORE</t>
  </si>
  <si>
    <t>MHKMF53FXHK017343</t>
  </si>
  <si>
    <t>TOMA SPARK</t>
  </si>
  <si>
    <t>AA11383</t>
  </si>
  <si>
    <t>1527-TCN17</t>
  </si>
  <si>
    <t>PEREZ GARCIA YULIANA</t>
  </si>
  <si>
    <t>MR2K29F34H1060158</t>
  </si>
  <si>
    <t>AA11219</t>
  </si>
  <si>
    <t>0921-TCN17</t>
  </si>
  <si>
    <t>PIÑON GONZALEZ J REF</t>
  </si>
  <si>
    <t>JTFPX22P9H0072866</t>
  </si>
  <si>
    <t>AA11402</t>
  </si>
  <si>
    <t>1533-TCN17</t>
  </si>
  <si>
    <t>PONCE HIDALGO VICTOR</t>
  </si>
  <si>
    <t>5TFHY5F17HX656868</t>
  </si>
  <si>
    <t>AA11328</t>
  </si>
  <si>
    <t>1455-TCN17</t>
  </si>
  <si>
    <t>RAMIREZ URBINA LUCIA</t>
  </si>
  <si>
    <t>5TFHY5F14HX649747</t>
  </si>
  <si>
    <t>AA11343</t>
  </si>
  <si>
    <t>1485-TCN17</t>
  </si>
  <si>
    <t>REFACCIONES Y ACCESO</t>
  </si>
  <si>
    <t>MR0EX8CB7H1398263</t>
  </si>
  <si>
    <t>AA11272</t>
  </si>
  <si>
    <t>1441-TCN17</t>
  </si>
  <si>
    <t>RICO GONZALEZ MARTHA</t>
  </si>
  <si>
    <t>2T3RFREV6HW656371</t>
  </si>
  <si>
    <t xml:space="preserve">SUBSIDIO </t>
  </si>
  <si>
    <t>AA11338</t>
  </si>
  <si>
    <t>1460-TCN17</t>
  </si>
  <si>
    <t>RIVERA MANDUJANO CLA</t>
  </si>
  <si>
    <t>MR2B29F30H1068869</t>
  </si>
  <si>
    <t>AA11342</t>
  </si>
  <si>
    <t>1193-TCN17</t>
  </si>
  <si>
    <t>ROBLES CAMPOS MARIA</t>
  </si>
  <si>
    <t>MR0EX8DD0H0252437</t>
  </si>
  <si>
    <t>AA11280</t>
  </si>
  <si>
    <t>1276-TCN17</t>
  </si>
  <si>
    <t>RODRIGUEZ GALVAN SER</t>
  </si>
  <si>
    <t>MR0EX8DD2H0175845</t>
  </si>
  <si>
    <t>AA11375</t>
  </si>
  <si>
    <t>1507-TCN17</t>
  </si>
  <si>
    <t>RODRIGUEZ HERNANDEZ</t>
  </si>
  <si>
    <t>MR2B29F33H1070907</t>
  </si>
  <si>
    <t>AA11234</t>
  </si>
  <si>
    <t>0006-TCN18</t>
  </si>
  <si>
    <t>RODRIGUEZ LUGO JOSE</t>
  </si>
  <si>
    <t>JTFSX23P4J6179819</t>
  </si>
  <si>
    <t>AA11267</t>
  </si>
  <si>
    <t>0013-TCN18</t>
  </si>
  <si>
    <t>JTFSX23P5J6180705</t>
  </si>
  <si>
    <t>AA11395</t>
  </si>
  <si>
    <t>0205-TCN17</t>
  </si>
  <si>
    <t>ROSAS VILLEGAS MARIA</t>
  </si>
  <si>
    <t>5YFBPRHE1HP572527</t>
  </si>
  <si>
    <t>AA11333</t>
  </si>
  <si>
    <t>1461-TCN17</t>
  </si>
  <si>
    <t>RUIZ FLORES HECTOR</t>
  </si>
  <si>
    <t>MR0EX8CB0H1398279</t>
  </si>
  <si>
    <t>AA11282</t>
  </si>
  <si>
    <t>1186-TCN17</t>
  </si>
  <si>
    <t>RUIZ RAMIREZ RAUL</t>
  </si>
  <si>
    <t>2T3RFREV4HW627211</t>
  </si>
  <si>
    <t>AA11319</t>
  </si>
  <si>
    <t>1317-TCN17</t>
  </si>
  <si>
    <t>SALAS CANCINO EFREN</t>
  </si>
  <si>
    <t>MR2B29F33H1064475</t>
  </si>
  <si>
    <t>AA11403</t>
  </si>
  <si>
    <t>1493-TCN17</t>
  </si>
  <si>
    <t>MR0EX8CB5H1398424</t>
  </si>
  <si>
    <t>AA11392</t>
  </si>
  <si>
    <t>0155-TCU17</t>
  </si>
  <si>
    <t>SAN JUAN DEL RIO MOT</t>
  </si>
  <si>
    <t>3G1TA5AF4DL155002</t>
  </si>
  <si>
    <t xml:space="preserve">EL CORREO RECIBIDO NO TIENE INFORMACION </t>
  </si>
  <si>
    <t>AA11352</t>
  </si>
  <si>
    <t>1359-TCN17</t>
  </si>
  <si>
    <t>SANCHEZ GOMEZ GERARD</t>
  </si>
  <si>
    <t>MR0EX8DD1H0252625</t>
  </si>
  <si>
    <t>AA11222</t>
  </si>
  <si>
    <t>1368-TCN17</t>
  </si>
  <si>
    <t>SANDOVAL CHAVEZ PEDR</t>
  </si>
  <si>
    <t>MR0EX8DD8H0175316</t>
  </si>
  <si>
    <t xml:space="preserve">FINANCIAMIENTO        
</t>
  </si>
  <si>
    <t>AA11283</t>
  </si>
  <si>
    <t>1345-TCN17</t>
  </si>
  <si>
    <t>MR0EX8CB7H1397887</t>
  </si>
  <si>
    <t>AA11221</t>
  </si>
  <si>
    <t>1427-TCN17</t>
  </si>
  <si>
    <t>SIGMA QUALITY ASSIST</t>
  </si>
  <si>
    <t>MHKMF53E8HK010687</t>
  </si>
  <si>
    <t>AA11312</t>
  </si>
  <si>
    <t>1452-TCN17</t>
  </si>
  <si>
    <t>SISTEMAS ELECTRONICO</t>
  </si>
  <si>
    <t>5YFBPRHE1HP686723</t>
  </si>
  <si>
    <t>AA11249</t>
  </si>
  <si>
    <t>1435-TCN17</t>
  </si>
  <si>
    <t>TOVAR RINCON MAYRA V</t>
  </si>
  <si>
    <t>MR2B29F30H1068130</t>
  </si>
  <si>
    <t>AA11274</t>
  </si>
  <si>
    <t>1353-TCN17</t>
  </si>
  <si>
    <t>MR0EX8DD4H0175281</t>
  </si>
  <si>
    <t>AA11228</t>
  </si>
  <si>
    <t>1238-TCN17</t>
  </si>
  <si>
    <t>5TDYZRFH0HS207961</t>
  </si>
  <si>
    <t>AA11385</t>
  </si>
  <si>
    <t>1522-TCN17</t>
  </si>
  <si>
    <t>MHKMF53F9HK018726</t>
  </si>
  <si>
    <t>AA11262</t>
  </si>
  <si>
    <t>0867-TCN17</t>
  </si>
  <si>
    <t>MR0EX8DD6H0250577</t>
  </si>
  <si>
    <t>AA11398</t>
  </si>
  <si>
    <t>0016-TCN18</t>
  </si>
  <si>
    <t>JTFSX23P1J6180944</t>
  </si>
  <si>
    <t>AA11240</t>
  </si>
  <si>
    <t>1296-TCN17</t>
  </si>
  <si>
    <t>TRANSPORTES Y SERVIC</t>
  </si>
  <si>
    <t>MR0EX8CB6H1397539</t>
  </si>
  <si>
    <t>AA11232</t>
  </si>
  <si>
    <t>0011-TCN18</t>
  </si>
  <si>
    <t>TURISMO ALDOS S DE R</t>
  </si>
  <si>
    <t>JTFSX23P6J6180759</t>
  </si>
  <si>
    <t>AA11238</t>
  </si>
  <si>
    <t>1391-TCN17</t>
  </si>
  <si>
    <t>TURISMOS GALLARDO SA</t>
  </si>
  <si>
    <t>JTDKBRFU6H3559306</t>
  </si>
  <si>
    <t>AA11366</t>
  </si>
  <si>
    <t>1389-TCN17</t>
  </si>
  <si>
    <t>UNIRENTA ARRENDAMIEN</t>
  </si>
  <si>
    <t>5YFBPRHE5HP693951</t>
  </si>
  <si>
    <t>AA11216</t>
  </si>
  <si>
    <t>0838-TCN17</t>
  </si>
  <si>
    <t>2T3JFREV5HW591686</t>
  </si>
  <si>
    <t>AA11374</t>
  </si>
  <si>
    <t>1292-TCN17</t>
  </si>
  <si>
    <t>VALDES ROMAN JOSE DE</t>
  </si>
  <si>
    <t>5YFBPRHE7HP687200</t>
  </si>
  <si>
    <t>AA11391</t>
  </si>
  <si>
    <t>1487-TCN17</t>
  </si>
  <si>
    <t>VALOR FARRERA AUTOMO</t>
  </si>
  <si>
    <t>5TDKZ3DC2HS862021</t>
  </si>
  <si>
    <t>AA11316</t>
  </si>
  <si>
    <t>0120-TCU17</t>
  </si>
  <si>
    <t>VAZQUEZ NAVA NIMROD</t>
  </si>
  <si>
    <t>3MYDLAYV5GY120814</t>
  </si>
  <si>
    <t>AA11341</t>
  </si>
  <si>
    <t>0017-TCU17</t>
  </si>
  <si>
    <t>VEGA CUELLAR DANIEL</t>
  </si>
  <si>
    <t>5YFBURHE6GP540874</t>
  </si>
  <si>
    <t>AA11211</t>
  </si>
  <si>
    <t>1297-TCN17</t>
  </si>
  <si>
    <t>VEGA SUAREZ MARCO AN</t>
  </si>
  <si>
    <t>MR0EX8DD1H0174993</t>
  </si>
  <si>
    <t>AA11243</t>
  </si>
  <si>
    <t>1335-TCN17</t>
  </si>
  <si>
    <t>VEJAR JIMENEZ MARIA</t>
  </si>
  <si>
    <t>MR2B29F31H1061929</t>
  </si>
  <si>
    <t>AA11394</t>
  </si>
  <si>
    <t>0126-TCU17</t>
  </si>
  <si>
    <t>VENTURA SANTAMARIA E</t>
  </si>
  <si>
    <t>VNKKTUD31FA028167</t>
  </si>
  <si>
    <t>AA11335</t>
  </si>
  <si>
    <t>1456-TCN17</t>
  </si>
  <si>
    <t>VILLA REYES RUBEN</t>
  </si>
  <si>
    <t>5TDKZRFHXHS211389</t>
  </si>
  <si>
    <t>AA11273</t>
  </si>
  <si>
    <t>1442-TCN17</t>
  </si>
  <si>
    <t>ZAMACONA RUIZ ALFONS</t>
  </si>
  <si>
    <t>5YFBPRHE0HP683098</t>
  </si>
  <si>
    <t>AGO</t>
  </si>
  <si>
    <t>AA11674</t>
  </si>
  <si>
    <t>1419-TCN17</t>
  </si>
  <si>
    <t>ABOYTES ARRIAGA YOLA</t>
  </si>
  <si>
    <t>MR0EX8DD1H0252835</t>
  </si>
  <si>
    <t>AA11724</t>
  </si>
  <si>
    <t>1513-TCN17</t>
  </si>
  <si>
    <t>MR0EX8CB1H1398470</t>
  </si>
  <si>
    <t>AA11726</t>
  </si>
  <si>
    <t>1511-TCN17</t>
  </si>
  <si>
    <t>MR0EX8CB7H1398442</t>
  </si>
  <si>
    <t>AA11589</t>
  </si>
  <si>
    <t>1515-TCN17</t>
  </si>
  <si>
    <t>MR2B29F36H1069685</t>
  </si>
  <si>
    <t xml:space="preserve">NO SE REPORTA </t>
  </si>
  <si>
    <t>AA11654</t>
  </si>
  <si>
    <t>1675-TCN17</t>
  </si>
  <si>
    <t>2T3ZFREV8HW387256</t>
  </si>
  <si>
    <t>AA11664</t>
  </si>
  <si>
    <t>VENTO AT</t>
  </si>
  <si>
    <t>YADIRA JANETH GONZALEZ OLALDE</t>
  </si>
  <si>
    <t>0185-TCU17</t>
  </si>
  <si>
    <t>AGUILAR BEDOLLA MA.</t>
  </si>
  <si>
    <t>3N6DD13S78K003746</t>
  </si>
  <si>
    <t>AA11673</t>
  </si>
  <si>
    <t>0182-TCU17</t>
  </si>
  <si>
    <t>3VW2W2AJ8DM228208</t>
  </si>
  <si>
    <t>AA11740</t>
  </si>
  <si>
    <t>1706-TCN17</t>
  </si>
  <si>
    <t>ALCOCER SORIA RAMON</t>
  </si>
  <si>
    <t>5YFBPRHE9HP729981</t>
  </si>
  <si>
    <t>AA11669</t>
  </si>
  <si>
    <t>1261-TCN17</t>
  </si>
  <si>
    <t>2T3DFREV0HW635560</t>
  </si>
  <si>
    <t>AA11639</t>
  </si>
  <si>
    <t>1537-TCN17</t>
  </si>
  <si>
    <t>2T3ZFREVXHW379627</t>
  </si>
  <si>
    <t>AA11763</t>
  </si>
  <si>
    <t>1767-TCN17</t>
  </si>
  <si>
    <t>5YFBPRHE8HP731589</t>
  </si>
  <si>
    <t>AA11680</t>
  </si>
  <si>
    <t>1330-TCN17</t>
  </si>
  <si>
    <t>MR0EX8DD5H0175614</t>
  </si>
  <si>
    <t>AA11604</t>
  </si>
  <si>
    <t>1308-TCN17</t>
  </si>
  <si>
    <t>MR0EX8DD6H0253351</t>
  </si>
  <si>
    <t>AA11658</t>
  </si>
  <si>
    <t>1423-TCN17</t>
  </si>
  <si>
    <t>MR0EX8DD7H0253052</t>
  </si>
  <si>
    <t>AA11728</t>
  </si>
  <si>
    <t>1636-TCN17</t>
  </si>
  <si>
    <t>ALVAREZ GINORI FRANC</t>
  </si>
  <si>
    <t>MHKMF53F4HK019668</t>
  </si>
  <si>
    <t>AA11710</t>
  </si>
  <si>
    <t>1638-TCN17</t>
  </si>
  <si>
    <t>ARELLANO MARTIN FILA</t>
  </si>
  <si>
    <t>2T3RFREV5HW671783</t>
  </si>
  <si>
    <t>AA11650</t>
  </si>
  <si>
    <t>1373-TCN17</t>
  </si>
  <si>
    <t>MR0EX8DD1H0175299</t>
  </si>
  <si>
    <t>AA11788</t>
  </si>
  <si>
    <t>1620-TCN17</t>
  </si>
  <si>
    <t>5YFBPRHE9HP710511</t>
  </si>
  <si>
    <t>AA11736</t>
  </si>
  <si>
    <t>1519-TCN17</t>
  </si>
  <si>
    <t>MHKMF53E4HK011271</t>
  </si>
  <si>
    <t>AA11611</t>
  </si>
  <si>
    <t>1655-TCN17</t>
  </si>
  <si>
    <t>5TDYZ3DC9HS872989</t>
  </si>
  <si>
    <t>AA11706</t>
  </si>
  <si>
    <t>1458-TCN17</t>
  </si>
  <si>
    <t>2T3ZFREVXHW363072</t>
  </si>
  <si>
    <t>AA11631</t>
  </si>
  <si>
    <t>0911-TCN17</t>
  </si>
  <si>
    <t>JTDKBRFU7H3037722</t>
  </si>
  <si>
    <t>AA11777</t>
  </si>
  <si>
    <t>1571-TCN17</t>
  </si>
  <si>
    <t>MHKMF53FXHK019335</t>
  </si>
  <si>
    <t>AA11594</t>
  </si>
  <si>
    <t>1669-TCN17</t>
  </si>
  <si>
    <t>AUTOTRANSPORTES OBAS</t>
  </si>
  <si>
    <t>3TMCZ5AN4HM099926</t>
  </si>
  <si>
    <t>AA11600</t>
  </si>
  <si>
    <t>1349-TCN17</t>
  </si>
  <si>
    <t>MR0EX8CB4H1397880</t>
  </si>
  <si>
    <t>AA11633</t>
  </si>
  <si>
    <t>1170-TCN17</t>
  </si>
  <si>
    <t>BALLEZA PEREZ RICARD</t>
  </si>
  <si>
    <t>JTDKBRFU5H3039209</t>
  </si>
  <si>
    <t>TENGO EXPEDIENTE,PERO ME FALTA INFORMACION, NO SE ENVIO CORREO</t>
  </si>
  <si>
    <t>AA11679</t>
  </si>
  <si>
    <t>0176-TCU17</t>
  </si>
  <si>
    <t>BALTAZAR GASCA SACIL</t>
  </si>
  <si>
    <t>2T1BE4EE2CC050009</t>
  </si>
  <si>
    <t>1735-TCN17</t>
  </si>
  <si>
    <t>BAÑUELOS DOMINGUEZ L</t>
  </si>
  <si>
    <t>MR2B29F35H1082217</t>
  </si>
  <si>
    <t>AA11720</t>
  </si>
  <si>
    <t>0197-TCU17</t>
  </si>
  <si>
    <t>BAUTISTA JAIME MARIA</t>
  </si>
  <si>
    <t>2FMDK38C59BA63680</t>
  </si>
  <si>
    <t>AA11721</t>
  </si>
  <si>
    <t>1680-TCN17</t>
  </si>
  <si>
    <t>CAMACHO ANTONIO ENRI</t>
  </si>
  <si>
    <t>MR2B29F36H1076233</t>
  </si>
  <si>
    <t>AA11787</t>
  </si>
  <si>
    <t>1734-TCN17</t>
  </si>
  <si>
    <t>CARRASCO GARCIA MANU</t>
  </si>
  <si>
    <t>MR2B29F34H1081690</t>
  </si>
  <si>
    <t>AA11708</t>
  </si>
  <si>
    <t>0168-TCU17</t>
  </si>
  <si>
    <t>CARRILLO SALAS ALBER</t>
  </si>
  <si>
    <t>2C4JC1AG3ER344433</t>
  </si>
  <si>
    <t>AA11780</t>
  </si>
  <si>
    <t>1201-TCN17</t>
  </si>
  <si>
    <t>5TFHY5F12HX635555</t>
  </si>
  <si>
    <t>AA11714</t>
  </si>
  <si>
    <t>1704-TCN17</t>
  </si>
  <si>
    <t>JTFSX23P1J6182550</t>
  </si>
  <si>
    <t>AA11684</t>
  </si>
  <si>
    <t>1646-TCN17</t>
  </si>
  <si>
    <t>MR0EX8CB9H1396076</t>
  </si>
  <si>
    <t>AA11616</t>
  </si>
  <si>
    <t>0125-TCU17</t>
  </si>
  <si>
    <t>CORTES ARIAS GEMMA G</t>
  </si>
  <si>
    <t>9FBHS2AA4DM001816</t>
  </si>
  <si>
    <t>AA11608</t>
  </si>
  <si>
    <t>1355-TCN17</t>
  </si>
  <si>
    <t>CRAIL ILUMINACION S.</t>
  </si>
  <si>
    <t>MR0EX8DD6H0175380</t>
  </si>
  <si>
    <t>FINANCIAMIENTOM</t>
  </si>
  <si>
    <t>AA11689</t>
  </si>
  <si>
    <t>1281-TCN17</t>
  </si>
  <si>
    <t>CRUZ GONZALEZ MOISES</t>
  </si>
  <si>
    <t>MR2B29F38H1065234</t>
  </si>
  <si>
    <t>AA11771</t>
  </si>
  <si>
    <t>1700-TCN17</t>
  </si>
  <si>
    <t>MHKMF53EXHK012277</t>
  </si>
  <si>
    <t>AA11695</t>
  </si>
  <si>
    <t>1528-TCN17</t>
  </si>
  <si>
    <t>MR0EX8CB5H1398388</t>
  </si>
  <si>
    <t>AA11696</t>
  </si>
  <si>
    <t>1496-TCN17</t>
  </si>
  <si>
    <t>MR0EX8CB8H1398515</t>
  </si>
  <si>
    <t>AA11645</t>
  </si>
  <si>
    <t>1362-TCN17</t>
  </si>
  <si>
    <t>MR0EX8DD7H0252838</t>
  </si>
  <si>
    <t>AA11790</t>
  </si>
  <si>
    <t>HILUX 4X2 DOBLE CABINA BASE</t>
  </si>
  <si>
    <t>1776-TCN17</t>
  </si>
  <si>
    <t>DE SANTIAGO GALVAN A</t>
  </si>
  <si>
    <t>MR0EX8DD4H0253929</t>
  </si>
  <si>
    <t xml:space="preserve">HAY EXPEDIENTE  PERO ME FALTA SABER MAS INFORMACION, ACERCA DE LOS PAGOS, NO HAY CORREO </t>
  </si>
  <si>
    <t>AA11644</t>
  </si>
  <si>
    <t>1672-TCN17</t>
  </si>
  <si>
    <t>MHKMF53E7HK011426</t>
  </si>
  <si>
    <t>AA11652</t>
  </si>
  <si>
    <t>1684-TCN17</t>
  </si>
  <si>
    <t>DEL RIO MORENO CARLO</t>
  </si>
  <si>
    <t>3TMCZ5AN0HM100473</t>
  </si>
  <si>
    <t>AA11659</t>
  </si>
  <si>
    <t>0772-TCN17</t>
  </si>
  <si>
    <t>DELGADO MUÑIZ LEANDR</t>
  </si>
  <si>
    <t>4T1BF1FK6HU375798</t>
  </si>
  <si>
    <t>AA11704</t>
  </si>
  <si>
    <t>1604-TCN17</t>
  </si>
  <si>
    <t>DI CIERO SAN MARTIN</t>
  </si>
  <si>
    <t>JTDKBRFU3H3566603</t>
  </si>
  <si>
    <t>AA11756</t>
  </si>
  <si>
    <t>1685-TCN17</t>
  </si>
  <si>
    <t>2T3ZFREV6HW393105</t>
  </si>
  <si>
    <t>AA11770</t>
  </si>
  <si>
    <t>0029-TCN18</t>
  </si>
  <si>
    <t>JTFPX22P6J0077156</t>
  </si>
  <si>
    <t>AA11660</t>
  </si>
  <si>
    <t>1375-TCN17</t>
  </si>
  <si>
    <t>ESTRADA CONTRERAS AG</t>
  </si>
  <si>
    <t>MR0EX8DD6H0252832</t>
  </si>
  <si>
    <t>AA11773</t>
  </si>
  <si>
    <t>1723-TCN17</t>
  </si>
  <si>
    <t>ESTRELLA MENDOZA MON</t>
  </si>
  <si>
    <t>MR2B29F33H1080255</t>
  </si>
  <si>
    <t>AA11651</t>
  </si>
  <si>
    <t>1447-TCN17</t>
  </si>
  <si>
    <t>MHKMF53F9HK018001</t>
  </si>
  <si>
    <t>AA11700</t>
  </si>
  <si>
    <t>AURELIO FERREIRA MONDRAGON</t>
  </si>
  <si>
    <t>0181-TCU17</t>
  </si>
  <si>
    <t>FLORES CALVILLO KARL</t>
  </si>
  <si>
    <t>VF1VY2GY3CC412212</t>
  </si>
  <si>
    <t>AA11792</t>
  </si>
  <si>
    <t>0936-TCN17</t>
  </si>
  <si>
    <t>FUENTES ALVARADO JOS</t>
  </si>
  <si>
    <t>JTDKBRFU6H3037694</t>
  </si>
  <si>
    <t>AA11701</t>
  </si>
  <si>
    <t>1711-TCN17</t>
  </si>
  <si>
    <t>GARCIA CAMPOS GABRIE</t>
  </si>
  <si>
    <t>5YFBPRHE9HP733920</t>
  </si>
  <si>
    <t>AA11690</t>
  </si>
  <si>
    <t>1707-TCN17</t>
  </si>
  <si>
    <t>GARCIA NAVARRO JAVIE</t>
  </si>
  <si>
    <t>MR2B29F34H1079566</t>
  </si>
  <si>
    <t>DEP</t>
  </si>
  <si>
    <t>AA11615</t>
  </si>
  <si>
    <t>1674-TCN17</t>
  </si>
  <si>
    <t>GARCIA PARADA LILIA</t>
  </si>
  <si>
    <t>MR0EX8DD5H0251204</t>
  </si>
  <si>
    <t>AA11647</t>
  </si>
  <si>
    <t>1239-TCN17</t>
  </si>
  <si>
    <t>GOMEZ GARCIA ANDRES</t>
  </si>
  <si>
    <t>JTDKBRFU5H3039940</t>
  </si>
  <si>
    <t>AA11671</t>
  </si>
  <si>
    <t>1656-TCN17</t>
  </si>
  <si>
    <t>GONZALEZ DEL RIO OSC</t>
  </si>
  <si>
    <t>MR2B29F34H1077235</t>
  </si>
  <si>
    <t>AA11751</t>
  </si>
  <si>
    <t>0032-TCN18</t>
  </si>
  <si>
    <t>GRUPO LA SIESTA DIVE</t>
  </si>
  <si>
    <t>4T1B11HK1JU001472</t>
  </si>
  <si>
    <t>AA11630</t>
  </si>
  <si>
    <t>0028-TCN18</t>
  </si>
  <si>
    <t>JTFPX22P6J007612</t>
  </si>
  <si>
    <t>AA11619</t>
  </si>
  <si>
    <t>JOSE GUADALIPE ARRIOLA GALLEGO</t>
  </si>
  <si>
    <t>1635-TCN17</t>
  </si>
  <si>
    <t>GUARNEROS GUTIERREZ</t>
  </si>
  <si>
    <t>5TDYZ3DC4HS871930</t>
  </si>
  <si>
    <t>AA11656</t>
  </si>
  <si>
    <t>0165-TCU17</t>
  </si>
  <si>
    <t>GUTIERREZ DE VELASCO</t>
  </si>
  <si>
    <t>JTFSX23P4E6146437</t>
  </si>
  <si>
    <t>AA11735</t>
  </si>
  <si>
    <t>0012-TCU17</t>
  </si>
  <si>
    <t>GUTIERREZ MENDOZA RA</t>
  </si>
  <si>
    <t>3G1TC5CF9CL132367</t>
  </si>
  <si>
    <t>AA11786</t>
  </si>
  <si>
    <t>MARIA GABRIELA LARA LIZARDI</t>
  </si>
  <si>
    <t>1698-TCN17</t>
  </si>
  <si>
    <t>GUTIERREZ MORALES FE</t>
  </si>
  <si>
    <t>3TMCZ5AN9HM099808</t>
  </si>
  <si>
    <t>AA11636</t>
  </si>
  <si>
    <t>1679-TCN17</t>
  </si>
  <si>
    <t>HERNANDEZ MARTINEZ M</t>
  </si>
  <si>
    <t>MR2B29F39H1072046</t>
  </si>
  <si>
    <t>AA11638</t>
  </si>
  <si>
    <t>0024-TCN18</t>
  </si>
  <si>
    <t>HERNANDEZ PEREZ LAZA</t>
  </si>
  <si>
    <t>JTFPX22P1J0076982</t>
  </si>
  <si>
    <t>AA11753</t>
  </si>
  <si>
    <t>1417-TCN17</t>
  </si>
  <si>
    <t>HUERTA SALTO JOSE MA</t>
  </si>
  <si>
    <t>MR0EX8DD6H0175508</t>
  </si>
  <si>
    <t>AA11727</t>
  </si>
  <si>
    <t>1677-TCN17</t>
  </si>
  <si>
    <t>HUITRON ROMERO TAURI</t>
  </si>
  <si>
    <t>2T3JFREV3HW676879</t>
  </si>
  <si>
    <t xml:space="preserve">SUDSIDIO </t>
  </si>
  <si>
    <t>AA11731</t>
  </si>
  <si>
    <t>1617-TCN17</t>
  </si>
  <si>
    <t>INTAGRI S.C.</t>
  </si>
  <si>
    <t>MR2K29F3XH1074825</t>
  </si>
  <si>
    <t>AA11761</t>
  </si>
  <si>
    <t>CAMRY 2018 SE</t>
  </si>
  <si>
    <t>0035-TCN18</t>
  </si>
  <si>
    <t>JAUREGUI NAVARRETE G</t>
  </si>
  <si>
    <t>4T1B11HK1JU502572</t>
  </si>
  <si>
    <t>AA11709</t>
  </si>
  <si>
    <t>REYNA BEATRIZ FIGEROA AGUIRRE</t>
  </si>
  <si>
    <t>0172-TCU17</t>
  </si>
  <si>
    <t>JAY HATFIELD STEPHAN</t>
  </si>
  <si>
    <t>JN1AF55C1DT050450</t>
  </si>
  <si>
    <t>AA11707</t>
  </si>
  <si>
    <t>YARIS R LE MT</t>
  </si>
  <si>
    <t>1497-TCN17</t>
  </si>
  <si>
    <t>3MYDLAYV5HY190914</t>
  </si>
  <si>
    <t>AA11715</t>
  </si>
  <si>
    <t>1716-TCN17</t>
  </si>
  <si>
    <t>5YFBPRHE4HP731539</t>
  </si>
  <si>
    <t>AA11742</t>
  </si>
  <si>
    <t>1676-TCN17</t>
  </si>
  <si>
    <t>MHKMF53E5HK012025</t>
  </si>
  <si>
    <t>AA11743</t>
  </si>
  <si>
    <t>1721-TCN17</t>
  </si>
  <si>
    <t>MR0EX8CBXH1398872</t>
  </si>
  <si>
    <t>AA11723</t>
  </si>
  <si>
    <t>0193-TCU17</t>
  </si>
  <si>
    <t>LOPEZ MENDOZA JOSE M</t>
  </si>
  <si>
    <t>3N6DD23T7EK030147</t>
  </si>
  <si>
    <t>AA11699</t>
  </si>
  <si>
    <t>0188-TCU17</t>
  </si>
  <si>
    <t>MAGUEYAL MARTINEZ PE</t>
  </si>
  <si>
    <t>9FB461JS9GM590243</t>
  </si>
  <si>
    <t>AA11759</t>
  </si>
  <si>
    <t>1686-TCN17</t>
  </si>
  <si>
    <t>MAQUINADOS INDUSTRIA</t>
  </si>
  <si>
    <t>2T3JFREV9HW676966</t>
  </si>
  <si>
    <t>AA11711</t>
  </si>
  <si>
    <t>1420-TCN17</t>
  </si>
  <si>
    <t>MARTINEZ C ENRIQUE</t>
  </si>
  <si>
    <t>MR0EX8DD7H0252323</t>
  </si>
  <si>
    <t>AA11791</t>
  </si>
  <si>
    <t>0724-TCN17</t>
  </si>
  <si>
    <t>MARTINEZ MEDINA MARI</t>
  </si>
  <si>
    <t>5YFBPRHE4HP628220</t>
  </si>
  <si>
    <t>AA11640</t>
  </si>
  <si>
    <t>1476-TCN17</t>
  </si>
  <si>
    <t>MARTINEZ SERRANO MOI</t>
  </si>
  <si>
    <t>MHKMF53F5HK018576</t>
  </si>
  <si>
    <t>AA11581</t>
  </si>
  <si>
    <t>1661-TCN17</t>
  </si>
  <si>
    <t>MEDINA AGUILAR HECTO</t>
  </si>
  <si>
    <t>MR2B29F34H1077574</t>
  </si>
  <si>
    <t>AA11614</t>
  </si>
  <si>
    <t>1147-TCN17</t>
  </si>
  <si>
    <t>MEDINA MENDOZA LUIS</t>
  </si>
  <si>
    <t>5TDYZ3DC8HS838929</t>
  </si>
  <si>
    <t>AA11764</t>
  </si>
  <si>
    <t>1613-TCN17</t>
  </si>
  <si>
    <t>MEDINA ROJAS NAYELI</t>
  </si>
  <si>
    <t>MR2K29F31H1074700</t>
  </si>
  <si>
    <t>AA11693</t>
  </si>
  <si>
    <t>0962-TCN17</t>
  </si>
  <si>
    <t>5YFBPRHE0HP646486</t>
  </si>
  <si>
    <t>AA11783</t>
  </si>
  <si>
    <t>1762-TCN17</t>
  </si>
  <si>
    <t>MHKMF53F5HK020179</t>
  </si>
  <si>
    <t>AA11626</t>
  </si>
  <si>
    <t>0164-TCU17</t>
  </si>
  <si>
    <t>MENDOZA ALVAREZ MARC</t>
  </si>
  <si>
    <t>4T1BF1FK4CU118051</t>
  </si>
  <si>
    <t>AA11601</t>
  </si>
  <si>
    <t>1550-TCN17</t>
  </si>
  <si>
    <t>MENDOZA SILVA ROBERT</t>
  </si>
  <si>
    <t>MHKMF53EXHK011615</t>
  </si>
  <si>
    <t>AA11767</t>
  </si>
  <si>
    <t>1601-TCN17</t>
  </si>
  <si>
    <t>MICHEL GODOY XOCHITL</t>
  </si>
  <si>
    <t>JTDKBRFUXH3566288</t>
  </si>
  <si>
    <t>AA11734</t>
  </si>
  <si>
    <t>1593-TCN17</t>
  </si>
  <si>
    <t>MONTOYA GUERRERO EVA</t>
  </si>
  <si>
    <t>MR2B29F30H1074008</t>
  </si>
  <si>
    <t>AA11643</t>
  </si>
  <si>
    <t>0937-TCN17</t>
  </si>
  <si>
    <t>JTDKBRFU2H3037708</t>
  </si>
  <si>
    <t>AA11769</t>
  </si>
  <si>
    <t>1781-TCN17</t>
  </si>
  <si>
    <t>MORENO GUTIERREZ ZHE</t>
  </si>
  <si>
    <t>MHKMF53E4HK009228</t>
  </si>
  <si>
    <t xml:space="preserve">TENGO EL EXPEDIENTE ME FALTA, SABER MAS INFORMACION, NO HAY CORREO </t>
  </si>
  <si>
    <t>AA11687</t>
  </si>
  <si>
    <t>0025-TCN18</t>
  </si>
  <si>
    <t>NIETO TRENADO VIRGIN</t>
  </si>
  <si>
    <t>JTFPX22P1J0077047</t>
  </si>
  <si>
    <t>AA11666</t>
  </si>
  <si>
    <t>1682-TCN17</t>
  </si>
  <si>
    <t>OLVERA CABRERA JOSE</t>
  </si>
  <si>
    <t>MR0EX8DD4H0253221</t>
  </si>
  <si>
    <t>AA11606</t>
  </si>
  <si>
    <t>1639-TCN17</t>
  </si>
  <si>
    <t>5TDKZRFH4HS221559</t>
  </si>
  <si>
    <t>AA11712</t>
  </si>
  <si>
    <t>1395-TCN17</t>
  </si>
  <si>
    <t>MHKMF53E7HK011037</t>
  </si>
  <si>
    <t>AA11713</t>
  </si>
  <si>
    <t>1369-TCN17</t>
  </si>
  <si>
    <t>MR0EX8DD0H0175407</t>
  </si>
  <si>
    <t>AA11718</t>
  </si>
  <si>
    <t>1715-TCN17</t>
  </si>
  <si>
    <t>MR0EX8DDXH0251893</t>
  </si>
  <si>
    <t>AA11698</t>
  </si>
  <si>
    <t>1708-TCN17</t>
  </si>
  <si>
    <t>MR2B29F36H1080282</t>
  </si>
  <si>
    <t>AA11697</t>
  </si>
  <si>
    <t>1709-TCN17</t>
  </si>
  <si>
    <t>MR2B29F37H1078749</t>
  </si>
  <si>
    <t>AA11694</t>
  </si>
  <si>
    <t>1632-TCN17</t>
  </si>
  <si>
    <t>MR2B29F38H1076542</t>
  </si>
  <si>
    <t>AA11628</t>
  </si>
  <si>
    <t>1624-TCN17</t>
  </si>
  <si>
    <t>5TDYZRFH6HS221542</t>
  </si>
  <si>
    <t>AA11602</t>
  </si>
  <si>
    <t>1543-TCN17</t>
  </si>
  <si>
    <t>JTDKBRFU2H3563210</t>
  </si>
  <si>
    <t>AA11779</t>
  </si>
  <si>
    <t>1780-TCN17</t>
  </si>
  <si>
    <t>MHKMF53E5HK012588</t>
  </si>
  <si>
    <t>AA11717</t>
  </si>
  <si>
    <t>1712-TCN17</t>
  </si>
  <si>
    <t>PABLO TLALOLINI DANI</t>
  </si>
  <si>
    <t>3MYDLAYV8HY192625</t>
  </si>
  <si>
    <t>AA11641</t>
  </si>
  <si>
    <t>1573-TCN17</t>
  </si>
  <si>
    <t>PATIÑO OJEDA MA DE L</t>
  </si>
  <si>
    <t>MHKMF53F1HK019076</t>
  </si>
  <si>
    <t>AA11747</t>
  </si>
  <si>
    <t>1713-TCN17</t>
  </si>
  <si>
    <t>PERFORACIONES BONANZ</t>
  </si>
  <si>
    <t>3TMCZ5AN3HM105084</t>
  </si>
  <si>
    <t>AA11778</t>
  </si>
  <si>
    <t>1718-TCN17</t>
  </si>
  <si>
    <t>PREMIER DE ORIENTE M</t>
  </si>
  <si>
    <t>MR2B29F30H1077667</t>
  </si>
  <si>
    <t>AA11648</t>
  </si>
  <si>
    <t>1681-TCN17</t>
  </si>
  <si>
    <t>PROMOTORA DE SERVICI</t>
  </si>
  <si>
    <t>5TDKZRFH6HS218405</t>
  </si>
  <si>
    <t>AA11737</t>
  </si>
  <si>
    <t>0167-TCU17</t>
  </si>
  <si>
    <t>RAMIREZ QUEZADA JUAN</t>
  </si>
  <si>
    <t>MA6CA6AD6GT040669</t>
  </si>
  <si>
    <t>AA11662</t>
  </si>
  <si>
    <t>1696-TCN17</t>
  </si>
  <si>
    <t>RAMOS JIMENEZ BELIND</t>
  </si>
  <si>
    <t>MHKMF53E0HK011977</t>
  </si>
  <si>
    <t>AA11733</t>
  </si>
  <si>
    <t>1763-TCN17</t>
  </si>
  <si>
    <t>RAMOS SAAVEDRA JENNI</t>
  </si>
  <si>
    <t>3TMCZ5AN8HM095233</t>
  </si>
  <si>
    <t xml:space="preserve">NO HAY ESPEDIENTE </t>
  </si>
  <si>
    <t>AA11681</t>
  </si>
  <si>
    <t>1589-TCN17</t>
  </si>
  <si>
    <t>RENTAL SOLUTIONS S.A</t>
  </si>
  <si>
    <t>MR2B29F38H1072572</t>
  </si>
  <si>
    <t>AA11622</t>
  </si>
  <si>
    <t>1654-TCN17</t>
  </si>
  <si>
    <t>5TDYZ3DC6HS872318</t>
  </si>
  <si>
    <t>05/08/207</t>
  </si>
  <si>
    <t>AA11774</t>
  </si>
  <si>
    <t>1340-TCN17</t>
  </si>
  <si>
    <t>RIVERA RAMIREZ GLORI</t>
  </si>
  <si>
    <t>MR2B29F31H1066516</t>
  </si>
  <si>
    <t xml:space="preserve">HAY EXPEDIENTE PERO FALTA INFORMACION, EL CORREO ESTA VACIO </t>
  </si>
  <si>
    <t>AA11765</t>
  </si>
  <si>
    <t>0202-TCU17</t>
  </si>
  <si>
    <t>RIVERA VEGA MA DE JE</t>
  </si>
  <si>
    <t>JTFSX23PXF6165012</t>
  </si>
  <si>
    <t>AA11670</t>
  </si>
  <si>
    <t>1703-TCN17</t>
  </si>
  <si>
    <t>RODRIGUEZ ALONSO ALF</t>
  </si>
  <si>
    <t>MR2B29F3XH1081127</t>
  </si>
  <si>
    <t>AA11653</t>
  </si>
  <si>
    <t>0160-TCU17</t>
  </si>
  <si>
    <t>RODRIGUEZ CARREñO JO</t>
  </si>
  <si>
    <t>JE3AU26U7FU003519</t>
  </si>
  <si>
    <t>AA11637</t>
  </si>
  <si>
    <t>1374-TCN17</t>
  </si>
  <si>
    <t>RODRIGUEZ COSS JOSE</t>
  </si>
  <si>
    <t>MR0EX8DDXH0175558</t>
  </si>
  <si>
    <t>AA11750</t>
  </si>
  <si>
    <t>1697-TCN17</t>
  </si>
  <si>
    <t>MHKMF53E7HK012155</t>
  </si>
  <si>
    <t>AA11607</t>
  </si>
  <si>
    <t>1585-TCN17</t>
  </si>
  <si>
    <t>RODRIGUEZ LEON MA. R</t>
  </si>
  <si>
    <t>MHKMF53FXHK018931</t>
  </si>
  <si>
    <t>AA11692</t>
  </si>
  <si>
    <t>1653-TCN17</t>
  </si>
  <si>
    <t>5YFBPRHE0HP726029</t>
  </si>
  <si>
    <t>AA11625</t>
  </si>
  <si>
    <t>1678-TCN17</t>
  </si>
  <si>
    <t>SANCHEZ ESPINOZA RAM</t>
  </si>
  <si>
    <t>5YFBPRHE9HP645756</t>
  </si>
  <si>
    <t>AA11665</t>
  </si>
  <si>
    <t>1702-TCN17</t>
  </si>
  <si>
    <t>SANCHEZ PEREZ DAVID</t>
  </si>
  <si>
    <t>5TDYZRFH2HS224955</t>
  </si>
  <si>
    <t>AA11663</t>
  </si>
  <si>
    <t>1474-TCN17</t>
  </si>
  <si>
    <t>SIERRA VILLAGOMEZ MO</t>
  </si>
  <si>
    <t>MR2B29F34H1068972</t>
  </si>
  <si>
    <t>AA11634</t>
  </si>
  <si>
    <t>CARLOS ISRAEL VELAZQUEZ FALCON</t>
  </si>
  <si>
    <t>0180-TCU17</t>
  </si>
  <si>
    <t>SILVA MARTINEZ ADRIA</t>
  </si>
  <si>
    <t>JTDBT9K38F1439607</t>
  </si>
  <si>
    <t>AA11752</t>
  </si>
  <si>
    <t>0198-TCU17</t>
  </si>
  <si>
    <t>THIRION MARIA DEL RA</t>
  </si>
  <si>
    <t>JTDBT923084018689</t>
  </si>
  <si>
    <t>AA11785</t>
  </si>
  <si>
    <t>1610-TCN17</t>
  </si>
  <si>
    <t>5TDKZ3DC0HS869291</t>
  </si>
  <si>
    <t>AA11588</t>
  </si>
  <si>
    <t>1574-TCN17</t>
  </si>
  <si>
    <t>5YFBPRHE0HP658265</t>
  </si>
  <si>
    <t>AA11587</t>
  </si>
  <si>
    <t>1575-TCN17</t>
  </si>
  <si>
    <t>5YFBPRHE5HP658746</t>
  </si>
  <si>
    <t>AA11590</t>
  </si>
  <si>
    <t>1668-TCN17</t>
  </si>
  <si>
    <t>5YFBPRHE8HP622985</t>
  </si>
  <si>
    <t>AA11584</t>
  </si>
  <si>
    <t>1577-TCN17</t>
  </si>
  <si>
    <t>5YFBPRHE8HP655971</t>
  </si>
  <si>
    <t>AA11586</t>
  </si>
  <si>
    <t>1576-TCN17</t>
  </si>
  <si>
    <t>5YFBPRHE9HP661116</t>
  </si>
  <si>
    <t>AA11760</t>
  </si>
  <si>
    <t>1701-TCN17</t>
  </si>
  <si>
    <t>MHKMF53F7HK020135</t>
  </si>
  <si>
    <t>AA11776</t>
  </si>
  <si>
    <t>1783-TCN17</t>
  </si>
  <si>
    <t>MR0EX8CB8H1398966</t>
  </si>
  <si>
    <t>19/10/217</t>
  </si>
  <si>
    <t>AA11582</t>
  </si>
  <si>
    <t>1372-TCN17</t>
  </si>
  <si>
    <t>MR0EX8DD3H0253274</t>
  </si>
  <si>
    <t>AA11583</t>
  </si>
  <si>
    <t>1370-TCN17</t>
  </si>
  <si>
    <t>MR0EX8DDXH0175690</t>
  </si>
  <si>
    <t>AA11748</t>
  </si>
  <si>
    <t>0034-TCN18</t>
  </si>
  <si>
    <t>TRANSPORTACIONES Y T</t>
  </si>
  <si>
    <t>4T1B11HKXJU001812</t>
  </si>
  <si>
    <t xml:space="preserve">FALTA INFORMACION </t>
  </si>
  <si>
    <t>AA11627</t>
  </si>
  <si>
    <t>1565-TCN17</t>
  </si>
  <si>
    <t>MHKMF53E6HK011210</t>
  </si>
  <si>
    <t>AA11744</t>
  </si>
  <si>
    <t>1457-TCN17</t>
  </si>
  <si>
    <t>MHKMF53F1HK018378</t>
  </si>
  <si>
    <t>AA11772</t>
  </si>
  <si>
    <t>1414-TCN17</t>
  </si>
  <si>
    <t>MR0EX8DD8H0253142</t>
  </si>
  <si>
    <t>AA11782</t>
  </si>
  <si>
    <t>1784-TCN17</t>
  </si>
  <si>
    <t>2T3ZFREV1HW387731</t>
  </si>
  <si>
    <t>AA11757</t>
  </si>
  <si>
    <t>0792-TCN17</t>
  </si>
  <si>
    <t>VARELA RAMIREZ JOSE</t>
  </si>
  <si>
    <t>JTDKBRFU0H3035813</t>
  </si>
  <si>
    <t>AA11732</t>
  </si>
  <si>
    <t>1733-TCN17</t>
  </si>
  <si>
    <t>VAZQUEZ SERAPIO MARC</t>
  </si>
  <si>
    <t>5TDYZ3DC2HS876348</t>
  </si>
  <si>
    <t>AA11678</t>
  </si>
  <si>
    <t>1671-TCN17</t>
  </si>
  <si>
    <t>VICTORIANO LERMA OLI</t>
  </si>
  <si>
    <t>JTDKBRFU3H3567475</t>
  </si>
  <si>
    <t>AA11635</t>
  </si>
  <si>
    <t>1444-TCN17</t>
  </si>
  <si>
    <t>VILLAGOMEZ BACA MA D</t>
  </si>
  <si>
    <t>MHKMF53F9HK017897</t>
  </si>
  <si>
    <t>AA11657</t>
  </si>
  <si>
    <t>1629-TCN17</t>
  </si>
  <si>
    <t>VILLALBA ACOSTA FERN</t>
  </si>
  <si>
    <t>2T3JFREV4HW670864</t>
  </si>
  <si>
    <t xml:space="preserve">ME DICE QUE HAY UNA TOMA EN EL CORREO, PERO NO TENGO PAPEL FISICAMENTE </t>
  </si>
  <si>
    <t>AA11768</t>
  </si>
  <si>
    <t>1722-TCN17</t>
  </si>
  <si>
    <t>YERENA VERA ANTONIO</t>
  </si>
  <si>
    <t>MR0EX8CB4H1398916</t>
  </si>
  <si>
    <t>AA11762</t>
  </si>
  <si>
    <t>0033-TCN18</t>
  </si>
  <si>
    <t>4T1B11HK3JU501097</t>
  </si>
  <si>
    <t>SEP</t>
  </si>
  <si>
    <t>AA11960</t>
  </si>
  <si>
    <t>PICKUP TUNDRA 4X4 1794</t>
  </si>
  <si>
    <t>0066-TCN18</t>
  </si>
  <si>
    <t>ABASTECEDORA DE BIEN</t>
  </si>
  <si>
    <t>5TFAY5F19JX684856</t>
  </si>
  <si>
    <t xml:space="preserve">ALTA </t>
  </si>
  <si>
    <t xml:space="preserve">No se reporta </t>
  </si>
  <si>
    <t>AA11897</t>
  </si>
  <si>
    <t>0214-TCU17</t>
  </si>
  <si>
    <t>AGUILAR IBARRA ROSA</t>
  </si>
  <si>
    <t>5TDYK3DC2FS549532</t>
  </si>
  <si>
    <t>AA11927</t>
  </si>
  <si>
    <t>0173-TCU17</t>
  </si>
  <si>
    <t>AGUILAR RUIZ MA REFU</t>
  </si>
  <si>
    <t>AA11830</t>
  </si>
  <si>
    <t>0163-TCU17</t>
  </si>
  <si>
    <t>AGUIRRE MEZA KAREN A</t>
  </si>
  <si>
    <t>MR0CX12G8E0116354</t>
  </si>
  <si>
    <t>AA11979</t>
  </si>
  <si>
    <t>1881-TCN17</t>
  </si>
  <si>
    <t>ALBA Y MACHUCA CONST</t>
  </si>
  <si>
    <t>MR0EX8DD9H0254557</t>
  </si>
  <si>
    <t>AA11990</t>
  </si>
  <si>
    <t>1470-TCN17</t>
  </si>
  <si>
    <t>ALCANTAR BLANCO JOSE</t>
  </si>
  <si>
    <t>MR2B29F36H1068150</t>
  </si>
  <si>
    <t>PAGO DE TFS</t>
  </si>
  <si>
    <t>AA11838</t>
  </si>
  <si>
    <t>1467-TCN17</t>
  </si>
  <si>
    <t>5YFBPRHE4HP700761</t>
  </si>
  <si>
    <t>AA11805</t>
  </si>
  <si>
    <t>1358-TCN17</t>
  </si>
  <si>
    <t>MR0EX8DD3H0252030</t>
  </si>
  <si>
    <t>AA11975</t>
  </si>
  <si>
    <t>1867-TCN17</t>
  </si>
  <si>
    <t>ARREGUIN RESENDIZ MA</t>
  </si>
  <si>
    <t>MR2B29F32H1088752</t>
  </si>
  <si>
    <t>AA11829</t>
  </si>
  <si>
    <t>1788-TCN17</t>
  </si>
  <si>
    <t>ARRENDADORA BBH SAPI</t>
  </si>
  <si>
    <t>5TDYZ3DC2HS877841</t>
  </si>
  <si>
    <t xml:space="preserve">ACTIVIDAD ECONOMICA DE LA EMPRESA </t>
  </si>
  <si>
    <t>AA11868</t>
  </si>
  <si>
    <t>1804-TCN17</t>
  </si>
  <si>
    <t>ARVIZU RAZO NOEMI</t>
  </si>
  <si>
    <t>MHKMF53F8HK019849</t>
  </si>
  <si>
    <t>AA11833</t>
  </si>
  <si>
    <t>1580-TCN17</t>
  </si>
  <si>
    <t>MHKMF53F3HK016115</t>
  </si>
  <si>
    <t>AA11821</t>
  </si>
  <si>
    <t>1773-TCN17</t>
  </si>
  <si>
    <t>5YFBPRHEXHP734414</t>
  </si>
  <si>
    <t>AA11968</t>
  </si>
  <si>
    <t>1859-TCN17</t>
  </si>
  <si>
    <t>MHKMF53EXHK012943</t>
  </si>
  <si>
    <t>AA11987</t>
  </si>
  <si>
    <t>1892-TCN17</t>
  </si>
  <si>
    <t>2T3DFREV7HW605617</t>
  </si>
  <si>
    <t>AA11993</t>
  </si>
  <si>
    <t>1824-TCN17</t>
  </si>
  <si>
    <t>5YFBPRHE5HP729816</t>
  </si>
  <si>
    <t>AA11955</t>
  </si>
  <si>
    <t>0885-TCN17</t>
  </si>
  <si>
    <t>JTDKBRFU5H3545350</t>
  </si>
  <si>
    <t>AA11855</t>
  </si>
  <si>
    <t>1775-TCN17</t>
  </si>
  <si>
    <t>MHKMF53F8HK020404</t>
  </si>
  <si>
    <t>AA11954</t>
  </si>
  <si>
    <t>}</t>
  </si>
  <si>
    <t>1872-TCN17</t>
  </si>
  <si>
    <t>5TDYZ3DCXHS883564</t>
  </si>
  <si>
    <t>AA11953</t>
  </si>
  <si>
    <t>1873-TCN17</t>
  </si>
  <si>
    <t>5TDYZ3DC7HS886308</t>
  </si>
  <si>
    <t>AA11920</t>
  </si>
  <si>
    <t>1831-TCN17</t>
  </si>
  <si>
    <t>MHKMF53E2HK012709</t>
  </si>
  <si>
    <t>AA11951</t>
  </si>
  <si>
    <t>1865-TCN17</t>
  </si>
  <si>
    <t>AZUARA MARTINEZ MARI</t>
  </si>
  <si>
    <t>3TMCZ5AN5HM10991</t>
  </si>
  <si>
    <t>AA11798</t>
  </si>
  <si>
    <t>0142-TCU17</t>
  </si>
  <si>
    <t>BERNAL HERNANDEZ ELP</t>
  </si>
  <si>
    <t>5YFBPRHE2HP606930</t>
  </si>
  <si>
    <t>1864-TCN17</t>
  </si>
  <si>
    <t>3TMCZ5AN8HM10989</t>
  </si>
  <si>
    <t>CALIDAD DE CAMPECHE,</t>
  </si>
  <si>
    <t>AA11851</t>
  </si>
  <si>
    <t>0021-TCN18</t>
  </si>
  <si>
    <t>CALIDAD DE TABASCO,</t>
  </si>
  <si>
    <t>JTFPX22P0J0076763</t>
  </si>
  <si>
    <t>AA11852</t>
  </si>
  <si>
    <t>0022-TCN18</t>
  </si>
  <si>
    <t>JTFPX22P7J0076887</t>
  </si>
  <si>
    <t>AA11966</t>
  </si>
  <si>
    <t>0027-TCN18</t>
  </si>
  <si>
    <t>JTFPX22P5J0077150</t>
  </si>
  <si>
    <t>AA11983</t>
  </si>
  <si>
    <t>0031-TCN18</t>
  </si>
  <si>
    <t>JTFPX22P2J0077218</t>
  </si>
  <si>
    <t>AA11986</t>
  </si>
  <si>
    <t>1886-TCN17</t>
  </si>
  <si>
    <t>3TMCZ5AN1HM100014</t>
  </si>
  <si>
    <t>AA11815</t>
  </si>
  <si>
    <t>1644-TCN17</t>
  </si>
  <si>
    <t>CARDONA RODRIGUEZ MA</t>
  </si>
  <si>
    <t>MHKMF53F4HK019301</t>
  </si>
  <si>
    <t>AA11926</t>
  </si>
  <si>
    <t>1630-TCN17</t>
  </si>
  <si>
    <t>CARRION VEGA MA. GUA</t>
  </si>
  <si>
    <t>MR2K29F30H1074980</t>
  </si>
  <si>
    <t>AA11863</t>
  </si>
  <si>
    <t>1649-TCN17</t>
  </si>
  <si>
    <t>5YFBPRHE5HP699751</t>
  </si>
  <si>
    <t>AA11938</t>
  </si>
  <si>
    <t>1834-TCN17</t>
  </si>
  <si>
    <t>MR2B29F3XH1084478</t>
  </si>
  <si>
    <t>AA11937</t>
  </si>
  <si>
    <t>1838-TCN17</t>
  </si>
  <si>
    <t>MR2B29F31H1087205</t>
  </si>
  <si>
    <t>AA11889</t>
  </si>
  <si>
    <t>1608-TCN17</t>
  </si>
  <si>
    <t>2T3RFREV3HW665495</t>
  </si>
  <si>
    <t>AA11841</t>
  </si>
  <si>
    <t>0209-TCU17</t>
  </si>
  <si>
    <t>CEDILLO MARTINEZ CON</t>
  </si>
  <si>
    <t>1N6AAOEC2EN501015</t>
  </si>
  <si>
    <t>AA11964</t>
  </si>
  <si>
    <t>1695-TCN17</t>
  </si>
  <si>
    <t>MHKMF53F4HK018942</t>
  </si>
  <si>
    <t>AA11965</t>
  </si>
  <si>
    <t>1089-TCN17</t>
  </si>
  <si>
    <t>2T3DFREV4HW615408</t>
  </si>
  <si>
    <t>AA11933</t>
  </si>
  <si>
    <t>1849-TCN17</t>
  </si>
  <si>
    <t>3TMAZ5CN3HM049006</t>
  </si>
  <si>
    <t>AA11822</t>
  </si>
  <si>
    <t>1445-TCN17</t>
  </si>
  <si>
    <t>2T3RFREV4HW648933</t>
  </si>
  <si>
    <t>AA11891</t>
  </si>
  <si>
    <t>1854-TCN17</t>
  </si>
  <si>
    <t>CHAVEZ LARA LUISA SO</t>
  </si>
  <si>
    <t>MHKMF53F0HK020736</t>
  </si>
  <si>
    <t>AA11795</t>
  </si>
  <si>
    <t>1736-TCN17</t>
  </si>
  <si>
    <t>CRUZ MUÑOZ CESAR OMA</t>
  </si>
  <si>
    <t>MR2B29F37H1083174</t>
  </si>
  <si>
    <t>AA11941</t>
  </si>
  <si>
    <t>1850-TCN17</t>
  </si>
  <si>
    <t>DEANDA RAMIREZ ANGEL</t>
  </si>
  <si>
    <t>2T3ZFREV6HW401784</t>
  </si>
  <si>
    <t xml:space="preserve">ME FALTA INFORMACION </t>
  </si>
  <si>
    <t>AA11890</t>
  </si>
  <si>
    <t>1789-TCN17</t>
  </si>
  <si>
    <t>DOMINGUEZ GOMEZ MIRN</t>
  </si>
  <si>
    <t>5TDYZ3DCXHS879207</t>
  </si>
  <si>
    <t>AA11874</t>
  </si>
  <si>
    <t>1182-TCN17</t>
  </si>
  <si>
    <t>5TDYZ3DC4HS842377</t>
  </si>
  <si>
    <t>AA11878</t>
  </si>
  <si>
    <t>1774-TCN17</t>
  </si>
  <si>
    <t>5TDYZ3DC8HS878394</t>
  </si>
  <si>
    <t>AA11869</t>
  </si>
  <si>
    <t>1796-TCN17</t>
  </si>
  <si>
    <t>5TDYZ3DC2HS879475</t>
  </si>
  <si>
    <t>AA11837</t>
  </si>
  <si>
    <t>0040-TCN18</t>
  </si>
  <si>
    <t>DURAN AGUACALIENTE J</t>
  </si>
  <si>
    <t>JTFSX23PXJ6183504</t>
  </si>
  <si>
    <t>AA11958</t>
  </si>
  <si>
    <t>0068-TCN18</t>
  </si>
  <si>
    <t>JTFSX23PXJ6184328</t>
  </si>
  <si>
    <t>AA11919</t>
  </si>
  <si>
    <t>0055-TCN18</t>
  </si>
  <si>
    <t>4T1B11HK9JU006886</t>
  </si>
  <si>
    <t>AA11864</t>
  </si>
  <si>
    <t>1817-TCN17</t>
  </si>
  <si>
    <t>MR0EX8CB8H1399146</t>
  </si>
  <si>
    <t>AA11820</t>
  </si>
  <si>
    <t>1416-TCN17</t>
  </si>
  <si>
    <t>MR0EX8DD5H0175564</t>
  </si>
  <si>
    <t>AA11972</t>
  </si>
  <si>
    <t>1415-TCN17</t>
  </si>
  <si>
    <t>DUX BIOTECH SA DE CV</t>
  </si>
  <si>
    <t>MR0EX8DD8H0175574</t>
  </si>
  <si>
    <t>AA11856</t>
  </si>
  <si>
    <t>1331-TCN17</t>
  </si>
  <si>
    <t>ESCALERA CHAVEZ DANI</t>
  </si>
  <si>
    <t>MR0EX8DD7H0252791</t>
  </si>
  <si>
    <t>AA11831</t>
  </si>
  <si>
    <t>1315-TCN17</t>
  </si>
  <si>
    <t>ESTRADA POSADA AUROR</t>
  </si>
  <si>
    <t>MR2B29F30H1060173</t>
  </si>
  <si>
    <t>AA11807</t>
  </si>
  <si>
    <t>1348-TCN17</t>
  </si>
  <si>
    <t>MR0EX8CB2H1397747</t>
  </si>
  <si>
    <t>AA11806</t>
  </si>
  <si>
    <t>1512-TCN17</t>
  </si>
  <si>
    <t>MR0EX8CB8H1398451</t>
  </si>
  <si>
    <t>FLORES SASTRE MARIA</t>
  </si>
  <si>
    <t>AA11794</t>
  </si>
  <si>
    <t>1764-TCN17</t>
  </si>
  <si>
    <t>GALINDO MARTINEZ VAL</t>
  </si>
  <si>
    <t>MHKMF53F3HK020097</t>
  </si>
  <si>
    <t>AA11908</t>
  </si>
  <si>
    <t>0199-TCU17</t>
  </si>
  <si>
    <t>GARCIA JIMENEZ EFRAI</t>
  </si>
  <si>
    <t>3C4PDCFG7DT582292</t>
  </si>
  <si>
    <t>AA11906</t>
  </si>
  <si>
    <t>0211-TCU17</t>
  </si>
  <si>
    <t>GARCIA JIMENEZ JUAN</t>
  </si>
  <si>
    <t>5YFBURHE8EP027249</t>
  </si>
  <si>
    <t>25/09/207</t>
  </si>
  <si>
    <t>AA11930</t>
  </si>
  <si>
    <t>1605-TCN17</t>
  </si>
  <si>
    <t>GARCIA RAMIREZ ANAST</t>
  </si>
  <si>
    <t>MR2K29F30H1074414</t>
  </si>
  <si>
    <t>AA11865</t>
  </si>
  <si>
    <t>0048-TCN18</t>
  </si>
  <si>
    <t>GOMEZ SERRANO ARELI</t>
  </si>
  <si>
    <t>JTFSX23P5J6184110</t>
  </si>
  <si>
    <t>AA11885</t>
  </si>
  <si>
    <t>0057-TCN18</t>
  </si>
  <si>
    <t>GONZALEZ ANAYA SERGI</t>
  </si>
  <si>
    <t>JTFSX23P3J6183716</t>
  </si>
  <si>
    <t>AA11988</t>
  </si>
  <si>
    <t>0153-TCU17</t>
  </si>
  <si>
    <t>GONZALEZ ROJAS NORMA</t>
  </si>
  <si>
    <t>KL8CJ6AD3FC808423</t>
  </si>
  <si>
    <t>AA11892</t>
  </si>
  <si>
    <t>1855-TCN17</t>
  </si>
  <si>
    <t>GRANADOS URIBE MARIA</t>
  </si>
  <si>
    <t>5YFBPRHE0HP729223</t>
  </si>
  <si>
    <t>AA11940</t>
  </si>
  <si>
    <t>1856-TCN17</t>
  </si>
  <si>
    <t>GRAY LORRAINE COLEY</t>
  </si>
  <si>
    <t>2T3RFREV3HW630326</t>
  </si>
  <si>
    <t>AA11842</t>
  </si>
  <si>
    <t>1236-TCN17</t>
  </si>
  <si>
    <t>5YFBPRHEXHP674411</t>
  </si>
  <si>
    <t>AA11991</t>
  </si>
  <si>
    <t>1178-TCN17</t>
  </si>
  <si>
    <t>GUERRERO GUERRERO GL</t>
  </si>
  <si>
    <t>5YFBPRHE7HP671806</t>
  </si>
  <si>
    <t>AA11978</t>
  </si>
  <si>
    <t>0067-TCN18</t>
  </si>
  <si>
    <t>GUTIERREZ MEJIA EFRE</t>
  </si>
  <si>
    <t>JTFSX23P7J6184240</t>
  </si>
  <si>
    <t>AA11825</t>
  </si>
  <si>
    <t>1714-TCN17</t>
  </si>
  <si>
    <t>HAN BOYEON</t>
  </si>
  <si>
    <t>5TDYZ3DC3HS851135</t>
  </si>
  <si>
    <t>08/09/217</t>
  </si>
  <si>
    <t>AA11870</t>
  </si>
  <si>
    <t>1244-TCN17</t>
  </si>
  <si>
    <t>HERNANDEZ CORDERO PA</t>
  </si>
  <si>
    <t>2T3RFREV8HW632024</t>
  </si>
  <si>
    <t>AA11973</t>
  </si>
  <si>
    <t>1717-TCN17</t>
  </si>
  <si>
    <t>HERNANDEZ NUÑEZ MA.</t>
  </si>
  <si>
    <t>MR2B29F31H1077953</t>
  </si>
  <si>
    <t>AA11848</t>
  </si>
  <si>
    <t>0043-TCN18</t>
  </si>
  <si>
    <t>HERNANDEZ ZENIZO IGN</t>
  </si>
  <si>
    <t>4T1B11HK5JU002883</t>
  </si>
  <si>
    <t>AA11994</t>
  </si>
  <si>
    <t>1822-TCN17</t>
  </si>
  <si>
    <t>HURTADO MORENO FABIO</t>
  </si>
  <si>
    <t>MHKMF53E4HK012596</t>
  </si>
  <si>
    <t>02/10/204</t>
  </si>
  <si>
    <t>AA11989</t>
  </si>
  <si>
    <t>0224-TCU17</t>
  </si>
  <si>
    <t>JAIME LEON JESUS</t>
  </si>
  <si>
    <t>1C6RDUAK7CS711875</t>
  </si>
  <si>
    <t>AA11931</t>
  </si>
  <si>
    <t>1851-TCN17</t>
  </si>
  <si>
    <t>JAMAICA GARCIA GEORG</t>
  </si>
  <si>
    <t>5TDYZ3DC0HS885579</t>
  </si>
  <si>
    <t>AA11971</t>
  </si>
  <si>
    <t>0119-TCU17</t>
  </si>
  <si>
    <t>JIMENEZ VAZQUEZ NIDI</t>
  </si>
  <si>
    <t>3N1CC1AS7GK199483</t>
  </si>
  <si>
    <t>AA11909</t>
  </si>
  <si>
    <t>1853-TCN17</t>
  </si>
  <si>
    <t>JUAREZ GUTIERREZ LET</t>
  </si>
  <si>
    <t>5YFBPRHE4HP711582</t>
  </si>
  <si>
    <t>AA11895</t>
  </si>
  <si>
    <t>1481-TCN17</t>
  </si>
  <si>
    <t>JUAREZ MANCERA OMAR</t>
  </si>
  <si>
    <t>MR0EX8DD8H0175641</t>
  </si>
  <si>
    <t>AA11912</t>
  </si>
  <si>
    <t>0201-TCU17</t>
  </si>
  <si>
    <t>LAGUNA GARCIA MARTIN</t>
  </si>
  <si>
    <t>JM3TCBDY2G0100666</t>
  </si>
  <si>
    <t>AA11853</t>
  </si>
  <si>
    <t>0038-TCN18</t>
  </si>
  <si>
    <t>4T1B11HKXJU001809</t>
  </si>
  <si>
    <t>AA11819</t>
  </si>
  <si>
    <t>1252-TCN17</t>
  </si>
  <si>
    <t>5TFHY5F19HX640655</t>
  </si>
  <si>
    <t>AA11902</t>
  </si>
  <si>
    <t>1719-TCN17</t>
  </si>
  <si>
    <t>LOPEZ BARRERA GERARD</t>
  </si>
  <si>
    <t>MR2B29F31H1079914</t>
  </si>
  <si>
    <t>AA11984</t>
  </si>
  <si>
    <t>1852-TCN17</t>
  </si>
  <si>
    <t>LOPEZ GONZALEZ ROSA</t>
  </si>
  <si>
    <t>5TDYZ3DC2HS884675</t>
  </si>
  <si>
    <t>AA11985</t>
  </si>
  <si>
    <t>1871-TCN17</t>
  </si>
  <si>
    <t>5TDYZ3DC1HS882741</t>
  </si>
  <si>
    <t>AA11952</t>
  </si>
  <si>
    <t>1344-TCN17</t>
  </si>
  <si>
    <t>LOPEZ SOTO RAMIRO</t>
  </si>
  <si>
    <t>MR0EX8CB6H1397959</t>
  </si>
  <si>
    <t>AA11894</t>
  </si>
  <si>
    <t>1412-TCN17</t>
  </si>
  <si>
    <t>LOYOLA VERA MIGUEL</t>
  </si>
  <si>
    <t>MR0EX8DD0H0252843</t>
  </si>
  <si>
    <t>AA11884</t>
  </si>
  <si>
    <t>0104-TCU17</t>
  </si>
  <si>
    <t>MALAGON NARA MARIA G</t>
  </si>
  <si>
    <t>5YFBURHE0GP451060</t>
  </si>
  <si>
    <t>AA11992</t>
  </si>
  <si>
    <t>1074-TCN17</t>
  </si>
  <si>
    <t>MALDONADO PATLAN ESP</t>
  </si>
  <si>
    <t>5YFBPRHE2HP630225</t>
  </si>
  <si>
    <t>AA11898</t>
  </si>
  <si>
    <t>0081-TCU17</t>
  </si>
  <si>
    <t>MANDUJANO AVILA CARL</t>
  </si>
  <si>
    <t>5YFBURHE8GP374583</t>
  </si>
  <si>
    <t>AA11918</t>
  </si>
  <si>
    <t>1863-TCN17</t>
  </si>
  <si>
    <t>3TMCZ5AN0HM108590</t>
  </si>
  <si>
    <t>AA11845</t>
  </si>
  <si>
    <t>1647-TCN17</t>
  </si>
  <si>
    <t>MARTINEZ BRINDIS JOS</t>
  </si>
  <si>
    <t>5YFBPRHE3HP720810</t>
  </si>
  <si>
    <t>AA11910</t>
  </si>
  <si>
    <t>0687-TCN17</t>
  </si>
  <si>
    <t>MARTINEZ GUERRERO MA</t>
  </si>
  <si>
    <t>5YFBPRHE6HP625691</t>
  </si>
  <si>
    <t>AA11942</t>
  </si>
  <si>
    <t>0691-TCN17</t>
  </si>
  <si>
    <t>MARTINEZ SANCHEZ CAR</t>
  </si>
  <si>
    <t>5TDKZRFH7HS192087</t>
  </si>
  <si>
    <t xml:space="preserve">DACION O TOMA </t>
  </si>
  <si>
    <t>AA11823</t>
  </si>
  <si>
    <t>0023-TCN18</t>
  </si>
  <si>
    <t>JTFPX22P9J0076972</t>
  </si>
  <si>
    <t>AA11924</t>
  </si>
  <si>
    <t>0058-TCN18</t>
  </si>
  <si>
    <t>MENDEZ RUBIO IVAN AU</t>
  </si>
  <si>
    <t>JTFSX23PXJ6183695</t>
  </si>
  <si>
    <t>AA11861</t>
  </si>
  <si>
    <t>1128-TCN17</t>
  </si>
  <si>
    <t>MENDOZA MOYA MARIA I</t>
  </si>
  <si>
    <t>MR2B29F30H1051473</t>
  </si>
  <si>
    <t>AA11802</t>
  </si>
  <si>
    <t>1792-TCN17</t>
  </si>
  <si>
    <t>MENDOZA RAMIREZ MART</t>
  </si>
  <si>
    <t>MR0EX8DD2H0176333</t>
  </si>
  <si>
    <t>AA11962</t>
  </si>
  <si>
    <t>1889-TCN17</t>
  </si>
  <si>
    <t>MIRANDA PEREZ ALEJAN</t>
  </si>
  <si>
    <t>MR0EX8DDXH0175494</t>
  </si>
  <si>
    <t>AA11974</t>
  </si>
  <si>
    <t>1868-TCN17</t>
  </si>
  <si>
    <t>MOLINA LEMUS GEORGIN</t>
  </si>
  <si>
    <t>MR2B29F31H1089388</t>
  </si>
  <si>
    <t>AA11797</t>
  </si>
  <si>
    <t>0177-TCU17</t>
  </si>
  <si>
    <t>MORENO CORREA FELIPE</t>
  </si>
  <si>
    <t>MR0EX8CB0G1394117</t>
  </si>
  <si>
    <t>AA11950</t>
  </si>
  <si>
    <t>1887-TCN17</t>
  </si>
  <si>
    <t>MORERA GONZALEZ JOSE</t>
  </si>
  <si>
    <t>MR0EX8DD0H0251322</t>
  </si>
  <si>
    <t>AA11880</t>
  </si>
  <si>
    <t>1825-TCN17</t>
  </si>
  <si>
    <t>OLVERA AGUILAR JOSE</t>
  </si>
  <si>
    <t>3TMCZ5AN5HM108469</t>
  </si>
  <si>
    <t>AA11913</t>
  </si>
  <si>
    <t>0974-TCN17</t>
  </si>
  <si>
    <t>ORTEGA LEON HIPOLITO</t>
  </si>
  <si>
    <t>MHKMF53F2HK015411</t>
  </si>
  <si>
    <t>AA11981</t>
  </si>
  <si>
    <t>1860-TCN17</t>
  </si>
  <si>
    <t>ORUCUTA MORALES YOLA</t>
  </si>
  <si>
    <t>MHKMF53E1HK012622</t>
  </si>
  <si>
    <t>AA11808</t>
  </si>
  <si>
    <t>1465-TCN17</t>
  </si>
  <si>
    <t>JTDKBRFU6H3561458</t>
  </si>
  <si>
    <t>AA11939</t>
  </si>
  <si>
    <t>1564-TCN17</t>
  </si>
  <si>
    <t>MHKMF53F8HK018989</t>
  </si>
  <si>
    <t>AA11886</t>
  </si>
  <si>
    <t>1837-TCN17</t>
  </si>
  <si>
    <t>MR2B29F31H1086328</t>
  </si>
  <si>
    <t>AA11872</t>
  </si>
  <si>
    <t>0036-TCN18</t>
  </si>
  <si>
    <t>4T1B11HK8JU001436</t>
  </si>
  <si>
    <t>AA11911</t>
  </si>
  <si>
    <t>0207-TCU17</t>
  </si>
  <si>
    <t>PADILLA RODRIGUEZ MA</t>
  </si>
  <si>
    <t>5TDKKRFH9FS089223</t>
  </si>
  <si>
    <t xml:space="preserve">270.000.01 </t>
  </si>
  <si>
    <t>AA11858</t>
  </si>
  <si>
    <t>0047-TCN18</t>
  </si>
  <si>
    <t>PIñA LEDESMA MIGUEL</t>
  </si>
  <si>
    <t>4T1B11HK3JU001747</t>
  </si>
  <si>
    <t>AA11946</t>
  </si>
  <si>
    <t>1839-TCN17</t>
  </si>
  <si>
    <t>MR2B29F34H1087327</t>
  </si>
  <si>
    <t>AA11982</t>
  </si>
  <si>
    <t>0056-TCN18</t>
  </si>
  <si>
    <t>4T1B11HK2JU005823</t>
  </si>
  <si>
    <t>AA11816</t>
  </si>
  <si>
    <t>0030-TCN18</t>
  </si>
  <si>
    <t>JTFPX22P3J0077504</t>
  </si>
  <si>
    <t>AA11824</t>
  </si>
  <si>
    <t>0184-TCU17</t>
  </si>
  <si>
    <t>PRIETO AVILA MARISOL</t>
  </si>
  <si>
    <t>MEX3G2608ET013233</t>
  </si>
  <si>
    <t>AA11812</t>
  </si>
  <si>
    <t>1786-TCN17</t>
  </si>
  <si>
    <t>PRODOCSA SA DE CV</t>
  </si>
  <si>
    <t>MR0EX8CB4H1398995</t>
  </si>
  <si>
    <t>AA11917</t>
  </si>
  <si>
    <t>1848-TCN17</t>
  </si>
  <si>
    <t>PRODUCTOS METALICOS</t>
  </si>
  <si>
    <t>3TMAZ5CNXHM048998</t>
  </si>
  <si>
    <t>AA11877</t>
  </si>
  <si>
    <t>1637-TCN17</t>
  </si>
  <si>
    <t>QUINTANA RODRIGUEZ G</t>
  </si>
  <si>
    <t>2T3RFREV3HW670907</t>
  </si>
  <si>
    <t>AA11862</t>
  </si>
  <si>
    <t>1418-TCN17</t>
  </si>
  <si>
    <t>RAMIREZ RAMIREZ FERN</t>
  </si>
  <si>
    <t>MR0EX8DD1H0175495</t>
  </si>
  <si>
    <t>AA11809</t>
  </si>
  <si>
    <t>1793-TCN17</t>
  </si>
  <si>
    <t>RAZO VAZQUEZ MA. CON</t>
  </si>
  <si>
    <t>5YFBPRHE7HP724813</t>
  </si>
  <si>
    <t>AA11903</t>
  </si>
  <si>
    <t>1819-TCN17</t>
  </si>
  <si>
    <t>REYES ARAMBURO HILDA</t>
  </si>
  <si>
    <t>MR0EX8DD1H0176548</t>
  </si>
  <si>
    <t>AA11834</t>
  </si>
  <si>
    <t>0144-TCU17</t>
  </si>
  <si>
    <t>RODRIGUEZ DELGADO AN</t>
  </si>
  <si>
    <t>1FMCU0EG4CKB36269</t>
  </si>
  <si>
    <t>10/09/207</t>
  </si>
  <si>
    <t>AA11844</t>
  </si>
  <si>
    <t>1802-TCN17</t>
  </si>
  <si>
    <t>ROMERO MARTINEZ MARI</t>
  </si>
  <si>
    <t>5YFBPRHE8HP720690</t>
  </si>
  <si>
    <t>1628-TCN17</t>
  </si>
  <si>
    <t>5YFBPRHE7HP718929</t>
  </si>
  <si>
    <t>AA11813</t>
  </si>
  <si>
    <t>1797-TCN17</t>
  </si>
  <si>
    <t>ROSALES PEREZ BEATRI</t>
  </si>
  <si>
    <t>5TDZZRFH7HS227645</t>
  </si>
  <si>
    <t>AA11799</t>
  </si>
  <si>
    <t>1769-TCN17</t>
  </si>
  <si>
    <t>RUIZ ORTEGA JAVIER</t>
  </si>
  <si>
    <t>JTDKBRFU0H3570320</t>
  </si>
  <si>
    <t>AA11904</t>
  </si>
  <si>
    <t>0210-TCU17</t>
  </si>
  <si>
    <t>SALGADO URIOSTEGUI S</t>
  </si>
  <si>
    <t>3N1CK3CD7DL259491</t>
  </si>
  <si>
    <t>AA11866</t>
  </si>
  <si>
    <t>0946-TCN17</t>
  </si>
  <si>
    <t>SILVA SERRANO MARIA</t>
  </si>
  <si>
    <t>MR0EX8DD3H0250827</t>
  </si>
  <si>
    <t>AA11915</t>
  </si>
  <si>
    <t>1862-TCN17</t>
  </si>
  <si>
    <t>SOTO ROJAS REGINO</t>
  </si>
  <si>
    <t>5YFBPRHEXHP696926</t>
  </si>
  <si>
    <t>AA11801</t>
  </si>
  <si>
    <t>1791-TCN17</t>
  </si>
  <si>
    <t>STERLING BOURS ENRIQ</t>
  </si>
  <si>
    <t>3TMCZ5AN1HM106024</t>
  </si>
  <si>
    <t>AA11873</t>
  </si>
  <si>
    <t>1772-TCN17</t>
  </si>
  <si>
    <t>TALAVERA LEMUS DANIE</t>
  </si>
  <si>
    <t>5YFBPRHE0HP733515</t>
  </si>
  <si>
    <t>AA11925</t>
  </si>
  <si>
    <t>JUAN ANTONIO GOMEZ AGUILAR</t>
  </si>
  <si>
    <t>0218-TCU17</t>
  </si>
  <si>
    <t>TAVARES ESCOTO ERNES</t>
  </si>
  <si>
    <t>MHKMC13F1FK011185</t>
  </si>
  <si>
    <t>AA11879</t>
  </si>
  <si>
    <t>0138-TCU17</t>
  </si>
  <si>
    <t>TIRADO LANDEROS CARL</t>
  </si>
  <si>
    <t>JTDKBRFUXG3519826</t>
  </si>
  <si>
    <t>TOYOMOTORS S.A. DE C</t>
  </si>
  <si>
    <t>AA11876</t>
  </si>
  <si>
    <t>1652-TCN17</t>
  </si>
  <si>
    <t>5YFBPRHE6HP721871</t>
  </si>
  <si>
    <t>AA11980</t>
  </si>
  <si>
    <t>0968-TCN17</t>
  </si>
  <si>
    <t>2T3DFREV3HW602634</t>
  </si>
  <si>
    <t>AA11936</t>
  </si>
  <si>
    <t>1169-TCN17</t>
  </si>
  <si>
    <t>JTDKBRFU7H3039129</t>
  </si>
  <si>
    <t>AA11922</t>
  </si>
  <si>
    <t>0749-TCN17</t>
  </si>
  <si>
    <t>MHKMF53FXHK014359</t>
  </si>
  <si>
    <t>AA11976</t>
  </si>
  <si>
    <t>0233-TCU16</t>
  </si>
  <si>
    <t>TRAPOTEX S.A. DE C.V</t>
  </si>
  <si>
    <t>5TDYK3DC2DS288089</t>
  </si>
  <si>
    <t>AA11916</t>
  </si>
  <si>
    <t>0054-TCN18</t>
  </si>
  <si>
    <t>UGALDE BELTRAN JORGE</t>
  </si>
  <si>
    <t>4T1B11HKXJU007576</t>
  </si>
  <si>
    <t>AA11871</t>
  </si>
  <si>
    <t>1295-TCN17</t>
  </si>
  <si>
    <t>5TDYZ3DC4HS852522</t>
  </si>
  <si>
    <t>2610/2017</t>
  </si>
  <si>
    <t>AA11846</t>
  </si>
  <si>
    <t>1782-TCN17</t>
  </si>
  <si>
    <t>URIBE OSORNIO JANETT</t>
  </si>
  <si>
    <t>5TDYZRFH5HS219202</t>
  </si>
  <si>
    <t>AA11944</t>
  </si>
  <si>
    <t>1833-TCN17</t>
  </si>
  <si>
    <t>MHKMF53F5HK020795</t>
  </si>
  <si>
    <t>AA11945</t>
  </si>
  <si>
    <t>1888-TCN17</t>
  </si>
  <si>
    <t>MHKMF53FXHK020601</t>
  </si>
  <si>
    <t>AA11867</t>
  </si>
  <si>
    <t>1823-TCN17</t>
  </si>
  <si>
    <t>VARGAS GOMEZ LIBIA</t>
  </si>
  <si>
    <t>3TMCZ5AN3HM105053</t>
  </si>
  <si>
    <t>AA11949</t>
  </si>
  <si>
    <t>1840-TCN17</t>
  </si>
  <si>
    <t>VAZQUEZ RAMIREZ JOSE</t>
  </si>
  <si>
    <t>MR2B29F3XH1087719</t>
  </si>
  <si>
    <t>AA11995</t>
  </si>
  <si>
    <t>1893-TCN17</t>
  </si>
  <si>
    <t>VIEYRA LUNA DAVID</t>
  </si>
  <si>
    <t>MHKMF53E5HK012851</t>
  </si>
  <si>
    <t>AA11849</t>
  </si>
  <si>
    <t>1814-TCN17</t>
  </si>
  <si>
    <t>ZURICH COMPAÑIA DE S</t>
  </si>
  <si>
    <t>2T3ZFREV2HW38776</t>
  </si>
  <si>
    <t>AA11850</t>
  </si>
  <si>
    <t>1815-TCN17</t>
  </si>
  <si>
    <t>MR0EX8DD9H025278</t>
  </si>
  <si>
    <t xml:space="preserve">REPORTE MENSUAL </t>
  </si>
  <si>
    <t>AA11473</t>
  </si>
  <si>
    <t>1560-TCN17</t>
  </si>
  <si>
    <t>ROSALES ARGUETA JUAN</t>
  </si>
  <si>
    <t>5YFBPRHE9HP711352</t>
  </si>
  <si>
    <t>AA11568</t>
  </si>
  <si>
    <t>HIACE CUMMUTER S LONG</t>
  </si>
  <si>
    <t>0147-TCU17</t>
  </si>
  <si>
    <t>3GNAL7EK7DS625967</t>
  </si>
  <si>
    <t>AA11567</t>
  </si>
  <si>
    <t>0108-TCU17</t>
  </si>
  <si>
    <t>3N1CN7AD3GK390784</t>
  </si>
  <si>
    <t>AGOSTO</t>
  </si>
  <si>
    <t>JUL</t>
  </si>
  <si>
    <t>AA11452</t>
  </si>
  <si>
    <t>CAMRY SE V6</t>
  </si>
  <si>
    <t>0132-TCU17</t>
  </si>
  <si>
    <t>ABOYTES JARAMILLO AN</t>
  </si>
  <si>
    <t>3MYDLAYV5GY124605</t>
  </si>
  <si>
    <t>AA11565</t>
  </si>
  <si>
    <t>1483-TCN17</t>
  </si>
  <si>
    <t>MR0EX8CB0H1398234</t>
  </si>
  <si>
    <t>AA11534</t>
  </si>
  <si>
    <t>0037-TCU17</t>
  </si>
  <si>
    <t>AGRICOLA ABASA SPR D</t>
  </si>
  <si>
    <t>JTEBU11F28K018758</t>
  </si>
  <si>
    <t>AA11566</t>
  </si>
  <si>
    <t>0856-TCN17</t>
  </si>
  <si>
    <t>AGROIMPERIO DEL BAJI</t>
  </si>
  <si>
    <t>5YFBPRHE4HP637094</t>
  </si>
  <si>
    <t>A BAJA DEL MES ANTERIOR</t>
  </si>
  <si>
    <t>AA11514</t>
  </si>
  <si>
    <t>1303-TCN17</t>
  </si>
  <si>
    <t>MR0EX8DD9H0252436</t>
  </si>
  <si>
    <t>Se reporta</t>
  </si>
  <si>
    <t>AA11458</t>
  </si>
  <si>
    <t>0870-TCN17</t>
  </si>
  <si>
    <t>5YFBPRHE8HP637941</t>
  </si>
  <si>
    <t>AA11488</t>
  </si>
  <si>
    <t>1518-TCN17</t>
  </si>
  <si>
    <t>MHKMF53E9HK011234</t>
  </si>
  <si>
    <t>AA11456</t>
  </si>
  <si>
    <t>0150-TCU17</t>
  </si>
  <si>
    <t>ALVAREZ MOLINA CAROL</t>
  </si>
  <si>
    <t>9BWLB45Z5D4201547</t>
  </si>
  <si>
    <t>AA11553</t>
  </si>
  <si>
    <t>1650-TCN17</t>
  </si>
  <si>
    <t>ARENAS ROSILLO J EUG</t>
  </si>
  <si>
    <t>MR2B29F38H1075746</t>
  </si>
  <si>
    <t>AA11470</t>
  </si>
  <si>
    <t>1578-TCN17</t>
  </si>
  <si>
    <t>ARVIZU GONZALEZ JUAN</t>
  </si>
  <si>
    <t>MR2B29F30H1074705</t>
  </si>
  <si>
    <t>AA11425</t>
  </si>
  <si>
    <t>1260-TCN17</t>
  </si>
  <si>
    <t>3MYDLAYV0HY185104</t>
  </si>
  <si>
    <t>AA11548</t>
  </si>
  <si>
    <t>0912-TCN17</t>
  </si>
  <si>
    <t>JTDKBRFU3H3037877</t>
  </si>
  <si>
    <t>AA11549</t>
  </si>
  <si>
    <t>1600-TCN17</t>
  </si>
  <si>
    <t>JTDKBRFU7H3046761</t>
  </si>
  <si>
    <t>AA11542</t>
  </si>
  <si>
    <t>1544-TCN17</t>
  </si>
  <si>
    <t>JTDKBRFU7H3564837</t>
  </si>
  <si>
    <t>AA11541</t>
  </si>
  <si>
    <t>1392-TCN17</t>
  </si>
  <si>
    <t>JTDKBRFU8H3559663</t>
  </si>
  <si>
    <t>AA11547</t>
  </si>
  <si>
    <t>0938-TCN17</t>
  </si>
  <si>
    <t>JTDKBRFU9H3549627</t>
  </si>
  <si>
    <t>AA11540</t>
  </si>
  <si>
    <t>1393-TCN17</t>
  </si>
  <si>
    <t>JTDKBRFU9H3559851</t>
  </si>
  <si>
    <t>AA11574</t>
  </si>
  <si>
    <t>1357-TCN17</t>
  </si>
  <si>
    <t>MR0EX8DD3H0175613</t>
  </si>
  <si>
    <t>AA11533</t>
  </si>
  <si>
    <t>1536-TCN17</t>
  </si>
  <si>
    <t>3MYDLAYV0HY191260</t>
  </si>
  <si>
    <t>AA11467</t>
  </si>
  <si>
    <t>1486-TCN17</t>
  </si>
  <si>
    <t>5TDKZ3DC2HS860334</t>
  </si>
  <si>
    <t>AA11561</t>
  </si>
  <si>
    <t>1082-TCN17</t>
  </si>
  <si>
    <t>5TDYZ3DC5HS836216</t>
  </si>
  <si>
    <t>AA11560</t>
  </si>
  <si>
    <t>1648-TCN17</t>
  </si>
  <si>
    <t>2T3ZFREV2HW387768</t>
  </si>
  <si>
    <t>AA11576</t>
  </si>
  <si>
    <t>1237-TCN17</t>
  </si>
  <si>
    <t>5YFBPRHE0HP676006</t>
  </si>
  <si>
    <t>AA11562</t>
  </si>
  <si>
    <t>1360-TCN17</t>
  </si>
  <si>
    <t>MR0EX8DD9H0252789</t>
  </si>
  <si>
    <t>AA11571</t>
  </si>
  <si>
    <t>0178-TCU17</t>
  </si>
  <si>
    <t>BAUTISTA JAIME MARIO</t>
  </si>
  <si>
    <t>3N1BC1AS2BK196723</t>
  </si>
  <si>
    <t xml:space="preserve">EN EL CORREO NO ESTA COMPLETA LA INFORMACION, SOBRE ALGUN FINANCIAMIENTO </t>
  </si>
  <si>
    <t>AA11512</t>
  </si>
  <si>
    <t>0169-TCU17</t>
  </si>
  <si>
    <t>BUENAVISTA GAMEZ VEN</t>
  </si>
  <si>
    <t>3TMJU4GN5DM141277</t>
  </si>
  <si>
    <t>AA11472</t>
  </si>
  <si>
    <t>1568-TCN17</t>
  </si>
  <si>
    <t>CARDONA ESCOTO VIRID</t>
  </si>
  <si>
    <t>5YFBPRHE0HP714270</t>
  </si>
  <si>
    <t>AA11420</t>
  </si>
  <si>
    <t>1539-TCN17</t>
  </si>
  <si>
    <t>MR2B29F34H1073170</t>
  </si>
  <si>
    <t>AA11545</t>
  </si>
  <si>
    <t>1468-TCN17</t>
  </si>
  <si>
    <t>5YFBPRHE9HP701193</t>
  </si>
  <si>
    <t>AA11485</t>
  </si>
  <si>
    <t>1534-TCN17</t>
  </si>
  <si>
    <t>MHKMF53F7HK018479</t>
  </si>
  <si>
    <t>AA11493</t>
  </si>
  <si>
    <t>1495-TCN17</t>
  </si>
  <si>
    <t>MR0EX8CB1H1398498</t>
  </si>
  <si>
    <t>AA11550</t>
  </si>
  <si>
    <t>1643-TCN17</t>
  </si>
  <si>
    <t>5YFBPRHE0HP718867</t>
  </si>
  <si>
    <t>AA11572</t>
  </si>
  <si>
    <t>1161-TCN17</t>
  </si>
  <si>
    <t>5YFBPRHE8HP667201</t>
  </si>
  <si>
    <t>AA11434</t>
  </si>
  <si>
    <t>1498-TCN17</t>
  </si>
  <si>
    <t>3MYDLAYV7HY190834</t>
  </si>
  <si>
    <t>AA11465</t>
  </si>
  <si>
    <t>1475-TCN17</t>
  </si>
  <si>
    <t>CISNEROS GARCIA ADAN</t>
  </si>
  <si>
    <t>MR2B29F35H1069158</t>
  </si>
  <si>
    <t>AA11421</t>
  </si>
  <si>
    <t>1388-TCN17</t>
  </si>
  <si>
    <t>5YFBPRHE3HP690790</t>
  </si>
  <si>
    <t>AA11575</t>
  </si>
  <si>
    <t>1033-TCN17</t>
  </si>
  <si>
    <t>DIAZ QUIÑONEZ JORGE</t>
  </si>
  <si>
    <t>4T1BF1FK3HU391246</t>
  </si>
  <si>
    <t>AA11478</t>
  </si>
  <si>
    <t>0091-TCU17</t>
  </si>
  <si>
    <t>DIAZ ROJAS ROCIO JAN</t>
  </si>
  <si>
    <t>JTDKN3DU8F1902147</t>
  </si>
  <si>
    <t>AA11431</t>
  </si>
  <si>
    <t>1551-TCN17</t>
  </si>
  <si>
    <t>MHKMF53E3HK011634</t>
  </si>
  <si>
    <t>AA11511</t>
  </si>
  <si>
    <t>1625-TCN17</t>
  </si>
  <si>
    <t>ESPINOZA ALVAREZ YES</t>
  </si>
  <si>
    <t>2T3JFREVXHW668911</t>
  </si>
  <si>
    <t>AA11496</t>
  </si>
  <si>
    <t>1341-TCN17</t>
  </si>
  <si>
    <t>ESQUIVEL OLIVEROS SA</t>
  </si>
  <si>
    <t>MR2B29F39H1066540</t>
  </si>
  <si>
    <t>AA11483</t>
  </si>
  <si>
    <t>1183-TCN17</t>
  </si>
  <si>
    <t>5YFBPRHE2HP673463</t>
  </si>
  <si>
    <t>AA11503</t>
  </si>
  <si>
    <t>1322-TCN17</t>
  </si>
  <si>
    <t>5YFBPRHE3HP688425</t>
  </si>
  <si>
    <t>AA11552</t>
  </si>
  <si>
    <t>1403-TCN17</t>
  </si>
  <si>
    <t>FLORES ROSALES ELISE</t>
  </si>
  <si>
    <t>2T3JFREV4HW578699</t>
  </si>
  <si>
    <t>AA11426</t>
  </si>
  <si>
    <t>1263-TCN17</t>
  </si>
  <si>
    <t>FTS AUTOMOTIVE MEXIC</t>
  </si>
  <si>
    <t>5TDYZ3DC9HS850023</t>
  </si>
  <si>
    <t xml:space="preserve">       </t>
  </si>
  <si>
    <t>AA11445</t>
  </si>
  <si>
    <t>0149-TCU17</t>
  </si>
  <si>
    <t>GARCIA ESPARZA ERNES</t>
  </si>
  <si>
    <t>9BWAB45U1DP143592</t>
  </si>
  <si>
    <t>AA11508</t>
  </si>
  <si>
    <t>1623-TCN17</t>
  </si>
  <si>
    <t>GARCIA GUTIERREZ MAR</t>
  </si>
  <si>
    <t>JTDKBRFU7H3565065</t>
  </si>
  <si>
    <t>AA11532</t>
  </si>
  <si>
    <t>1633-TCN17</t>
  </si>
  <si>
    <t>3TMCZ5AN6HM093559</t>
  </si>
  <si>
    <t>AA11544</t>
  </si>
  <si>
    <t>0058-TCU17</t>
  </si>
  <si>
    <t>GONZALEZ ARROYO CARL</t>
  </si>
  <si>
    <t>3C6YRAAKXDG274961</t>
  </si>
  <si>
    <t>AA11526</t>
  </si>
  <si>
    <t>1531-TCN17</t>
  </si>
  <si>
    <t>2T3ZFREVXHW386884</t>
  </si>
  <si>
    <t>AA11527</t>
  </si>
  <si>
    <t>1278-TCN17</t>
  </si>
  <si>
    <t>MR0EX8DD2H0253346</t>
  </si>
  <si>
    <t>AA11419</t>
  </si>
  <si>
    <t>1541-TCN17</t>
  </si>
  <si>
    <t>HEREDIA MARTINEZ BUL</t>
  </si>
  <si>
    <t>MR0EX8DD2H0249071</t>
  </si>
  <si>
    <t>AA11523</t>
  </si>
  <si>
    <t>1572-TCN17</t>
  </si>
  <si>
    <t>HERNANDEZ ANAYA DULC</t>
  </si>
  <si>
    <t>MR2B29F38H1074760</t>
  </si>
  <si>
    <t>AA11460</t>
  </si>
  <si>
    <t>0166-TCU17</t>
  </si>
  <si>
    <t>HERNANDEZ FLORES VAN</t>
  </si>
  <si>
    <t>2T3WF4EV3DW035394</t>
  </si>
  <si>
    <t>AA11480</t>
  </si>
  <si>
    <t>0161-TCU17</t>
  </si>
  <si>
    <t>HERNANDEZ MENDOZA MA</t>
  </si>
  <si>
    <t>3TMAZ5CNXGM010430</t>
  </si>
  <si>
    <t>AA11484</t>
  </si>
  <si>
    <t>1583-TCN17</t>
  </si>
  <si>
    <t>5YFBPRHE6HP646816</t>
  </si>
  <si>
    <t>AA11505</t>
  </si>
  <si>
    <t>1567-TCN17</t>
  </si>
  <si>
    <t>LARA ZUñIGA JOSEFINA</t>
  </si>
  <si>
    <t>5YFBPRHE5HP712109</t>
  </si>
  <si>
    <t>AA11522</t>
  </si>
  <si>
    <t>1309-TCN17</t>
  </si>
  <si>
    <t>MR0EX8DDXH0253515</t>
  </si>
  <si>
    <t>AA11430</t>
  </si>
  <si>
    <t>0154-TCU17</t>
  </si>
  <si>
    <t>LOPEZ BAEZ ISRAEL</t>
  </si>
  <si>
    <t>2T1BU4EE5CC858129</t>
  </si>
  <si>
    <t>AA11497</t>
  </si>
  <si>
    <t>1501-TCN17</t>
  </si>
  <si>
    <t>MALDONADO GONZALEZ M</t>
  </si>
  <si>
    <t>MR2B29F37H1069663</t>
  </si>
  <si>
    <t>AA11448</t>
  </si>
  <si>
    <t>1499-TCN17</t>
  </si>
  <si>
    <t>MANCERA VALADEZ MARI</t>
  </si>
  <si>
    <t>MR2B29F39H1069518</t>
  </si>
  <si>
    <t>AA11437</t>
  </si>
  <si>
    <t>1327-TCN17</t>
  </si>
  <si>
    <t>MR0EX8CBXH1397737</t>
  </si>
  <si>
    <t>AA11510</t>
  </si>
  <si>
    <t>0157-TCU17</t>
  </si>
  <si>
    <t>MARTINEZ ROMERO VERA</t>
  </si>
  <si>
    <t>9FBHS2AA9FM116494</t>
  </si>
  <si>
    <t>AA11502</t>
  </si>
  <si>
    <t>1622-TCN17</t>
  </si>
  <si>
    <t>2T3RFREV3HW667022</t>
  </si>
  <si>
    <t>AA11517</t>
  </si>
  <si>
    <t>1366-TCN17</t>
  </si>
  <si>
    <t>MEJIA BARRIOS ABEL</t>
  </si>
  <si>
    <t>MR0EX8DD1H0253158</t>
  </si>
  <si>
    <t>AA11524</t>
  </si>
  <si>
    <t>1298-TCN17</t>
  </si>
  <si>
    <t>MOLINA ALVAREZ J ROB</t>
  </si>
  <si>
    <t>MR0EX8DD1H0175027</t>
  </si>
  <si>
    <t>AA11447</t>
  </si>
  <si>
    <t>0162-TCU17</t>
  </si>
  <si>
    <t>MOTA MUñOZ JORGE ALE</t>
  </si>
  <si>
    <t>JTDKT9D32CD506614</t>
  </si>
  <si>
    <t>AA11577</t>
  </si>
  <si>
    <t>1401-TCN17</t>
  </si>
  <si>
    <t>MUñOZ LEDO ALVAREZ R</t>
  </si>
  <si>
    <t>5YFBPRHEXHP669029</t>
  </si>
  <si>
    <t>AA11446</t>
  </si>
  <si>
    <t>0123-TCU17</t>
  </si>
  <si>
    <t>ORTEGA ELIAS CESAR O</t>
  </si>
  <si>
    <t>AA11482</t>
  </si>
  <si>
    <t>0553-TCN17</t>
  </si>
  <si>
    <t>5TDKY5G17HS067202</t>
  </si>
  <si>
    <t>AA11433</t>
  </si>
  <si>
    <t>1521-TCN17</t>
  </si>
  <si>
    <t>MHKMF53F6HK018649</t>
  </si>
  <si>
    <t>AA11479</t>
  </si>
  <si>
    <t>JOSE EDUARDO ARIAS CERDO</t>
  </si>
  <si>
    <t>1151-TCN17</t>
  </si>
  <si>
    <t>PARDO GARCIA FRANCIS</t>
  </si>
  <si>
    <t>MR0EX8DD7H0175226</t>
  </si>
  <si>
    <t>AA11579</t>
  </si>
  <si>
    <t>0872-TCN17</t>
  </si>
  <si>
    <t>PERALTA CUESTA VICTO</t>
  </si>
  <si>
    <t>5YFBPRHE1HP640535</t>
  </si>
  <si>
    <t>AA11481</t>
  </si>
  <si>
    <t>1584-TCN17</t>
  </si>
  <si>
    <t>PEREZ FLORES J CARME</t>
  </si>
  <si>
    <t>5TDYZ3DC7HS867421</t>
  </si>
  <si>
    <t xml:space="preserve">TOMA O DACION </t>
  </si>
  <si>
    <t xml:space="preserve">DUDA EN LA TOMA EN EL CORREO DICE OTRA CANTIDAD QUE EN EL EXPEDIENTE </t>
  </si>
  <si>
    <t>AA11407</t>
  </si>
  <si>
    <t>1347-TCN17</t>
  </si>
  <si>
    <t>RAMIREZ ARREGUIN LUI</t>
  </si>
  <si>
    <t>MHKMF53F0HK017500</t>
  </si>
  <si>
    <t>AA11408</t>
  </si>
  <si>
    <t>1492-TCN17</t>
  </si>
  <si>
    <t>RIVERA AGUADO JOSUE</t>
  </si>
  <si>
    <t>MR0EX8CB0H1398380</t>
  </si>
  <si>
    <t>AA11486</t>
  </si>
  <si>
    <t>0095-TCU17</t>
  </si>
  <si>
    <t>RIVERA RENDON MA DEL</t>
  </si>
  <si>
    <t>5YFBURHE6GP367003</t>
  </si>
  <si>
    <t>AA11498</t>
  </si>
  <si>
    <t>1411-TCN17</t>
  </si>
  <si>
    <t>RIVERA UTRERA MARIA</t>
  </si>
  <si>
    <t>3MYDLAYV1HY189307</t>
  </si>
  <si>
    <t>AA11489</t>
  </si>
  <si>
    <t>1586-TCN17</t>
  </si>
  <si>
    <t>RODRIGUEZ VAZQUEZ JU</t>
  </si>
  <si>
    <t>MHKMF53E6HK011451</t>
  </si>
  <si>
    <t>AA11444</t>
  </si>
  <si>
    <t>1271-TCN17</t>
  </si>
  <si>
    <t>2T3RFREV9HW639497</t>
  </si>
  <si>
    <t>AA11554</t>
  </si>
  <si>
    <t>1356-TCN17</t>
  </si>
  <si>
    <t>ROJAS MARTINEZ JAVIE</t>
  </si>
  <si>
    <t>MR0EX8DD8H0175557</t>
  </si>
  <si>
    <t>AA11543</t>
  </si>
  <si>
    <t>0158-TCU17</t>
  </si>
  <si>
    <t>ROMERO GUERRERO ARMA</t>
  </si>
  <si>
    <t>5TDYK3DC5FS528089</t>
  </si>
  <si>
    <t xml:space="preserve">TENGO EXPEDIENTE, PERO ME FALTA INFORMACION. NO MANDARON CORREO </t>
  </si>
  <si>
    <t>AA11495</t>
  </si>
  <si>
    <t>0170-TCU17</t>
  </si>
  <si>
    <t>RUBIELL GARCIA ROJAS</t>
  </si>
  <si>
    <t>MHKMC13F5DK005211</t>
  </si>
  <si>
    <t>AA11461</t>
  </si>
  <si>
    <t>1569-TCN17</t>
  </si>
  <si>
    <t>SAENZ SALDIVAR ENRIQ</t>
  </si>
  <si>
    <t>5TDYZ3DC6HS868673</t>
  </si>
  <si>
    <t>AA11515</t>
  </si>
  <si>
    <t>0143-TCU17</t>
  </si>
  <si>
    <t>SALINAS HERNANDEZ GE</t>
  </si>
  <si>
    <t>3N1BC1AS8AL417184</t>
  </si>
  <si>
    <t>AA11494</t>
  </si>
  <si>
    <t>0967-TCN17</t>
  </si>
  <si>
    <t>5YFBPRHE0HP642714</t>
  </si>
  <si>
    <t>AA11439</t>
  </si>
  <si>
    <t>0954-TCN17</t>
  </si>
  <si>
    <t>MR0EX8DD0H0250655</t>
  </si>
  <si>
    <t>AA11438</t>
  </si>
  <si>
    <t>0904-TCN17</t>
  </si>
  <si>
    <t>MR0EX8DDXH0250615</t>
  </si>
  <si>
    <t>AA11492</t>
  </si>
  <si>
    <t>1489-TCN17</t>
  </si>
  <si>
    <t>SANCHEZ CASTILLO FEL</t>
  </si>
  <si>
    <t>5YFBPRHE1HP689203</t>
  </si>
  <si>
    <t>AA11436</t>
  </si>
  <si>
    <t>1558-TCN17</t>
  </si>
  <si>
    <t>5TDYZRFH2HS210747</t>
  </si>
  <si>
    <t>AA11449</t>
  </si>
  <si>
    <t>1532-TCN17</t>
  </si>
  <si>
    <t>5TDYZRFH2HS218847</t>
  </si>
  <si>
    <t>AA11509</t>
  </si>
  <si>
    <t>1524-TCN17</t>
  </si>
  <si>
    <t>SANCHEZ MARTINEZ MAR</t>
  </si>
  <si>
    <t>MHKMF53EXHK010626</t>
  </si>
  <si>
    <t>AA11530</t>
  </si>
  <si>
    <t>1634-TCN17</t>
  </si>
  <si>
    <t>SIETE REALES S.P.R D</t>
  </si>
  <si>
    <t>3TMCZ5AN7HM088371</t>
  </si>
  <si>
    <t>AA11432</t>
  </si>
  <si>
    <t>1556-TCN17</t>
  </si>
  <si>
    <t>SIMPLE LEASE, S.A.P.</t>
  </si>
  <si>
    <t>MHKMF53E3HK011245</t>
  </si>
  <si>
    <t>AA11557</t>
  </si>
  <si>
    <t>1651-TCN17</t>
  </si>
  <si>
    <t>5TDKZRFH6HS218646</t>
  </si>
  <si>
    <t>AA11474</t>
  </si>
  <si>
    <t>1302-TCN17</t>
  </si>
  <si>
    <t>MR0EX8DD7H0252077</t>
  </si>
  <si>
    <t>AA11443</t>
  </si>
  <si>
    <t>1446-TCN17</t>
  </si>
  <si>
    <t>MHKMF53F2HK017613</t>
  </si>
  <si>
    <t xml:space="preserve">NO SE ENCUENTRA EN EL EXPEDIENTE, PERO ESTA EN CONSECUTIVO RECIBOS FISCALES </t>
  </si>
  <si>
    <t>AA11442</t>
  </si>
  <si>
    <t>1552-TCN17</t>
  </si>
  <si>
    <t>MHKMF53F3HK018849</t>
  </si>
  <si>
    <t>AA11500</t>
  </si>
  <si>
    <t>1494-TCN17</t>
  </si>
  <si>
    <t>MR0EX8CB7H1398487</t>
  </si>
  <si>
    <t>AA11455</t>
  </si>
  <si>
    <t>1378-TCN17</t>
  </si>
  <si>
    <t>MR0EX8CB9H1398085</t>
  </si>
  <si>
    <t>AA11415</t>
  </si>
  <si>
    <t>0018-TCN18</t>
  </si>
  <si>
    <t>JTFSX23P2J6181603</t>
  </si>
  <si>
    <t>AA11435</t>
  </si>
  <si>
    <t>1480-TCN17</t>
  </si>
  <si>
    <t>5TDYZ3DC7HS858833</t>
  </si>
  <si>
    <t>AA11406</t>
  </si>
  <si>
    <t>1538-TCN17</t>
  </si>
  <si>
    <t>4T1BF1FK2HU396728</t>
  </si>
  <si>
    <t>AA11519</t>
  </si>
  <si>
    <t>1598-TCN17</t>
  </si>
  <si>
    <t>5YFBPRHE0HP713149</t>
  </si>
  <si>
    <t>AA11520</t>
  </si>
  <si>
    <t>1380-TCN17</t>
  </si>
  <si>
    <t>VALENCIA CASTILLO LU</t>
  </si>
  <si>
    <t>3MYDLAYV6HY188363</t>
  </si>
  <si>
    <t>AA11559</t>
  </si>
  <si>
    <t>1614-TCN17</t>
  </si>
  <si>
    <t>VALLE SANCHEZ MARY F</t>
  </si>
  <si>
    <t>MR2K29F32H1074995</t>
  </si>
  <si>
    <t>AA11531</t>
  </si>
  <si>
    <t>1354-TCN17</t>
  </si>
  <si>
    <t>MR0EX8DD2H0175330</t>
  </si>
  <si>
    <t>AA11423</t>
  </si>
  <si>
    <t>1361-TCN17</t>
  </si>
  <si>
    <t>MR0EX8DD1H0252804</t>
  </si>
  <si>
    <t>AA11424</t>
  </si>
  <si>
    <t>1329-TCN17</t>
  </si>
  <si>
    <t>MR0EX8DD5H0175306</t>
  </si>
  <si>
    <t>AA11422</t>
  </si>
  <si>
    <t>1365-TCN17</t>
  </si>
  <si>
    <t>MR0EX8DD8H0253027</t>
  </si>
  <si>
    <t>AA11471</t>
  </si>
  <si>
    <t>0114-TCU17</t>
  </si>
  <si>
    <t>VARGAS ALVARADO MART</t>
  </si>
  <si>
    <t>MMM148EDXDH699391</t>
  </si>
  <si>
    <t>AA11414</t>
  </si>
  <si>
    <t>0019-TCN18</t>
  </si>
  <si>
    <t>VELASQUEZ AGUILAR AL</t>
  </si>
  <si>
    <t>JTFSX23P2J6181827</t>
  </si>
  <si>
    <t>AA11416</t>
  </si>
  <si>
    <t>0140-TCU17</t>
  </si>
  <si>
    <t>VILLEGAS TORRES JAIM</t>
  </si>
  <si>
    <t>MR0EX32G8D0252406</t>
  </si>
  <si>
    <t xml:space="preserve">FECHA REPORTADA ANTE EL SAT </t>
  </si>
  <si>
    <t>AA12146</t>
  </si>
  <si>
    <t>0219-TCU17</t>
  </si>
  <si>
    <t>GOMEZ CANELO MARIA V</t>
  </si>
  <si>
    <t>19XFB2686FE601636</t>
  </si>
  <si>
    <t>AA12079</t>
  </si>
  <si>
    <t>0152-TCU17</t>
  </si>
  <si>
    <t>ESTRADA HERRERA ROSA</t>
  </si>
  <si>
    <t>1FADP3L9XGL218678</t>
  </si>
  <si>
    <t>AA12181</t>
  </si>
  <si>
    <t>0228-TCU17</t>
  </si>
  <si>
    <t>SOTO RODRIGUEZ EDGAR</t>
  </si>
  <si>
    <t>1FMCU0F77EUE03507</t>
  </si>
  <si>
    <t>AA12030</t>
  </si>
  <si>
    <t>0187-TCU17</t>
  </si>
  <si>
    <t>CHAPARRO MONROY JIME</t>
  </si>
  <si>
    <t>2C4JC1AG7DR731016</t>
  </si>
  <si>
    <t>AA12055</t>
  </si>
  <si>
    <t>1908-TCN17</t>
  </si>
  <si>
    <t>ROCA RENT S.A DE C.V</t>
  </si>
  <si>
    <t>2T3DFREV6HW663315</t>
  </si>
  <si>
    <t>AA12046</t>
  </si>
  <si>
    <t>1404-TCN17</t>
  </si>
  <si>
    <t>2T3JFREVXHW574382</t>
  </si>
  <si>
    <t>1490-TCN17</t>
  </si>
  <si>
    <t>1692-TCN17</t>
  </si>
  <si>
    <t>2T3RFREV0HW675594</t>
  </si>
  <si>
    <t>AA12156</t>
  </si>
  <si>
    <t>1689-TCN17</t>
  </si>
  <si>
    <t>2T3RFREV0HW677197</t>
  </si>
  <si>
    <t>AA12194</t>
  </si>
  <si>
    <t>1870-TCN17</t>
  </si>
  <si>
    <t>2T3RFREV2HW693014</t>
  </si>
  <si>
    <t>AA12013</t>
  </si>
  <si>
    <t>0222-TCU17</t>
  </si>
  <si>
    <t>GALLARDO SAMANIEGO A</t>
  </si>
  <si>
    <t>AA12072</t>
  </si>
  <si>
    <t>1690-TCN17</t>
  </si>
  <si>
    <t>2T3RFREV4HW677199</t>
  </si>
  <si>
    <t>AA12002</t>
  </si>
  <si>
    <t>1732-TCN17</t>
  </si>
  <si>
    <t>2T3RFREV6HW674529</t>
  </si>
  <si>
    <t>AA12147</t>
  </si>
  <si>
    <t>0143-TCN18</t>
  </si>
  <si>
    <t>2T3RFREV8JW697526</t>
  </si>
  <si>
    <t>AA12065</t>
  </si>
  <si>
    <t>1683-TCN17</t>
  </si>
  <si>
    <t>2T3ZFREV4HW388033</t>
  </si>
  <si>
    <t>AA12188</t>
  </si>
  <si>
    <t>1801-TCN17</t>
  </si>
  <si>
    <t>2T3ZFREV4HW398061</t>
  </si>
  <si>
    <t>AA12182</t>
  </si>
  <si>
    <t>0238-TCU17</t>
  </si>
  <si>
    <t>QUERETARO MOTORS S.A</t>
  </si>
  <si>
    <t>3G1TB5AF1DL14991</t>
  </si>
  <si>
    <t>AA12001</t>
  </si>
  <si>
    <t>0044-TCN18</t>
  </si>
  <si>
    <t>3MYDLAYV3JY303541</t>
  </si>
  <si>
    <t>AA12040</t>
  </si>
  <si>
    <t>1861-TCN17</t>
  </si>
  <si>
    <t>FERRER MONTELLANO RA</t>
  </si>
  <si>
    <t>3MYDLAYV5HY187513</t>
  </si>
  <si>
    <t>AA12101</t>
  </si>
  <si>
    <t>0205-TCU17</t>
  </si>
  <si>
    <t>CRUZ HERNANDEZ LILIA</t>
  </si>
  <si>
    <t>3N1CK3CD7EL237704</t>
  </si>
  <si>
    <t>AA12111</t>
  </si>
  <si>
    <t>1918-TCN17</t>
  </si>
  <si>
    <t>3TMCZ5AN1HM114821</t>
  </si>
  <si>
    <t>AA12164</t>
  </si>
  <si>
    <t>1924-TCN17</t>
  </si>
  <si>
    <t>MORALES LOPEZ MARTHA</t>
  </si>
  <si>
    <t>3TMCZ5AN1HM115015</t>
  </si>
  <si>
    <t>AA12077</t>
  </si>
  <si>
    <t>1876-TCN17</t>
  </si>
  <si>
    <t>JAIMES MOJICA ECLISE</t>
  </si>
  <si>
    <t>3TMCZ5AN2HM104962</t>
  </si>
  <si>
    <t>AA12189</t>
  </si>
  <si>
    <t>1925-TCN17</t>
  </si>
  <si>
    <t>3TMCZ5AN2HM113628</t>
  </si>
  <si>
    <t>AA12067</t>
  </si>
  <si>
    <t>1699-TCN17</t>
  </si>
  <si>
    <t>3TMCZ5AN6HM100929</t>
  </si>
  <si>
    <t>AA12186</t>
  </si>
  <si>
    <t>1938-TCN17</t>
  </si>
  <si>
    <t>DIAZ LEON AGUSTIN</t>
  </si>
  <si>
    <t>3TMCZ5AN7HM114497</t>
  </si>
  <si>
    <t>AA12008</t>
  </si>
  <si>
    <t>1894-TCN17</t>
  </si>
  <si>
    <t>MALDONADO TORRES SAL</t>
  </si>
  <si>
    <t>3TMCZ5AN8HM103413</t>
  </si>
  <si>
    <t>AA12136</t>
  </si>
  <si>
    <t>1799-TCN17</t>
  </si>
  <si>
    <t>CENTRAL DE LAMINAS Q</t>
  </si>
  <si>
    <t>3TMCZ5AN8HM104559</t>
  </si>
  <si>
    <t>AA12184</t>
  </si>
  <si>
    <t>0204-TCU17</t>
  </si>
  <si>
    <t>HERNANDEZ BERNAL MIG</t>
  </si>
  <si>
    <t>3TMLU4EN3EM153666</t>
  </si>
  <si>
    <t>AA12205</t>
  </si>
  <si>
    <t>0090-TCN18</t>
  </si>
  <si>
    <t>4T1B11HK1JU013766</t>
  </si>
  <si>
    <t>AA12145</t>
  </si>
  <si>
    <t>0046-TCN18</t>
  </si>
  <si>
    <t>OROZCO GARIBAY LUIS</t>
  </si>
  <si>
    <t>4T1B11HK2JU001898</t>
  </si>
  <si>
    <t>AA12139</t>
  </si>
  <si>
    <t>0098-TCN18</t>
  </si>
  <si>
    <t>4T1B11HK3JU518823</t>
  </si>
  <si>
    <t>AA12204</t>
  </si>
  <si>
    <t>0049-TCN18</t>
  </si>
  <si>
    <t>4T1B11HK4JU500539</t>
  </si>
  <si>
    <t>AA12174</t>
  </si>
  <si>
    <t>0239-TCU17</t>
  </si>
  <si>
    <t>CORIA BARRIGA MARIO</t>
  </si>
  <si>
    <t>4T1BK1FK5CU005706</t>
  </si>
  <si>
    <t>AA12062</t>
  </si>
  <si>
    <t>0118-TCU17</t>
  </si>
  <si>
    <t>JIMENEZ GARZA HUGO</t>
  </si>
  <si>
    <t>5TDKKRFH4GS143397</t>
  </si>
  <si>
    <t>AA12148</t>
  </si>
  <si>
    <t>1430-TCN17</t>
  </si>
  <si>
    <t>5TDKZ3DC0HS856363</t>
  </si>
  <si>
    <t>AA12069</t>
  </si>
  <si>
    <t>1609-TCN17</t>
  </si>
  <si>
    <t>5TDKZ3DC2HS869177</t>
  </si>
  <si>
    <t>AA12091</t>
  </si>
  <si>
    <t>1866-TCN17</t>
  </si>
  <si>
    <t>GONZALEZ SALOMON JOS</t>
  </si>
  <si>
    <t>5TDKZ3DC8HS882662</t>
  </si>
  <si>
    <t>AA12128</t>
  </si>
  <si>
    <t>1694-TCN17</t>
  </si>
  <si>
    <t>HERNANDEZ GUILLEN GI</t>
  </si>
  <si>
    <t>5TDKZRFH0HS223924</t>
  </si>
  <si>
    <t>AA12123</t>
  </si>
  <si>
    <t>0212-TCU17</t>
  </si>
  <si>
    <t>DIAZ SPENCER NATALIA</t>
  </si>
  <si>
    <t>5TDYKRFHXFS044429</t>
  </si>
  <si>
    <t>AA12089</t>
  </si>
  <si>
    <t>0092-TCN18</t>
  </si>
  <si>
    <t>5TDYY5G10JS069373</t>
  </si>
  <si>
    <t>AA12097</t>
  </si>
  <si>
    <t>1916-TCN17</t>
  </si>
  <si>
    <t>5TDYZ3DC2HS890816</t>
  </si>
  <si>
    <t>AA12045</t>
  </si>
  <si>
    <t>1264-TCN17</t>
  </si>
  <si>
    <t>5TDYZ3DC5HS850262</t>
  </si>
  <si>
    <t>AA12151</t>
  </si>
  <si>
    <t>1927-TCN17</t>
  </si>
  <si>
    <t>CALDERON RUIZ MA ANT</t>
  </si>
  <si>
    <t>5TDYZ3DC5HS870365</t>
  </si>
  <si>
    <t>AA12150</t>
  </si>
  <si>
    <t>MARIA JOSE LOMELI GARZA</t>
  </si>
  <si>
    <t>1928-TCN17</t>
  </si>
  <si>
    <t>MENDOZA NAVA JOSE LU</t>
  </si>
  <si>
    <t>5TDYZ3DC5HS880507</t>
  </si>
  <si>
    <t>AA12131</t>
  </si>
  <si>
    <t>1116-TCN17</t>
  </si>
  <si>
    <t>ROMERO HERNANDEZ JUA</t>
  </si>
  <si>
    <t>5TDYZ3DC6HS840050</t>
  </si>
  <si>
    <t>AA12157</t>
  </si>
  <si>
    <t>1488-TCN17</t>
  </si>
  <si>
    <t>5TDYZ3DC8HS860476</t>
  </si>
  <si>
    <t>AA12006</t>
  </si>
  <si>
    <t>1587-TCN17</t>
  </si>
  <si>
    <t>GARCIA CORONA MARTHA</t>
  </si>
  <si>
    <t>5TDYZ3DC8HS865290</t>
  </si>
  <si>
    <t>AA12080</t>
  </si>
  <si>
    <t>1906-TCN17</t>
  </si>
  <si>
    <t>5TDYZ3DC9HS888898</t>
  </si>
  <si>
    <t>AA12175</t>
  </si>
  <si>
    <t>1936-TCN17</t>
  </si>
  <si>
    <t>VIGUERIAS ARREDONDO</t>
  </si>
  <si>
    <t>5TDYZ3DC9HS894197</t>
  </si>
  <si>
    <t>AA12144</t>
  </si>
  <si>
    <t>1919-TCN17</t>
  </si>
  <si>
    <t>5TDYZ3DCXHS889624</t>
  </si>
  <si>
    <t>AA12168</t>
  </si>
  <si>
    <t>1933-TCN17</t>
  </si>
  <si>
    <t>5TDYZ3DCXHS892202</t>
  </si>
  <si>
    <t>AA12018</t>
  </si>
  <si>
    <t>1566-TCN17</t>
  </si>
  <si>
    <t>5YFBPRHE0HP711739</t>
  </si>
  <si>
    <t>AA12170</t>
  </si>
  <si>
    <t>1934-TCN17</t>
  </si>
  <si>
    <t>SAHAGUN MUÑOZ JUAN M</t>
  </si>
  <si>
    <t>5YFBPRHE1HP697947</t>
  </si>
  <si>
    <t>AA12098</t>
  </si>
  <si>
    <t>1766-TCN17</t>
  </si>
  <si>
    <t>5YFBPRHE1HP731109</t>
  </si>
  <si>
    <t>AA11996</t>
  </si>
  <si>
    <t>0071-TCN18</t>
  </si>
  <si>
    <t>5YFBPRHE1JP741614</t>
  </si>
  <si>
    <t>AA12031</t>
  </si>
  <si>
    <t>0771-TCN17</t>
  </si>
  <si>
    <t>GOMEZ TREJO JUAN ARM</t>
  </si>
  <si>
    <t>5YFBPRHE5HP631501</t>
  </si>
  <si>
    <t>AA12092</t>
  </si>
  <si>
    <t>0080-TCN18</t>
  </si>
  <si>
    <t>TRANSPORTES EJECUTIV</t>
  </si>
  <si>
    <t>5YFBPRHE6JP740491</t>
  </si>
  <si>
    <t>AA12161</t>
  </si>
  <si>
    <t>1291-TCN17</t>
  </si>
  <si>
    <t>MAYA ALBERTO MA. GUA</t>
  </si>
  <si>
    <t>5YFBPRHE7HP685513</t>
  </si>
  <si>
    <t>AA12059</t>
  </si>
  <si>
    <t>1910-TCN17</t>
  </si>
  <si>
    <t>PACHECO ORTIZ JAVIER</t>
  </si>
  <si>
    <t>5YFBPRHE8HP702237</t>
  </si>
  <si>
    <t>AA12160</t>
  </si>
  <si>
    <t>1929-TCN17</t>
  </si>
  <si>
    <t>ARTEAGA MARTINEZ JUA</t>
  </si>
  <si>
    <t>5YFBPRHE9HP729107</t>
  </si>
  <si>
    <t>AA11998</t>
  </si>
  <si>
    <t>1858-TCN17</t>
  </si>
  <si>
    <t>ROJAS LEON MARIO</t>
  </si>
  <si>
    <t>5YFBPRHEXHP696604</t>
  </si>
  <si>
    <t>AA12015</t>
  </si>
  <si>
    <t>1619-TCN17</t>
  </si>
  <si>
    <t>5YFBPRHEXHP718312</t>
  </si>
  <si>
    <t>AA12192</t>
  </si>
  <si>
    <t>0231-TCU17</t>
  </si>
  <si>
    <t>HERNANDEZ RUIZ RICAR</t>
  </si>
  <si>
    <t>5YFBURHE7GP437592</t>
  </si>
  <si>
    <t>AA12143</t>
  </si>
  <si>
    <t>0236-TCU17</t>
  </si>
  <si>
    <t>LOPEZ GASCA LUIS GUI</t>
  </si>
  <si>
    <t>9FBHS2A67FM115775</t>
  </si>
  <si>
    <t>AA12132</t>
  </si>
  <si>
    <t>1896-TCN17</t>
  </si>
  <si>
    <t>JTDKBRFU2H3052998</t>
  </si>
  <si>
    <t>AA12135</t>
  </si>
  <si>
    <t>1268-TCN17</t>
  </si>
  <si>
    <t>MAÑON MORALES JUAN</t>
  </si>
  <si>
    <t>JTDKBRFU3H3557500</t>
  </si>
  <si>
    <t>AA12127</t>
  </si>
  <si>
    <t>1921-TCN17</t>
  </si>
  <si>
    <t>REYES ANGELES MARIA</t>
  </si>
  <si>
    <t>JTDKBRFU4H3049181</t>
  </si>
  <si>
    <t>AA12056</t>
  </si>
  <si>
    <t>1770-TCN17</t>
  </si>
  <si>
    <t>SUAREZ NADAL EDGAR D</t>
  </si>
  <si>
    <t>JTDKBRFU4H3050539</t>
  </si>
  <si>
    <t>AA12073</t>
  </si>
  <si>
    <t>1266-TCN17</t>
  </si>
  <si>
    <t>JTDKBRFUXH3040940</t>
  </si>
  <si>
    <t>AA12000</t>
  </si>
  <si>
    <t>1172-TCN17</t>
  </si>
  <si>
    <t>JTDKBRFUXH3554402</t>
  </si>
  <si>
    <t>AA12153</t>
  </si>
  <si>
    <t>0141-TCN18</t>
  </si>
  <si>
    <t>PANIFICADORA TIO SAM</t>
  </si>
  <si>
    <t>JTFPX22P1J0079641</t>
  </si>
  <si>
    <t>AA12108</t>
  </si>
  <si>
    <t>0116-TCN18</t>
  </si>
  <si>
    <t>JTFSX23P1J6184623</t>
  </si>
  <si>
    <t>AA12162</t>
  </si>
  <si>
    <t>0142-TCN18</t>
  </si>
  <si>
    <t>NAVARRETE FLORES RUB</t>
  </si>
  <si>
    <t>JTFSX23P2J6185537</t>
  </si>
  <si>
    <t>ROJAS VALENCIA JOSE</t>
  </si>
  <si>
    <t>AA12053</t>
  </si>
  <si>
    <t>0221-TCU17</t>
  </si>
  <si>
    <t>ALVARADO RAMIREZ PED</t>
  </si>
  <si>
    <t>MHKMC13F1FK015396</t>
  </si>
  <si>
    <t>AA12010</t>
  </si>
  <si>
    <t>1563-TCN17</t>
  </si>
  <si>
    <t>CARDENAS TIERRABLANC</t>
  </si>
  <si>
    <t>MHKMF53E4HK011254</t>
  </si>
  <si>
    <t>AA12037</t>
  </si>
  <si>
    <t>1900-TCN17</t>
  </si>
  <si>
    <t>MACIAS QUINTANA MARI</t>
  </si>
  <si>
    <t>MHKMF53F1HK021152</t>
  </si>
  <si>
    <t>AA12183</t>
  </si>
  <si>
    <t>0151-TCN18</t>
  </si>
  <si>
    <t>YAÑEZ PANIAGUA EDITH</t>
  </si>
  <si>
    <t>MHKMF53F1JK022307</t>
  </si>
  <si>
    <t>AA12179</t>
  </si>
  <si>
    <t>MARIAJOSE LOMELI GARZA</t>
  </si>
  <si>
    <t>1813-TCN17</t>
  </si>
  <si>
    <t>ARTEAGA ROJAS MERCED</t>
  </si>
  <si>
    <t>MHKMF53F2HK020107</t>
  </si>
  <si>
    <t>AA12198</t>
  </si>
  <si>
    <t>0154-TCN18</t>
  </si>
  <si>
    <t>CERVANTES ARTEAGA IN</t>
  </si>
  <si>
    <t>MHKMF53F3JK021823</t>
  </si>
  <si>
    <t>AA12033</t>
  </si>
  <si>
    <t>1523-TCN17</t>
  </si>
  <si>
    <t>BALDERAS REVELES RUF</t>
  </si>
  <si>
    <t>MHKMF53F5HK018528</t>
  </si>
  <si>
    <t>AA12039</t>
  </si>
  <si>
    <t>1897-TCN17</t>
  </si>
  <si>
    <t>MHKMF53F5HK021154</t>
  </si>
  <si>
    <t>AA12086</t>
  </si>
  <si>
    <t>1915-TCN17</t>
  </si>
  <si>
    <t>GARCIA HERRERA JUANA</t>
  </si>
  <si>
    <t>MHKMF53F7HK021026</t>
  </si>
  <si>
    <t>AA12180</t>
  </si>
  <si>
    <t>1832-TCN17</t>
  </si>
  <si>
    <t>MHKMF53F8HK020726</t>
  </si>
  <si>
    <t>AA12177</t>
  </si>
  <si>
    <t>1931-TCN17</t>
  </si>
  <si>
    <t>MHKMF53FXHK021165</t>
  </si>
  <si>
    <t>AA12076</t>
  </si>
  <si>
    <t>0223-TCU17</t>
  </si>
  <si>
    <t>MENDEZ TORRES LUIS F</t>
  </si>
  <si>
    <t>MR0EX32G0C0003855</t>
  </si>
  <si>
    <t>AA12105</t>
  </si>
  <si>
    <t>0119-TCN18</t>
  </si>
  <si>
    <t>MR0EX8CB0J1399356</t>
  </si>
  <si>
    <t>AA12020</t>
  </si>
  <si>
    <t>HILUX CABINA SENCILLA 5MT 4X2 AC</t>
  </si>
  <si>
    <t>1514-TCN17</t>
  </si>
  <si>
    <t>MR0EX8CB1H1398503</t>
  </si>
  <si>
    <t>AA12117</t>
  </si>
  <si>
    <t>1877-TCN17</t>
  </si>
  <si>
    <t>SANCHEZ VERA JOSE AN</t>
  </si>
  <si>
    <t>MR0EX8CB2H1399255</t>
  </si>
  <si>
    <t>AA12176</t>
  </si>
  <si>
    <t>1343-TCN17</t>
  </si>
  <si>
    <t>MR0EX8CB3H1397899</t>
  </si>
  <si>
    <t>AA12016</t>
  </si>
  <si>
    <t>1491-TCN17</t>
  </si>
  <si>
    <t>MR0EX8CB3H1398292</t>
  </si>
  <si>
    <t>AA12021</t>
  </si>
  <si>
    <t>1510-TCN17</t>
  </si>
  <si>
    <t>MR0EX8CB7H1398439</t>
  </si>
  <si>
    <t>AA12200</t>
  </si>
  <si>
    <t>0120-TCN18</t>
  </si>
  <si>
    <t>ABEL DAVID AVRAHAM</t>
  </si>
  <si>
    <t>MR0EX8CB8J1399590</t>
  </si>
  <si>
    <t>AA12088</t>
  </si>
  <si>
    <t>1816-TCN17</t>
  </si>
  <si>
    <t>MR0EX8CB9H1399107</t>
  </si>
  <si>
    <t>AA12112</t>
  </si>
  <si>
    <t>0126-TCN18</t>
  </si>
  <si>
    <t>PRODUCTORA AGRICOLA</t>
  </si>
  <si>
    <t>MR0EX8CB9J1399467</t>
  </si>
  <si>
    <t>AA12209</t>
  </si>
  <si>
    <t>0184-TCN18</t>
  </si>
  <si>
    <t>MR0EX8CB9J1399730</t>
  </si>
  <si>
    <t>AA12103</t>
  </si>
  <si>
    <t>0118-TCN18</t>
  </si>
  <si>
    <t>VARGAS VARGAS GERARD</t>
  </si>
  <si>
    <t>MR0EX8CBXJ1399333</t>
  </si>
  <si>
    <t>AA12206</t>
  </si>
  <si>
    <t>0181-TCN18</t>
  </si>
  <si>
    <t>SOLUCIONES INTEGRALE</t>
  </si>
  <si>
    <t>MR0EX8CBXJ1399641</t>
  </si>
  <si>
    <t>AA12095</t>
  </si>
  <si>
    <t>1898-TCN17</t>
  </si>
  <si>
    <t>MR0EX8DD0H0251711</t>
  </si>
  <si>
    <t>AA12093</t>
  </si>
  <si>
    <t>1597-TCN17</t>
  </si>
  <si>
    <t>TOVAR BUTANDA ANA LI</t>
  </si>
  <si>
    <t>MR0EX8DD1H0253791</t>
  </si>
  <si>
    <t>AA12124</t>
  </si>
  <si>
    <t>0230-TCU17</t>
  </si>
  <si>
    <t>CARMONA RODRIGUEZ HU</t>
  </si>
  <si>
    <t>AA12130</t>
  </si>
  <si>
    <t>1818-TCN17</t>
  </si>
  <si>
    <t>MARTINEZ NUÑEZ JOSE</t>
  </si>
  <si>
    <t>MR0EX8DD3H0176518</t>
  </si>
  <si>
    <t>AA12165</t>
  </si>
  <si>
    <t>0144-TCN18</t>
  </si>
  <si>
    <t>MEDINA SOTO LAURA</t>
  </si>
  <si>
    <t>MR0EX8DD3J0254897</t>
  </si>
  <si>
    <t>AA12113</t>
  </si>
  <si>
    <t>1821-TCN17</t>
  </si>
  <si>
    <t>TORNILLOS INDUSTRIAL</t>
  </si>
  <si>
    <t>MR0EX8DD4H0176897</t>
  </si>
  <si>
    <t>AA12129</t>
  </si>
  <si>
    <t>1890-TCN17</t>
  </si>
  <si>
    <t>MR0EX8DD5H0175662</t>
  </si>
  <si>
    <t>1935-TCN17</t>
  </si>
  <si>
    <t>TREJO HEREDIA CARLOS</t>
  </si>
  <si>
    <t>MR0EX8DD5H0176536</t>
  </si>
  <si>
    <t>AA12041</t>
  </si>
  <si>
    <t>1595-TCN17</t>
  </si>
  <si>
    <t>PEREZ HERNANDEZ GRAC</t>
  </si>
  <si>
    <t>MR0EX8DD6H0176061</t>
  </si>
  <si>
    <t>AA12126</t>
  </si>
  <si>
    <t>1596-TCN17</t>
  </si>
  <si>
    <t>MR0EX8DD6H0176108</t>
  </si>
  <si>
    <t>AA12096</t>
  </si>
  <si>
    <t>1820-TCN17</t>
  </si>
  <si>
    <t>SOLIS VALLE JORHUS H</t>
  </si>
  <si>
    <t>MR0EX8DD6H0176867</t>
  </si>
  <si>
    <t>AA12173</t>
  </si>
  <si>
    <t>1811-TCN17</t>
  </si>
  <si>
    <t>AGUIRRE GARCIA VICEN</t>
  </si>
  <si>
    <t>MR0EX8DD6H0176898</t>
  </si>
  <si>
    <t>AA12195</t>
  </si>
  <si>
    <t>0147-TCN18</t>
  </si>
  <si>
    <t>PEREZ ALCANTAR CHRIS</t>
  </si>
  <si>
    <t>MR0EX8DD6J0255025</t>
  </si>
  <si>
    <t>AA12034</t>
  </si>
  <si>
    <t>1421-TCN17</t>
  </si>
  <si>
    <t>MR0EX8DD7H0175498</t>
  </si>
  <si>
    <t>AA12050</t>
  </si>
  <si>
    <t>1879-TCN17</t>
  </si>
  <si>
    <t>MR0EX8DD7H0177073</t>
  </si>
  <si>
    <t>AA12137</t>
  </si>
  <si>
    <t>0139-TCN18</t>
  </si>
  <si>
    <t>MARTINEZ PEREZ SALVA</t>
  </si>
  <si>
    <t>MR0EX8DD8J0255141</t>
  </si>
  <si>
    <t>AA12158</t>
  </si>
  <si>
    <t>1422-TCN17</t>
  </si>
  <si>
    <t>MR0EX8DD9H0252954</t>
  </si>
  <si>
    <t>AA12178</t>
  </si>
  <si>
    <t>0140-TCN18</t>
  </si>
  <si>
    <t>RIVAS BARBOSA GLORIA</t>
  </si>
  <si>
    <t>MR0EX8DD9J0255276</t>
  </si>
  <si>
    <t>AA12169</t>
  </si>
  <si>
    <t>0146-TCN18</t>
  </si>
  <si>
    <t>JUAREZ RODRIGUEZ FRA</t>
  </si>
  <si>
    <t>MR0EX8DD9J0255293</t>
  </si>
  <si>
    <t>AA12115</t>
  </si>
  <si>
    <t>1667-TCN17</t>
  </si>
  <si>
    <t>MR0EX8DDXH0253918</t>
  </si>
  <si>
    <t>AA12114</t>
  </si>
  <si>
    <t>1812-TCN17</t>
  </si>
  <si>
    <t>UNISEM, S.A. DE C.V.</t>
  </si>
  <si>
    <t>MR0EX8DDXH0254373</t>
  </si>
  <si>
    <t>AA12199</t>
  </si>
  <si>
    <t>0156-TCN18</t>
  </si>
  <si>
    <t>ALMAGUER TOLEDO MARI</t>
  </si>
  <si>
    <t>MR0EX8DDXJ0177123</t>
  </si>
  <si>
    <t>AA12197</t>
  </si>
  <si>
    <t>0149-TCN18</t>
  </si>
  <si>
    <t>CASTRO HERRERA JOSE</t>
  </si>
  <si>
    <t>MR0EX8DDXJ0254816</t>
  </si>
  <si>
    <t>AA12193</t>
  </si>
  <si>
    <t>HILUX DIESEL BASE</t>
  </si>
  <si>
    <t>0127-TCN18</t>
  </si>
  <si>
    <t>CORTES VEGA RAUL</t>
  </si>
  <si>
    <t>MR0FA8CD9J3900286</t>
  </si>
  <si>
    <t>AA12191</t>
  </si>
  <si>
    <t>HILUX DIESEL EQUIPADA</t>
  </si>
  <si>
    <t>0148-TCN18</t>
  </si>
  <si>
    <t>ROSALES ALANIS ALEJA</t>
  </si>
  <si>
    <t>MR0HA8CD5J1087999</t>
  </si>
  <si>
    <t>AA12210</t>
  </si>
  <si>
    <t>0185-TCN18</t>
  </si>
  <si>
    <t>MR0HA8CD9J1087679</t>
  </si>
  <si>
    <t>AA12082</t>
  </si>
  <si>
    <t>1663-TCN17</t>
  </si>
  <si>
    <t>SANCHEZ USABIAGA FRA</t>
  </si>
  <si>
    <t>MR2B29F30H1077202</t>
  </si>
  <si>
    <t>AA12201</t>
  </si>
  <si>
    <t>1941-TCN17</t>
  </si>
  <si>
    <t>MR2B29F30H1092105</t>
  </si>
  <si>
    <t>AA12109</t>
  </si>
  <si>
    <t>1664-TCN17</t>
  </si>
  <si>
    <t>MR2B29F32H1077394</t>
  </si>
  <si>
    <t>AA12202</t>
  </si>
  <si>
    <t>1942-TCN17</t>
  </si>
  <si>
    <t>MR2B29F32H1092171</t>
  </si>
  <si>
    <t>AA12099</t>
  </si>
  <si>
    <t>1904-TCN17</t>
  </si>
  <si>
    <t>MR2B29F34H1091099</t>
  </si>
  <si>
    <t>1516-TCN17</t>
  </si>
  <si>
    <t>JIMENEZ OLIVEROS MA.</t>
  </si>
  <si>
    <t>MR2B29F35H1071802</t>
  </si>
  <si>
    <t>AA12190</t>
  </si>
  <si>
    <t>PEREZ DE LIRA LILIAN</t>
  </si>
  <si>
    <t>AA12167</t>
  </si>
  <si>
    <t>1932-TCN17</t>
  </si>
  <si>
    <t>IBARRA REYES BRENDA</t>
  </si>
  <si>
    <t>MR2B29F36H1092092</t>
  </si>
  <si>
    <t>AA12203</t>
  </si>
  <si>
    <t>1943-TCN17</t>
  </si>
  <si>
    <t>MR2B29F36H1093369</t>
  </si>
  <si>
    <t>AA12133</t>
  </si>
  <si>
    <t>1503-TCN17</t>
  </si>
  <si>
    <t>MR2B29F37H1069744</t>
  </si>
  <si>
    <t>AA12134</t>
  </si>
  <si>
    <t>1727-TCN17</t>
  </si>
  <si>
    <t>MR2B29F37H1079187</t>
  </si>
  <si>
    <t>AA12064</t>
  </si>
  <si>
    <t>1905-TCN17</t>
  </si>
  <si>
    <t>MR2B29F37H1080856</t>
  </si>
  <si>
    <t>AA12019</t>
  </si>
  <si>
    <t>1314-TCN17</t>
  </si>
  <si>
    <t>MR2B29F38H1059028</t>
  </si>
  <si>
    <t>AA12044</t>
  </si>
  <si>
    <t>1869-TCN17</t>
  </si>
  <si>
    <t>MR2B29F39H1091311</t>
  </si>
  <si>
    <t>AA12043</t>
  </si>
  <si>
    <t>1835-TCN17</t>
  </si>
  <si>
    <t>HERRERA PATIÑO RAQUE</t>
  </si>
  <si>
    <t>MR2B29F3XH1084951</t>
  </si>
  <si>
    <t>AA12155</t>
  </si>
  <si>
    <t>1579-TCN17</t>
  </si>
  <si>
    <t>NORIA LOPEZ MARIA IR</t>
  </si>
  <si>
    <t>MR2K29F30H1074770</t>
  </si>
  <si>
    <t>AA12027</t>
  </si>
  <si>
    <t>1779-TCN17</t>
  </si>
  <si>
    <t>MR2K29F31H1076995</t>
  </si>
  <si>
    <t>AA12057</t>
  </si>
  <si>
    <t>1743-TCN17</t>
  </si>
  <si>
    <t>TORRES RAMOS FRANCIS</t>
  </si>
  <si>
    <t>MR2K29F36H1080153</t>
  </si>
  <si>
    <t>AA12060</t>
  </si>
  <si>
    <t>1626-TCN17</t>
  </si>
  <si>
    <t>VAZQUEZ MORALES MARG</t>
  </si>
  <si>
    <t>MR2K29F37H1073745</t>
  </si>
  <si>
    <t>AA12152</t>
  </si>
  <si>
    <t>1640-TCN17</t>
  </si>
  <si>
    <t>QUIROZ GONZALEZ MIGU</t>
  </si>
  <si>
    <t>MR2K29F38H1076024</t>
  </si>
  <si>
    <t>AA12159</t>
  </si>
  <si>
    <t>1606-TCN17</t>
  </si>
  <si>
    <t>FLORES GUTIERREZ AID</t>
  </si>
  <si>
    <t>MR2K29F39H1075089</t>
  </si>
  <si>
    <t>AA12035</t>
  </si>
  <si>
    <t>0215-TCU17</t>
  </si>
  <si>
    <t>DELGADILLO MEJIA MAR</t>
  </si>
  <si>
    <t>VNKKTUD33FA036383</t>
  </si>
  <si>
    <t>AA12061</t>
  </si>
  <si>
    <t>0213-TCU17</t>
  </si>
  <si>
    <t>ROSILLO ARROYO J. JE</t>
  </si>
  <si>
    <t>VNKKTUD38GA059563</t>
  </si>
  <si>
    <t>AA12051</t>
  </si>
  <si>
    <t>0227-TCU17</t>
  </si>
  <si>
    <t>CONTRERAS PEREZ ROBE</t>
  </si>
  <si>
    <t>WF0BP4H20E4111212</t>
  </si>
  <si>
    <t>NOV</t>
  </si>
  <si>
    <t>AA12235</t>
  </si>
  <si>
    <t>0868-TCN17</t>
  </si>
  <si>
    <t>3MYDLAYV5HY175085</t>
  </si>
  <si>
    <t>AA12420</t>
  </si>
  <si>
    <t>1903-TCN17</t>
  </si>
  <si>
    <t>3MYDLAYV2HY189736</t>
  </si>
  <si>
    <t>AA12451</t>
  </si>
  <si>
    <t>0247-TCN18</t>
  </si>
  <si>
    <t>GONZALEZ MORALES JUA</t>
  </si>
  <si>
    <t>4T1B11HK9JU036566</t>
  </si>
  <si>
    <t>AA12446</t>
  </si>
  <si>
    <t>0244-TCN18</t>
  </si>
  <si>
    <t>HURTADO SANCHEZ ANGE</t>
  </si>
  <si>
    <t>4T1B11HK9JU041976</t>
  </si>
  <si>
    <t>AA12354</t>
  </si>
  <si>
    <t>KEVIN FAVIAN ACEVEDO LARA</t>
  </si>
  <si>
    <t>0689-TCN17</t>
  </si>
  <si>
    <t>HERNANDEZ ENRIQUEZ I</t>
  </si>
  <si>
    <t>4T1BF1FK8HU717283</t>
  </si>
  <si>
    <t>AA12457</t>
  </si>
  <si>
    <t>1913-TCN17</t>
  </si>
  <si>
    <t>JTDKBRFU5H3053269</t>
  </si>
  <si>
    <t>AA12348</t>
  </si>
  <si>
    <t>1827-TCN17</t>
  </si>
  <si>
    <t>JTDKBRFU7H3052124</t>
  </si>
  <si>
    <t>AA12332</t>
  </si>
  <si>
    <t>0136-TCN18</t>
  </si>
  <si>
    <t>4T1B11HK6JU014217</t>
  </si>
  <si>
    <t>AA12454</t>
  </si>
  <si>
    <t>0082-TCN18</t>
  </si>
  <si>
    <t>5YFBPRHE0JP742124</t>
  </si>
  <si>
    <t>AA12233</t>
  </si>
  <si>
    <t>1922-TCN17</t>
  </si>
  <si>
    <t>5YFBPRHE4HP727328</t>
  </si>
  <si>
    <t>AA12307</t>
  </si>
  <si>
    <t>0106-TCN18</t>
  </si>
  <si>
    <t>5YFBPRHE9JP747659</t>
  </si>
  <si>
    <t>AA12234</t>
  </si>
  <si>
    <t>1765-TCN17</t>
  </si>
  <si>
    <t>5YFBPRHE7HP730675</t>
  </si>
  <si>
    <t>AA12223</t>
  </si>
  <si>
    <t>0072-TCN18</t>
  </si>
  <si>
    <t>5YFBPRHE2JP742111</t>
  </si>
  <si>
    <t>AA12229</t>
  </si>
  <si>
    <t>0085-TCN18</t>
  </si>
  <si>
    <t>5YFBPRHE7JP742492</t>
  </si>
  <si>
    <t>AA12228</t>
  </si>
  <si>
    <t>0110-TCN18</t>
  </si>
  <si>
    <t>5YFBPRHE6JP747182</t>
  </si>
  <si>
    <t>AA12295</t>
  </si>
  <si>
    <t>0109-TCN18</t>
  </si>
  <si>
    <t>5YFBPRHE1JP747137</t>
  </si>
  <si>
    <t>1914-TCN17</t>
  </si>
  <si>
    <t>5YFBPRHE8HP664704</t>
  </si>
  <si>
    <t>0083-TCN18</t>
  </si>
  <si>
    <t>5YFBPRHE0JP739014</t>
  </si>
  <si>
    <t>AA12333</t>
  </si>
  <si>
    <t>0074-TCN18</t>
  </si>
  <si>
    <t>5YFBPRHE1JP738504</t>
  </si>
  <si>
    <t>AA12429</t>
  </si>
  <si>
    <t>1402-TCN17</t>
  </si>
  <si>
    <t>5YFBPRHE9HP674691</t>
  </si>
  <si>
    <t>AA12459</t>
  </si>
  <si>
    <t>0152-TCN18</t>
  </si>
  <si>
    <t>KURIGAGE S.A. DE C.V</t>
  </si>
  <si>
    <t>MHKMF53E2JK013557</t>
  </si>
  <si>
    <t>AA12337</t>
  </si>
  <si>
    <t>0211-TCN18</t>
  </si>
  <si>
    <t>VALLE HERNANDEZ LUIS</t>
  </si>
  <si>
    <t>5YFBPRHE5JP751594</t>
  </si>
  <si>
    <t>0157-TCN18</t>
  </si>
  <si>
    <t>MR0EX8DD9J0177128</t>
  </si>
  <si>
    <t>JUAREZ HERNANDEZ AUD</t>
  </si>
  <si>
    <t>AA12356</t>
  </si>
  <si>
    <t>1958-TCN17</t>
  </si>
  <si>
    <t>RICO MARTINEZ JOSE M</t>
  </si>
  <si>
    <t>5YFBPRHE3HP699165</t>
  </si>
  <si>
    <t>AA12373</t>
  </si>
  <si>
    <t>1963-TCN17</t>
  </si>
  <si>
    <t>MR2B29F34H1093967</t>
  </si>
  <si>
    <t>AA12293</t>
  </si>
  <si>
    <t>ROJAS MOLINA ROMEO</t>
  </si>
  <si>
    <t>AA12329</t>
  </si>
  <si>
    <t>0961-TCN17</t>
  </si>
  <si>
    <t>ARRIAGA CHIMAL NADIA</t>
  </si>
  <si>
    <t>5YFBPRHE2HP645517</t>
  </si>
  <si>
    <t>0170-TCN18</t>
  </si>
  <si>
    <t>MR0HA8CD8J1055273</t>
  </si>
  <si>
    <t>AA12396</t>
  </si>
  <si>
    <t>1966-TCN17</t>
  </si>
  <si>
    <t>URIBE LIMON ROGELIO</t>
  </si>
  <si>
    <t>5TDYZ3DC6HS897168</t>
  </si>
  <si>
    <t>0173-TCN18</t>
  </si>
  <si>
    <t>RIOS GONZALEZ JOSE A</t>
  </si>
  <si>
    <t>MR0EX8CB1J1399625</t>
  </si>
  <si>
    <t>AA12302</t>
  </si>
  <si>
    <t>1726-TCN17</t>
  </si>
  <si>
    <t>MR2B29F3XH1078907</t>
  </si>
  <si>
    <t>1951-TCN17</t>
  </si>
  <si>
    <t>3TMCZ5AN2HM115248</t>
  </si>
  <si>
    <t>0178-TCN18</t>
  </si>
  <si>
    <t>MR0HA8CD5J1087694</t>
  </si>
  <si>
    <t>AA12324</t>
  </si>
  <si>
    <t>AA12325</t>
  </si>
  <si>
    <t>1611-TCN17</t>
  </si>
  <si>
    <t>MR2B29F39H1072998</t>
  </si>
  <si>
    <t>AA12456</t>
  </si>
  <si>
    <t>1976-TCN17</t>
  </si>
  <si>
    <t>KARLSON CONTRA INCEN</t>
  </si>
  <si>
    <t>5TDKZ3DC5HS887088</t>
  </si>
  <si>
    <t>AA12466</t>
  </si>
  <si>
    <t>1973-TCN17</t>
  </si>
  <si>
    <t>5TDYZ3DC9HS900533</t>
  </si>
  <si>
    <t>AA12383</t>
  </si>
  <si>
    <t>1591-TCN17</t>
  </si>
  <si>
    <t>MR2B29F35H1073727</t>
  </si>
  <si>
    <t>AA12382</t>
  </si>
  <si>
    <t>1725-TCN17</t>
  </si>
  <si>
    <t>MR2B29F3XH1078745</t>
  </si>
  <si>
    <t>AA12214</t>
  </si>
  <si>
    <t>1911-TCN17</t>
  </si>
  <si>
    <t>DIAZ BONILLA ROBERTA</t>
  </si>
  <si>
    <t>5TDYZ3DC3HS887505</t>
  </si>
  <si>
    <t>AA12241</t>
  </si>
  <si>
    <t>1950-TCN17</t>
  </si>
  <si>
    <t>5TDYZ3DC1HS890421</t>
  </si>
  <si>
    <t>0189-TCN18</t>
  </si>
  <si>
    <t>SERRANO POZOS PEDRO</t>
  </si>
  <si>
    <t>MHKMF53EXJK013953</t>
  </si>
  <si>
    <t>AA12364</t>
  </si>
  <si>
    <t>1959-TCN17</t>
  </si>
  <si>
    <t>5TDYZ3DC7HS899057</t>
  </si>
  <si>
    <t>AA12471</t>
  </si>
  <si>
    <t>1731-TCN17</t>
  </si>
  <si>
    <t>MR2B29F34H1081365</t>
  </si>
  <si>
    <t>0190-TCN18</t>
  </si>
  <si>
    <t>SANCHEZ ROMERO LUIS</t>
  </si>
  <si>
    <t>MHKMF53E3JK014099</t>
  </si>
  <si>
    <t>1570-TCN17</t>
  </si>
  <si>
    <t>MR2K29F34H1074593</t>
  </si>
  <si>
    <t>AA12282</t>
  </si>
  <si>
    <t>AA12347</t>
  </si>
  <si>
    <t>1761-TCN17</t>
  </si>
  <si>
    <t>MR2K29F3XH1083508</t>
  </si>
  <si>
    <t>AA12473</t>
  </si>
  <si>
    <t>0255-TCN18</t>
  </si>
  <si>
    <t>LARIOS CASTRO MANUEL</t>
  </si>
  <si>
    <t>5TDYZ3DC7JS902965</t>
  </si>
  <si>
    <t>AA12310</t>
  </si>
  <si>
    <t>1956-TCN17</t>
  </si>
  <si>
    <t>PATIñO ROSILLO LAURA</t>
  </si>
  <si>
    <t>5TDYZ3DC6HS890365</t>
  </si>
  <si>
    <t>AA12402</t>
  </si>
  <si>
    <t>1965-TCN17</t>
  </si>
  <si>
    <t>FLORES VERA JOSE</t>
  </si>
  <si>
    <t>5TDYZ3DCXHS878512</t>
  </si>
  <si>
    <t>0198-TCN18</t>
  </si>
  <si>
    <t>JTFSX23P8J6185316</t>
  </si>
  <si>
    <t>AA12366</t>
  </si>
  <si>
    <t>0215-TCN18</t>
  </si>
  <si>
    <t>MARRACINO LUDOVICO G</t>
  </si>
  <si>
    <t>2T3RFREV6JW707065</t>
  </si>
  <si>
    <t>0200-TCN18</t>
  </si>
  <si>
    <t>ALVAREZ HERNANDEZ J</t>
  </si>
  <si>
    <t>MR0HA8CD8J1088001</t>
  </si>
  <si>
    <t>0216-TCN18</t>
  </si>
  <si>
    <t>2T3RFREV8JW715331</t>
  </si>
  <si>
    <t>AA12362</t>
  </si>
  <si>
    <t>0218-TCN18</t>
  </si>
  <si>
    <t>HERNANDEZ LOPEZ EDGA</t>
  </si>
  <si>
    <t>2T3RFREV0JW707529</t>
  </si>
  <si>
    <t>0206-TCN18</t>
  </si>
  <si>
    <t>JTFSX23P8J6185980</t>
  </si>
  <si>
    <t>AA12363</t>
  </si>
  <si>
    <t>0219-TCN18</t>
  </si>
  <si>
    <t>FLORES GARCIA MANUEL</t>
  </si>
  <si>
    <t>2T3RFREV2JW699689</t>
  </si>
  <si>
    <t>AA12424</t>
  </si>
  <si>
    <t>0232-TCN18</t>
  </si>
  <si>
    <t>TOVAR CASTRO JOSE RI</t>
  </si>
  <si>
    <t>2T3RFREV2JW715602</t>
  </si>
  <si>
    <t>AA12475</t>
  </si>
  <si>
    <t>0243-TCN18</t>
  </si>
  <si>
    <t>ZAVALA HERNANDEZ J J</t>
  </si>
  <si>
    <t>2T3RFREV9JW697826</t>
  </si>
  <si>
    <t>AA12349</t>
  </si>
  <si>
    <t>0191-TCN18</t>
  </si>
  <si>
    <t>MHKMF53E2JK014210</t>
  </si>
  <si>
    <t>AA12328</t>
  </si>
  <si>
    <t>0212-TCN18</t>
  </si>
  <si>
    <t>CHAVEZ MA. VICTORIA</t>
  </si>
  <si>
    <t>2T3RFREV5JW701127</t>
  </si>
  <si>
    <t>AA12339</t>
  </si>
  <si>
    <t>1954-TCN17</t>
  </si>
  <si>
    <t>LOPEZ GARCIA RAFAEL</t>
  </si>
  <si>
    <t>MR2K29F38H1081255</t>
  </si>
  <si>
    <t>AA12438</t>
  </si>
  <si>
    <t>1975-TCN17</t>
  </si>
  <si>
    <t>PATIñO LEON LUIS</t>
  </si>
  <si>
    <t>MR2K29F35H108945</t>
  </si>
  <si>
    <t>AA12303</t>
  </si>
  <si>
    <t>1641-TCN17</t>
  </si>
  <si>
    <t>DURAN CASILLAS JULIE</t>
  </si>
  <si>
    <t>MR2K29F39H1077389</t>
  </si>
  <si>
    <t>AA12274</t>
  </si>
  <si>
    <t>1760-TCN17</t>
  </si>
  <si>
    <t>TECHNO ASSOCIE DE ME</t>
  </si>
  <si>
    <t>MR2K29F34H1082208</t>
  </si>
  <si>
    <t>AA12419</t>
  </si>
  <si>
    <t>FRANCISCO JAVIER MEZA MANRIQUE</t>
  </si>
  <si>
    <t>1177-TCN17</t>
  </si>
  <si>
    <t>RIVAS SALDAñA GLORIA</t>
  </si>
  <si>
    <t>MR2K29F36H1056578</t>
  </si>
  <si>
    <t>AA12273</t>
  </si>
  <si>
    <t>1607-TCN17</t>
  </si>
  <si>
    <t>CARRANZA LOZANO ARMI</t>
  </si>
  <si>
    <t>MR2K29F30H1075109</t>
  </si>
  <si>
    <t>AA12462</t>
  </si>
  <si>
    <t>1615-TCN17</t>
  </si>
  <si>
    <t>NAVARRO LEDESMA MAYR</t>
  </si>
  <si>
    <t>MR2K29F37H1073891</t>
  </si>
  <si>
    <t>AA12415</t>
  </si>
  <si>
    <t>1616-TCN17</t>
  </si>
  <si>
    <t>FLORES BAUTISTA HECT</t>
  </si>
  <si>
    <t>MR2K29F36H1073994</t>
  </si>
  <si>
    <t>0230-TCN18</t>
  </si>
  <si>
    <t>JTFSX23P2J6185831</t>
  </si>
  <si>
    <t>AA12238</t>
  </si>
  <si>
    <t>0193-TCN18</t>
  </si>
  <si>
    <t>MHKMF53F1JK022940</t>
  </si>
  <si>
    <t>AA12286</t>
  </si>
  <si>
    <t>0159-TCN18</t>
  </si>
  <si>
    <t>MHKMF53F6JK021363</t>
  </si>
  <si>
    <t>AA12260</t>
  </si>
  <si>
    <t>1627-TCN17</t>
  </si>
  <si>
    <t>VAZQUEZ PEREZ J SALV</t>
  </si>
  <si>
    <t>MR2K29F38H1074595</t>
  </si>
  <si>
    <t>AA12306</t>
  </si>
  <si>
    <t>1666-TCN17</t>
  </si>
  <si>
    <t>HUERTA RUIZ MARTHA</t>
  </si>
  <si>
    <t>MR2K29F32H1077427</t>
  </si>
  <si>
    <t>AA12442</t>
  </si>
  <si>
    <t>0150-TCN18</t>
  </si>
  <si>
    <t>MHKMF53F6JK021458</t>
  </si>
  <si>
    <t>AA12296</t>
  </si>
  <si>
    <t>0091-TCN18</t>
  </si>
  <si>
    <t>4T1B11HK8JU016082</t>
  </si>
  <si>
    <t>1909-TCN17</t>
  </si>
  <si>
    <t>MR2K29F38H1077853</t>
  </si>
  <si>
    <t>0240-TCN18</t>
  </si>
  <si>
    <t>MR0EX8CB4J1399831</t>
  </si>
  <si>
    <t>AA12397</t>
  </si>
  <si>
    <t>1967-TCN17</t>
  </si>
  <si>
    <t>MERAZ SOSA ELISA</t>
  </si>
  <si>
    <t>MR2K29F35H1078359</t>
  </si>
  <si>
    <t>AA12317</t>
  </si>
  <si>
    <t>0209-TCN18</t>
  </si>
  <si>
    <t>4T1B11HK4JU020341</t>
  </si>
  <si>
    <t>AA12350</t>
  </si>
  <si>
    <t>0039-TCN18</t>
  </si>
  <si>
    <t>4T1B11HK2JU502502</t>
  </si>
  <si>
    <t>AA12378</t>
  </si>
  <si>
    <t>0223-TCN18</t>
  </si>
  <si>
    <t>4T1B11HKXJU523212</t>
  </si>
  <si>
    <t>AA12388</t>
  </si>
  <si>
    <t>0224-TCN18</t>
  </si>
  <si>
    <t>4T1B11HK1JU529237</t>
  </si>
  <si>
    <t>AA12430</t>
  </si>
  <si>
    <t>0061-TCN18</t>
  </si>
  <si>
    <t>4T1B11HK6JU00162</t>
  </si>
  <si>
    <t>AA12287</t>
  </si>
  <si>
    <t>1688-TCN17</t>
  </si>
  <si>
    <t>2T3RFREV6HW676779</t>
  </si>
  <si>
    <t>AA12318</t>
  </si>
  <si>
    <t>AA12311</t>
  </si>
  <si>
    <t>1545-TCN17</t>
  </si>
  <si>
    <t>VALADEZ CORONA MARTI</t>
  </si>
  <si>
    <t>JTDKBRFU5H3044054</t>
  </si>
  <si>
    <t>AA12453</t>
  </si>
  <si>
    <t>1949-TCN17</t>
  </si>
  <si>
    <t>MALAGON CANO MARIA G</t>
  </si>
  <si>
    <t>JTDKBRFU4H3575391</t>
  </si>
  <si>
    <t>AA12346</t>
  </si>
  <si>
    <t>1768-TCN17</t>
  </si>
  <si>
    <t>2T3RFREV0HW674073</t>
  </si>
  <si>
    <t>AA12374</t>
  </si>
  <si>
    <t>1794-TCN17</t>
  </si>
  <si>
    <t>2T3RFREV7HW682588</t>
  </si>
  <si>
    <t>AA12413</t>
  </si>
  <si>
    <t>AA12447</t>
  </si>
  <si>
    <t>0245-TCN18</t>
  </si>
  <si>
    <t>JTFSX23P2J6186557</t>
  </si>
  <si>
    <t>AA12426</t>
  </si>
  <si>
    <t>0233-TCN18</t>
  </si>
  <si>
    <t>2T3RFREVXJW716898</t>
  </si>
  <si>
    <t>AA12444</t>
  </si>
  <si>
    <t>0246-TCN18</t>
  </si>
  <si>
    <t>JTFSX23P2J6186154</t>
  </si>
  <si>
    <t>AA12247</t>
  </si>
  <si>
    <t>1800-TCN17</t>
  </si>
  <si>
    <t>2T3ZFREV3HW399170</t>
  </si>
  <si>
    <t>AA12288</t>
  </si>
  <si>
    <t>0197-TCN18</t>
  </si>
  <si>
    <t>2T3ZFREV0JW415895</t>
  </si>
  <si>
    <t>AA12344</t>
  </si>
  <si>
    <t>1642-TCN17</t>
  </si>
  <si>
    <t>2T3ZFREV5HW384587</t>
  </si>
  <si>
    <t>0225-TCN18</t>
  </si>
  <si>
    <t>2T3ZFREV5JW420963</t>
  </si>
  <si>
    <t>AA12375</t>
  </si>
  <si>
    <t>AA12449</t>
  </si>
  <si>
    <t>0101-TCN18</t>
  </si>
  <si>
    <t>2T3ZFREV2JW407426</t>
  </si>
  <si>
    <t>AA12472</t>
  </si>
  <si>
    <t>0121-TCN18</t>
  </si>
  <si>
    <t>2T3ZFREV2JW407457</t>
  </si>
  <si>
    <t>AA12381</t>
  </si>
  <si>
    <t>1599-TCN17</t>
  </si>
  <si>
    <t>2T3JFREV2HW666828</t>
  </si>
  <si>
    <t>AA12384</t>
  </si>
  <si>
    <t>1805-TCN17</t>
  </si>
  <si>
    <t>2T3JFREV7HW682250</t>
  </si>
  <si>
    <t>AA12246</t>
  </si>
  <si>
    <t>1407-TCN17</t>
  </si>
  <si>
    <t>2T3RFREV0HW633619</t>
  </si>
  <si>
    <t>AA12267</t>
  </si>
  <si>
    <t>0104-TCN18</t>
  </si>
  <si>
    <t>2T3RFREV2JW701201</t>
  </si>
  <si>
    <t>AA12289</t>
  </si>
  <si>
    <t>0137-TCN18</t>
  </si>
  <si>
    <t>2T3RFREV1JW703473</t>
  </si>
  <si>
    <t>AA12290</t>
  </si>
  <si>
    <t>1693-TCN17</t>
  </si>
  <si>
    <t>TOY AUTOMOTORES S.A.</t>
  </si>
  <si>
    <t>2T3RFREV5HW677647</t>
  </si>
  <si>
    <t>AA12226</t>
  </si>
  <si>
    <t>1944-TCN17</t>
  </si>
  <si>
    <t>HERNANDEZ CENTENO JA</t>
  </si>
  <si>
    <t>MR2B29F31H1092890</t>
  </si>
  <si>
    <t>AA12463</t>
  </si>
  <si>
    <t>1787-TCN17</t>
  </si>
  <si>
    <t>2T3RFREVXHW685095</t>
  </si>
  <si>
    <t>AA12284</t>
  </si>
  <si>
    <t>1621-TCN17</t>
  </si>
  <si>
    <t>5TDKZ3DC7HS867750</t>
  </si>
  <si>
    <t>AA12211</t>
  </si>
  <si>
    <t>1945-TCN17</t>
  </si>
  <si>
    <t>MR2B29F33H1093040</t>
  </si>
  <si>
    <t>AA12212</t>
  </si>
  <si>
    <t>1946-TCN17</t>
  </si>
  <si>
    <t>MR2B29F34H1092284</t>
  </si>
  <si>
    <t>AA12423</t>
  </si>
  <si>
    <t>1968-TCN17</t>
  </si>
  <si>
    <t>5TDYZ3DC0HS896856</t>
  </si>
  <si>
    <t>AA12427</t>
  </si>
  <si>
    <t>1969-TCN17</t>
  </si>
  <si>
    <t>5TDYZ3DC3HS900009</t>
  </si>
  <si>
    <t>AA12464</t>
  </si>
  <si>
    <t>1972-TCN17</t>
  </si>
  <si>
    <t>5TDYZ3DC6HS897994</t>
  </si>
  <si>
    <t>AA12213</t>
  </si>
  <si>
    <t>1947-TCN17</t>
  </si>
  <si>
    <t>MR2B29F30H1093433</t>
  </si>
  <si>
    <t>1332-TCN17</t>
  </si>
  <si>
    <t>SILVA MARTINEZ ANA V</t>
  </si>
  <si>
    <t>3MYDLAYV6HY188234</t>
  </si>
  <si>
    <t>AA12319</t>
  </si>
  <si>
    <t>1952-TCN17</t>
  </si>
  <si>
    <t>MENDOZA PATIÑO CALEB</t>
  </si>
  <si>
    <t>MR2B29F39H1093026</t>
  </si>
  <si>
    <t>1473-TCN17</t>
  </si>
  <si>
    <t>DIAZ MALDONADO DAVID</t>
  </si>
  <si>
    <t>MR2B29F38H1068957</t>
  </si>
  <si>
    <t>1912-TCN17</t>
  </si>
  <si>
    <t>5TDYZ3DC1HS884621</t>
  </si>
  <si>
    <t>AA12283</t>
  </si>
  <si>
    <t>AA12409</t>
  </si>
  <si>
    <t>1955-TCN17</t>
  </si>
  <si>
    <t>MR2B29F33H1088789</t>
  </si>
  <si>
    <t>AA12410</t>
  </si>
  <si>
    <t>1964-TCN17</t>
  </si>
  <si>
    <t>CASTRO RUIZ JONATAN</t>
  </si>
  <si>
    <t>MR2B29F37H1087676</t>
  </si>
  <si>
    <t>AA12469</t>
  </si>
  <si>
    <t>AA12245</t>
  </si>
  <si>
    <t>0188-TCN18</t>
  </si>
  <si>
    <t>JTFPX22P3J0079432</t>
  </si>
  <si>
    <t>1562-TCN17</t>
  </si>
  <si>
    <t>MHKMF53F8HK018586</t>
  </si>
  <si>
    <t>PEREZ HUERTA CESAR E</t>
  </si>
  <si>
    <t>TREJO PACHECO MARTHA</t>
  </si>
  <si>
    <t>AA12291</t>
  </si>
  <si>
    <t>1590-TCN17</t>
  </si>
  <si>
    <t>MACIAS VELEZ ROSA MA</t>
  </si>
  <si>
    <t>MR2B29F35H1073498</t>
  </si>
  <si>
    <t>AA12301</t>
  </si>
  <si>
    <t>1612-TCN17</t>
  </si>
  <si>
    <t>AGUILAR ORTIZ JOSE J</t>
  </si>
  <si>
    <t>MR2B29F39H1074265</t>
  </si>
  <si>
    <t>AA12357</t>
  </si>
  <si>
    <t>1728-TCN17</t>
  </si>
  <si>
    <t>PALLARES ZENEA MARIA</t>
  </si>
  <si>
    <t>MR2B29F3XH1080107</t>
  </si>
  <si>
    <t>AA12309</t>
  </si>
  <si>
    <t>1730-TCN17</t>
  </si>
  <si>
    <t>RODRIGUEZ MARTINEZ M</t>
  </si>
  <si>
    <t>MR2B29F38H1081174</t>
  </si>
  <si>
    <t>AA12368</t>
  </si>
  <si>
    <t>1744-TCN17</t>
  </si>
  <si>
    <t>PITAYO PEñA THELMA L</t>
  </si>
  <si>
    <t>MR2B29F39H1077747</t>
  </si>
  <si>
    <t>AA12400</t>
  </si>
  <si>
    <t>1745-TCN17</t>
  </si>
  <si>
    <t>HERNANDEZ AGUILERA L</t>
  </si>
  <si>
    <t>MR2B29F30H1078026</t>
  </si>
  <si>
    <t>AA12369</t>
  </si>
  <si>
    <t>1746-TCN17</t>
  </si>
  <si>
    <t>DE SANTIAGO CARDENAS</t>
  </si>
  <si>
    <t>MR2B29F33H1078442</t>
  </si>
  <si>
    <t>AA12407</t>
  </si>
  <si>
    <t>1750-TCN17</t>
  </si>
  <si>
    <t>GOMEZ SALAZAR MOISES</t>
  </si>
  <si>
    <t>MR2B29F38H1081028</t>
  </si>
  <si>
    <t>AA12263</t>
  </si>
  <si>
    <t>1561-TCN17</t>
  </si>
  <si>
    <t>5TDKZRFH7HS217781</t>
  </si>
  <si>
    <t>AA12326</t>
  </si>
  <si>
    <t>1846-TCN17</t>
  </si>
  <si>
    <t>5TDKZRFH3HS229863</t>
  </si>
  <si>
    <t>AA12470</t>
  </si>
  <si>
    <t>1978-TCN17</t>
  </si>
  <si>
    <t>MR2B29F32H103705</t>
  </si>
  <si>
    <t>AA12379</t>
  </si>
  <si>
    <t>1874-TCN17</t>
  </si>
  <si>
    <t>5TDKZRFH2HS229451</t>
  </si>
  <si>
    <t>AA12312</t>
  </si>
  <si>
    <t>AA12285</t>
  </si>
  <si>
    <t>0182-TCN18</t>
  </si>
  <si>
    <t>ESPITIA LOPEZ MARIA</t>
  </si>
  <si>
    <t>MHKMF53E1JK013727</t>
  </si>
  <si>
    <t>AA12269</t>
  </si>
  <si>
    <t>1930-TCN17</t>
  </si>
  <si>
    <t>5TDYZRFH4HS22793</t>
  </si>
  <si>
    <t>AA12432</t>
  </si>
  <si>
    <t>AA12440</t>
  </si>
  <si>
    <t>AA12240</t>
  </si>
  <si>
    <t>0192-TCN18</t>
  </si>
  <si>
    <t>VEGA MARTINEZ JOSE L</t>
  </si>
  <si>
    <t>MHKMF53FXJK022399</t>
  </si>
  <si>
    <t>AA12450</t>
  </si>
  <si>
    <t>0239-TCN18</t>
  </si>
  <si>
    <t>5TDYZRFH9JS238292</t>
  </si>
  <si>
    <t>AA12401</t>
  </si>
  <si>
    <t>0205-TCN18</t>
  </si>
  <si>
    <t>GUERRERO ORTEGA GABR</t>
  </si>
  <si>
    <t>MHKMF53F3JK022597</t>
  </si>
  <si>
    <t>AA12227</t>
  </si>
  <si>
    <t>CAMARGO CHIMAL JAVIE</t>
  </si>
  <si>
    <t>AA12452</t>
  </si>
  <si>
    <t>1225-TCN17</t>
  </si>
  <si>
    <t>5TDKZRFHXHS207858</t>
  </si>
  <si>
    <t>AA12251</t>
  </si>
  <si>
    <t>1923-TCN17</t>
  </si>
  <si>
    <t>CARBAJAL SANCHEZ JAV</t>
  </si>
  <si>
    <t>5TDKZRFH7HS232703</t>
  </si>
  <si>
    <t>1810-TCN17</t>
  </si>
  <si>
    <t>MR0EX8DD1H0176792</t>
  </si>
  <si>
    <t>AA12361</t>
  </si>
  <si>
    <t>1961-TCN17</t>
  </si>
  <si>
    <t>AUTOTRANSPORTES QUET</t>
  </si>
  <si>
    <t>5TDKZRFH9HS229852</t>
  </si>
  <si>
    <t>AA12458</t>
  </si>
  <si>
    <t>AA12272</t>
  </si>
  <si>
    <t>1847-TCN17</t>
  </si>
  <si>
    <t>GRUPO GASOLINERO BUG</t>
  </si>
  <si>
    <t>5TDYZRFH4HS229865</t>
  </si>
  <si>
    <t>ROJAS GARCIA MANUEL</t>
  </si>
  <si>
    <t>AA12343</t>
  </si>
  <si>
    <t>1875-TCN17</t>
  </si>
  <si>
    <t>GONZALEZ MALDONADO J</t>
  </si>
  <si>
    <t>5TDYZRFH7HS228497</t>
  </si>
  <si>
    <t>AA12304</t>
  </si>
  <si>
    <t>0053-TCN18</t>
  </si>
  <si>
    <t>3MYDLAYVXJY305027</t>
  </si>
  <si>
    <t>AA12359</t>
  </si>
  <si>
    <t>0166-TCN18</t>
  </si>
  <si>
    <t>MR0FA8CDXJ3950288</t>
  </si>
  <si>
    <t>AA12216</t>
  </si>
  <si>
    <t>0169-TCN18</t>
  </si>
  <si>
    <t>MR0HA8CD1J1055258</t>
  </si>
  <si>
    <t>0176-TCN18</t>
  </si>
  <si>
    <t>MR0HA8CD2J1087474</t>
  </si>
  <si>
    <t>AA12412</t>
  </si>
  <si>
    <t>AA12242</t>
  </si>
  <si>
    <t>0180-TCN18</t>
  </si>
  <si>
    <t>GRUPO EDUCATIVO IMA</t>
  </si>
  <si>
    <t>MR0EX8CB6J1399345</t>
  </si>
  <si>
    <t>AA12225</t>
  </si>
  <si>
    <t>AA12433</t>
  </si>
  <si>
    <t>AA12219</t>
  </si>
  <si>
    <t>1948-TCN17</t>
  </si>
  <si>
    <t>MR0EX8CB7H1399140</t>
  </si>
  <si>
    <t>0168-TCN18</t>
  </si>
  <si>
    <t>MR0HA8CD9J1055184</t>
  </si>
  <si>
    <t>AA12358</t>
  </si>
  <si>
    <t>AA12345</t>
  </si>
  <si>
    <t>0201-TCN18</t>
  </si>
  <si>
    <t>MR0HA8CD5J1055313</t>
  </si>
  <si>
    <t>AA12389</t>
  </si>
  <si>
    <t>0171-TCN18</t>
  </si>
  <si>
    <t>MR0HA8CD8J1087706</t>
  </si>
  <si>
    <t>AA12436</t>
  </si>
  <si>
    <t>1484-TCN17</t>
  </si>
  <si>
    <t>MR0EX8CB9H1398247</t>
  </si>
  <si>
    <t>AA12275</t>
  </si>
  <si>
    <t>AA12434</t>
  </si>
  <si>
    <t>0241-TCN18</t>
  </si>
  <si>
    <t>MARTINEZ SANTANA LUI</t>
  </si>
  <si>
    <t>MR0EX8CB1J1399897</t>
  </si>
  <si>
    <t>AA12422</t>
  </si>
  <si>
    <t>1482-TCN17</t>
  </si>
  <si>
    <t>MR0EX8CB7H1398215</t>
  </si>
  <si>
    <t>1594-TCN17</t>
  </si>
  <si>
    <t>MR0EX8CB5H1398536</t>
  </si>
  <si>
    <t>AA12340</t>
  </si>
  <si>
    <t>AA12270</t>
  </si>
  <si>
    <t>0158-TCN18</t>
  </si>
  <si>
    <t>RAMIREZ ALAMILLA MA.</t>
  </si>
  <si>
    <t>MR0EX8DD8J0255284</t>
  </si>
  <si>
    <t>AA12262</t>
  </si>
  <si>
    <t>0194-TCN18</t>
  </si>
  <si>
    <t>MR0EX8DD1J0255045</t>
  </si>
  <si>
    <t>AA12239</t>
  </si>
  <si>
    <t>0183-TCN18</t>
  </si>
  <si>
    <t>JTFSX23P8J6185364</t>
  </si>
  <si>
    <t>AA12298</t>
  </si>
  <si>
    <t>TURISMO CABRERA S A</t>
  </si>
  <si>
    <t>AA12299</t>
  </si>
  <si>
    <t>AA12320</t>
  </si>
  <si>
    <t>0208-TCN18</t>
  </si>
  <si>
    <t>JTFSX23PXJ6186077</t>
  </si>
  <si>
    <t>ZA04477</t>
  </si>
  <si>
    <t>AA12313</t>
  </si>
  <si>
    <t>1807-TCN17</t>
  </si>
  <si>
    <t>MR0EX8DD4H0176608</t>
  </si>
  <si>
    <t>AA12323</t>
  </si>
  <si>
    <t>1809-TCN17</t>
  </si>
  <si>
    <t>MR0EX8DD0H0176766</t>
  </si>
  <si>
    <t>AA12322</t>
  </si>
  <si>
    <t>1880-TCN17</t>
  </si>
  <si>
    <t>MR0EX8DD2H0254528</t>
  </si>
  <si>
    <t>AA12414</t>
  </si>
  <si>
    <t>0231-TCN18</t>
  </si>
  <si>
    <t>MARTINEZ REYES RAMON</t>
  </si>
  <si>
    <t>5TFAY5F19JX693315</t>
  </si>
  <si>
    <t>AA12386</t>
  </si>
  <si>
    <t>0227-TCN18</t>
  </si>
  <si>
    <t>COPEM SA DE CV</t>
  </si>
  <si>
    <t>MR0EX8DD0J0177499</t>
  </si>
  <si>
    <t>AA12334</t>
  </si>
  <si>
    <t>0213-TCN18</t>
  </si>
  <si>
    <t>MR0EX8DD5J0254853</t>
  </si>
  <si>
    <t>AA12387</t>
  </si>
  <si>
    <t>0220-TCN18</t>
  </si>
  <si>
    <t>MATA ARELLANO VICENT</t>
  </si>
  <si>
    <t>MR0EX8DDXJ0254766</t>
  </si>
  <si>
    <t>AA12367</t>
  </si>
  <si>
    <t>0221-TCN18</t>
  </si>
  <si>
    <t>MR0EX8DD0J0255022</t>
  </si>
  <si>
    <t>AA12377</t>
  </si>
  <si>
    <t>0222-TCN18</t>
  </si>
  <si>
    <t>CAMARILLO MOCTEZUMA</t>
  </si>
  <si>
    <t>MR0EX8DD1J0255238</t>
  </si>
  <si>
    <t>AA12408</t>
  </si>
  <si>
    <t>1808-TCN17</t>
  </si>
  <si>
    <t>ESTRATEGIA PEMAR SA</t>
  </si>
  <si>
    <t>MR0EX8DD3H0176759</t>
  </si>
  <si>
    <t>AA12411</t>
  </si>
  <si>
    <t>AVE CONSULTING SC</t>
  </si>
  <si>
    <t>AA12355</t>
  </si>
  <si>
    <t>AA12300</t>
  </si>
  <si>
    <t>1953-TCN17</t>
  </si>
  <si>
    <t>MOSQUEDA DELGADILLO</t>
  </si>
  <si>
    <t>MR0EX8DD9H0176779</t>
  </si>
  <si>
    <t>AA12365</t>
  </si>
  <si>
    <t>1962-TCN17</t>
  </si>
  <si>
    <t>ENRIQUEZ RAZO MARIA</t>
  </si>
  <si>
    <t>MR0EX8DD0H0254205</t>
  </si>
  <si>
    <t>AA12385</t>
  </si>
  <si>
    <t>1878-TCN17</t>
  </si>
  <si>
    <t>MR0EX8DD3H0176938</t>
  </si>
  <si>
    <t>AA12439</t>
  </si>
  <si>
    <t>1970-TCN17</t>
  </si>
  <si>
    <t>MORENO LIRA MARIA EL</t>
  </si>
  <si>
    <t>MR0EX8DDXH0176466</t>
  </si>
  <si>
    <t>AA12421</t>
  </si>
  <si>
    <t>1882-TCN17</t>
  </si>
  <si>
    <t>MR0EX8DD4H0254580</t>
  </si>
  <si>
    <t>AA12256</t>
  </si>
  <si>
    <t>0167-TCN18</t>
  </si>
  <si>
    <t>GAGE CHRISTOPHER LYL</t>
  </si>
  <si>
    <t>MR0HA8CD5J1055165</t>
  </si>
  <si>
    <t>AA12232</t>
  </si>
  <si>
    <t>0052-TCN18</t>
  </si>
  <si>
    <t>5TFAY5F12JX684472</t>
  </si>
  <si>
    <t>AA12244</t>
  </si>
  <si>
    <t>AA12231</t>
  </si>
  <si>
    <t>AA12224</t>
  </si>
  <si>
    <t>GRAN TOURER LUXURY LINE</t>
  </si>
  <si>
    <t>0146-TCU17</t>
  </si>
  <si>
    <t>RODRIGUEZ JAUREGUI C</t>
  </si>
  <si>
    <t>KMHCM4NC5BU554346</t>
  </si>
  <si>
    <t>AA12230</t>
  </si>
  <si>
    <t>0200-TCU17</t>
  </si>
  <si>
    <t>PEREZ MONCADA GILDAR</t>
  </si>
  <si>
    <t>3HGRU5854GM004392</t>
  </si>
  <si>
    <t>AA12264</t>
  </si>
  <si>
    <t>0159-TCU17</t>
  </si>
  <si>
    <t>MARTINEZ ELICEA RENE</t>
  </si>
  <si>
    <t>5TDYK3DC7BS112572</t>
  </si>
  <si>
    <t>AA12258</t>
  </si>
  <si>
    <t>0175-TCU17</t>
  </si>
  <si>
    <t>MUÑOZ MENDEZ NALLELY</t>
  </si>
  <si>
    <t>VF1LZ32T8CC257680</t>
  </si>
  <si>
    <t>AA12316</t>
  </si>
  <si>
    <t>0241-TCU17</t>
  </si>
  <si>
    <t>CONSULTORIA DE SERVI</t>
  </si>
  <si>
    <t>1GCRC9EC6GZ395703</t>
  </si>
  <si>
    <t>AA12335</t>
  </si>
  <si>
    <t>0245-TCU17</t>
  </si>
  <si>
    <t>GARCIA JUVERA EDUARD</t>
  </si>
  <si>
    <t>MAJFP1GD8FC141707</t>
  </si>
  <si>
    <t>0135-TCU17</t>
  </si>
  <si>
    <t>LARA RODRIGUEZ RAUL</t>
  </si>
  <si>
    <t>1C3ADZAB8DN759988</t>
  </si>
  <si>
    <t>AA12376</t>
  </si>
  <si>
    <t>AA12370</t>
  </si>
  <si>
    <t>0246-TCU17</t>
  </si>
  <si>
    <t>PATINO JIMENEZ GERAR</t>
  </si>
  <si>
    <t>JS2ZC82SXG6303764</t>
  </si>
  <si>
    <t>AA12395</t>
  </si>
  <si>
    <t>0248-TCU17</t>
  </si>
  <si>
    <t>GARCIA RODRIGUEZ MAR</t>
  </si>
  <si>
    <t>KNDPR3NC3H7301762</t>
  </si>
  <si>
    <t>AA12391</t>
  </si>
  <si>
    <t>0259-TCU17</t>
  </si>
  <si>
    <t>WAUAYA8X4DB062545</t>
  </si>
  <si>
    <t>AA12399</t>
  </si>
  <si>
    <t>PAOLA CARDENAS TIERRABLANCA</t>
  </si>
  <si>
    <t>0216-TCU17</t>
  </si>
  <si>
    <t>TANNAHILL BONNIE BLI</t>
  </si>
  <si>
    <t>KL4CJ9E80EB751070</t>
  </si>
  <si>
    <t>AA12398</t>
  </si>
  <si>
    <t>0232-TCU17</t>
  </si>
  <si>
    <t>DENICIA REYES EVA</t>
  </si>
  <si>
    <t>3N1CK3CD0CL242448</t>
  </si>
  <si>
    <t>AA12417</t>
  </si>
  <si>
    <t>0244-TCU17</t>
  </si>
  <si>
    <t>9BWLL45Z6G4024203</t>
  </si>
  <si>
    <t>AA12428</t>
  </si>
  <si>
    <t>0261-TCU17</t>
  </si>
  <si>
    <t>ORTIZ JAMAICA MARIA</t>
  </si>
  <si>
    <t>5KBRL5864CB801767</t>
  </si>
  <si>
    <t>ZA04474</t>
  </si>
  <si>
    <t>0247-TCU17</t>
  </si>
  <si>
    <t>GONZALEZ ARREGUIN AR</t>
  </si>
  <si>
    <t>3TMJU4GN0FM186548</t>
  </si>
  <si>
    <t>AA12237</t>
  </si>
  <si>
    <t>0225-TCU17</t>
  </si>
  <si>
    <t>GUERRERO PRIETO JAEL</t>
  </si>
  <si>
    <t>JTDKT9D36DD551704</t>
  </si>
  <si>
    <t>AA12257</t>
  </si>
  <si>
    <t>AA12276</t>
  </si>
  <si>
    <t>0195-TCU17</t>
  </si>
  <si>
    <t>PADRON HERNANDEZ MAN</t>
  </si>
  <si>
    <t>3TMJU4GN5FM176016</t>
  </si>
  <si>
    <t>AA12297</t>
  </si>
  <si>
    <t>0194-TCU17</t>
  </si>
  <si>
    <t>ARTEAGA GALLO SIDNEY</t>
  </si>
  <si>
    <t>5TDKKRFH3FS052166</t>
  </si>
  <si>
    <t>AA12371</t>
  </si>
  <si>
    <t>0249-TCU17</t>
  </si>
  <si>
    <t>MONARREZ MADRID NORA</t>
  </si>
  <si>
    <t>AA12406</t>
  </si>
  <si>
    <t>0255-TCU17</t>
  </si>
  <si>
    <t>ZALDIVAR PERDOMO MIR</t>
  </si>
  <si>
    <t>5YFBURHE5FP224560</t>
  </si>
  <si>
    <t>AA12443</t>
  </si>
  <si>
    <t>0234-TCU17</t>
  </si>
  <si>
    <t>DE CASO AGUIRRE MARI</t>
  </si>
  <si>
    <t>5YFBURHE3GP514474</t>
  </si>
  <si>
    <t>AA12448</t>
  </si>
  <si>
    <t>0251-TCU17</t>
  </si>
  <si>
    <t>SAUCEDO CASTELAN NID</t>
  </si>
  <si>
    <t>JTDKBRFU1H3026456</t>
  </si>
  <si>
    <t>AA12461</t>
  </si>
  <si>
    <t>0264-TCU17</t>
  </si>
  <si>
    <t>ACEVEDO ESTRADA SAND</t>
  </si>
  <si>
    <t>2T3ZFREV5GW234896</t>
  </si>
  <si>
    <t>DIC</t>
  </si>
  <si>
    <t>AA12574</t>
  </si>
  <si>
    <t>0064-TCN18</t>
  </si>
  <si>
    <t>XOCHIHUA GOMEZ MOISE</t>
  </si>
  <si>
    <t>5YFBPRHE0JP739739</t>
  </si>
  <si>
    <t>AA12731</t>
  </si>
  <si>
    <t>JOSE GUADALIPE ARRIOLA GALLE</t>
  </si>
  <si>
    <t>0125-TCN18</t>
  </si>
  <si>
    <t>RICO GOMEZ ALEJANDRO</t>
  </si>
  <si>
    <t>5YFBPRHE9JP754398</t>
  </si>
  <si>
    <t>AA12671</t>
  </si>
  <si>
    <t>0078-TCN18</t>
  </si>
  <si>
    <t>SILVA FLORES JUAN MA</t>
  </si>
  <si>
    <t>5YFBPRHE1JP746702</t>
  </si>
  <si>
    <t>AA12487</t>
  </si>
  <si>
    <t>0087-TCN18</t>
  </si>
  <si>
    <t>5YFBPRHE7JP744842</t>
  </si>
  <si>
    <t>AA12685</t>
  </si>
  <si>
    <t>0130-TCN18</t>
  </si>
  <si>
    <t>CORONA RODRIGUEZ J.</t>
  </si>
  <si>
    <t>5YFBPRHE6JP756836</t>
  </si>
  <si>
    <t>AA12565</t>
  </si>
  <si>
    <t>0317-TCN18</t>
  </si>
  <si>
    <t>RAMIREZ RAMIREZ ARTE</t>
  </si>
  <si>
    <t>5YFBPRHE6JP758084</t>
  </si>
  <si>
    <t>AA12701</t>
  </si>
  <si>
    <t>0133-TCN18</t>
  </si>
  <si>
    <t>ALCAMARE INTERNATION</t>
  </si>
  <si>
    <t>5YFBPRHE1JP755707</t>
  </si>
  <si>
    <t>AA12608</t>
  </si>
  <si>
    <t>HEREDIA NARANJO SAMU</t>
  </si>
  <si>
    <t>AA12642</t>
  </si>
  <si>
    <t>0356-TCN18</t>
  </si>
  <si>
    <t>MACHUCA PEREZ MARIA</t>
  </si>
  <si>
    <t>5TDKZ3DC2JS902314</t>
  </si>
  <si>
    <t>AA12714</t>
  </si>
  <si>
    <t>0381-TCN18</t>
  </si>
  <si>
    <t>BTM CELAYA SC</t>
  </si>
  <si>
    <t>5TDKZ3DC0JS901498</t>
  </si>
  <si>
    <t>AA12495</t>
  </si>
  <si>
    <t>MIGUEL ANGEL ANDRADE RODRIGU</t>
  </si>
  <si>
    <t>1982-TCN17</t>
  </si>
  <si>
    <t>5TDYZ3DC8HS897916</t>
  </si>
  <si>
    <t>AA12544</t>
  </si>
  <si>
    <t>0313-TCN18</t>
  </si>
  <si>
    <t>CHIMES ALMANZA JOSE</t>
  </si>
  <si>
    <t>5TDYZ3DC3JS902610</t>
  </si>
  <si>
    <t>AA12679</t>
  </si>
  <si>
    <t>0380-TCN18</t>
  </si>
  <si>
    <t>WILLIAMS MULDOON PAT</t>
  </si>
  <si>
    <t>5TDYZ3DC9JS902627</t>
  </si>
  <si>
    <t>AA12734</t>
  </si>
  <si>
    <t>0346-TCN18</t>
  </si>
  <si>
    <t>DEL CASTILLO MARTINE</t>
  </si>
  <si>
    <t>5TDYZ3DC7JS901301</t>
  </si>
  <si>
    <t>AA12594</t>
  </si>
  <si>
    <t>VICTOR MANUEL MARTIN RAMIREZ</t>
  </si>
  <si>
    <t>1755-TCN17</t>
  </si>
  <si>
    <t>MR2B29F3XH1081838</t>
  </si>
  <si>
    <t>AA12663</t>
  </si>
  <si>
    <t>0359-TCN18</t>
  </si>
  <si>
    <t>LOPEZ CORNEJO FAUSTI</t>
  </si>
  <si>
    <t>2T3ZFREV6JW420518</t>
  </si>
  <si>
    <t>AA12505</t>
  </si>
  <si>
    <t>0199-TCN18</t>
  </si>
  <si>
    <t>PUGA PUGA MA YESENIA</t>
  </si>
  <si>
    <t>2T3ZFREV9JW41028</t>
  </si>
  <si>
    <t>AA12640</t>
  </si>
  <si>
    <t>0229-TCN18</t>
  </si>
  <si>
    <t>MORALES RIVERA ESTHE</t>
  </si>
  <si>
    <t>2T3RFREV5JW699699</t>
  </si>
  <si>
    <t>AA12490</t>
  </si>
  <si>
    <t>0258-TCN18</t>
  </si>
  <si>
    <t>2T3RFREV0JW704890</t>
  </si>
  <si>
    <t>AA12504</t>
  </si>
  <si>
    <t>0259-TCN18</t>
  </si>
  <si>
    <t>2T3RFREV9JW710719</t>
  </si>
  <si>
    <t>AA12480</t>
  </si>
  <si>
    <t>AA12622</t>
  </si>
  <si>
    <t>0326-TCN18</t>
  </si>
  <si>
    <t>YAÑEZ CHAVEZ MICAELA</t>
  </si>
  <si>
    <t>2T3JFREV6JW723926</t>
  </si>
  <si>
    <t>AA12567</t>
  </si>
  <si>
    <t>0103-TCN18</t>
  </si>
  <si>
    <t>PETROCOMERCIANTES SC</t>
  </si>
  <si>
    <t>2T3RFREV1JW699893</t>
  </si>
  <si>
    <t>AA12693</t>
  </si>
  <si>
    <t>2004-TCN17</t>
  </si>
  <si>
    <t>MR2K29F34H1093077</t>
  </si>
  <si>
    <t>AA12698</t>
  </si>
  <si>
    <t>2008-TCN17</t>
  </si>
  <si>
    <t>COLORADO CERVANTES M</t>
  </si>
  <si>
    <t>MR2K29F36H1091962</t>
  </si>
  <si>
    <t>AA12543</t>
  </si>
  <si>
    <t>GARIBAY ALVAREZ ESPE</t>
  </si>
  <si>
    <t>AA12506</t>
  </si>
  <si>
    <t>1269-TCN17</t>
  </si>
  <si>
    <t>JTDKBRFU3H3558212</t>
  </si>
  <si>
    <t>AA12568</t>
  </si>
  <si>
    <t>1987-TCN17</t>
  </si>
  <si>
    <t>CONSTRUCTORA FIJSMA</t>
  </si>
  <si>
    <t>JTDKBRFU5H3053952</t>
  </si>
  <si>
    <t>AA12606</t>
  </si>
  <si>
    <t>0256-TCN18</t>
  </si>
  <si>
    <t>JTFSX23P5J6186570</t>
  </si>
  <si>
    <t>AA12613</t>
  </si>
  <si>
    <t>0292-TCN18</t>
  </si>
  <si>
    <t>JTFSX23PXJ6186757</t>
  </si>
  <si>
    <t>AA12699</t>
  </si>
  <si>
    <t>0360-TCN18</t>
  </si>
  <si>
    <t>JTFSX23P6J6187730</t>
  </si>
  <si>
    <t>AA12708</t>
  </si>
  <si>
    <t>REYNA BEATRIZ FIGEROA AGUIRR</t>
  </si>
  <si>
    <t>1549-TCN17</t>
  </si>
  <si>
    <t>ZAMUDIO RIVERA DAVID</t>
  </si>
  <si>
    <t>MR2B29F30H107117</t>
  </si>
  <si>
    <t>AA12643</t>
  </si>
  <si>
    <t>1334-TCN17</t>
  </si>
  <si>
    <t>ESTACION DE SERVICIO</t>
  </si>
  <si>
    <t>MR2B29F35H1060850</t>
  </si>
  <si>
    <t>AA12651</t>
  </si>
  <si>
    <t>1506-TCN17</t>
  </si>
  <si>
    <t>SANCHEZ PALAFOX LUZ</t>
  </si>
  <si>
    <t>MR2B29F33H1070888</t>
  </si>
  <si>
    <t>AA12586</t>
  </si>
  <si>
    <t>1662-TCN17</t>
  </si>
  <si>
    <t>MONTAñO LEON RICARDO</t>
  </si>
  <si>
    <t>MR2B29F3XH1076431</t>
  </si>
  <si>
    <t>AA12590</t>
  </si>
  <si>
    <t>1729-TCN17</t>
  </si>
  <si>
    <t>MR2B29F34H1080572</t>
  </si>
  <si>
    <t>AA12589</t>
  </si>
  <si>
    <t>1737-TCN17</t>
  </si>
  <si>
    <t>MR2B29F36H1082209</t>
  </si>
  <si>
    <t>AA12593</t>
  </si>
  <si>
    <t>1738-TCN17</t>
  </si>
  <si>
    <t>MR2B29F32H1082482</t>
  </si>
  <si>
    <t>AA12512</t>
  </si>
  <si>
    <t>1739-TCN17</t>
  </si>
  <si>
    <t>GALICIA ARAOZ MARIA</t>
  </si>
  <si>
    <t>MR2B29F38H1082888</t>
  </si>
  <si>
    <t>AA12592</t>
  </si>
  <si>
    <t>1740-TCN17</t>
  </si>
  <si>
    <t>MR2B29F35H1083139</t>
  </si>
  <si>
    <t>AA12521</t>
  </si>
  <si>
    <t>1741-TCN17</t>
  </si>
  <si>
    <t>DIAZ RANGEL ALMA AYD</t>
  </si>
  <si>
    <t>MR2B29F36H1083618</t>
  </si>
  <si>
    <t>AA12591</t>
  </si>
  <si>
    <t>1747-TCN17</t>
  </si>
  <si>
    <t>MR2B29F3XH1079135</t>
  </si>
  <si>
    <t>AA12529</t>
  </si>
  <si>
    <t>1748-TCN17</t>
  </si>
  <si>
    <t>MR2B29F36H1079939</t>
  </si>
  <si>
    <t>AA12491</t>
  </si>
  <si>
    <t>1749-TCN17</t>
  </si>
  <si>
    <t>TECNOLOGIAS AGRICOLA</t>
  </si>
  <si>
    <t>MR2B29F32H1080537</t>
  </si>
  <si>
    <t>AA12588</t>
  </si>
  <si>
    <t>1757-TCN17</t>
  </si>
  <si>
    <t>MR2B29F3XH1082004</t>
  </si>
  <si>
    <t>AA12703</t>
  </si>
  <si>
    <t>1759-TCN17</t>
  </si>
  <si>
    <t>MAñON HERNANDEZ ANDR</t>
  </si>
  <si>
    <t>MR2B29F32H1083888</t>
  </si>
  <si>
    <t>AA12641</t>
  </si>
  <si>
    <t>2013-TCN17</t>
  </si>
  <si>
    <t>CONTRERAS TOVAR ALEJ</t>
  </si>
  <si>
    <t>MR2B29F33H1090767</t>
  </si>
  <si>
    <t>AA12538</t>
  </si>
  <si>
    <t>0266-TCN18</t>
  </si>
  <si>
    <t>MHKMF53E5JK014850</t>
  </si>
  <si>
    <t>AA12665</t>
  </si>
  <si>
    <t>2011-TCN17</t>
  </si>
  <si>
    <t>PONCE GARCIA MARLEN</t>
  </si>
  <si>
    <t>MHKMF53EXHK012845</t>
  </si>
  <si>
    <t>AA12705</t>
  </si>
  <si>
    <t>0161-TCN18</t>
  </si>
  <si>
    <t>LOPEZ CHAVEZ JUANA</t>
  </si>
  <si>
    <t>MHKMF53F5JK021323</t>
  </si>
  <si>
    <t>AA12652</t>
  </si>
  <si>
    <t>0278-TCN18</t>
  </si>
  <si>
    <t>HERNANDEZ LUNA AMPAR</t>
  </si>
  <si>
    <t>MHKMF53FXJK022239</t>
  </si>
  <si>
    <t>AA12518</t>
  </si>
  <si>
    <t>0288-TCN18</t>
  </si>
  <si>
    <t>AVILES GUERRERO ALEJ</t>
  </si>
  <si>
    <t>MHKMF53FXJK023312</t>
  </si>
  <si>
    <t>AA12704</t>
  </si>
  <si>
    <t>0319-TCN18</t>
  </si>
  <si>
    <t>MARTINEZ LUNA MANUEL</t>
  </si>
  <si>
    <t>MHKMF53F8JK024863</t>
  </si>
  <si>
    <t>AA12576</t>
  </si>
  <si>
    <t>RICARDO HERIBERTO RAMIREZ MO</t>
  </si>
  <si>
    <t>0321-TCN18</t>
  </si>
  <si>
    <t>MHKMF53F5JK02127</t>
  </si>
  <si>
    <t>AA12601</t>
  </si>
  <si>
    <t>0335-TCN18</t>
  </si>
  <si>
    <t>BORBOA ARAIZA MAGDAL</t>
  </si>
  <si>
    <t>MHKMF53F7JK022411</t>
  </si>
  <si>
    <t>AA12677</t>
  </si>
  <si>
    <t>0357-TCN18</t>
  </si>
  <si>
    <t>AVILA MEJIA JOSE JUA</t>
  </si>
  <si>
    <t>MHKMF53F4JK024522</t>
  </si>
  <si>
    <t>AA12711</t>
  </si>
  <si>
    <t>0364-TCN18</t>
  </si>
  <si>
    <t>VELAZQUEZ VITAL MARI</t>
  </si>
  <si>
    <t>MHKMF53F7JK024689</t>
  </si>
  <si>
    <t>AA12653</t>
  </si>
  <si>
    <t>0153-TCN18</t>
  </si>
  <si>
    <t>DEL RIO YAÑEZ JUAN J</t>
  </si>
  <si>
    <t>MHKMF53F9JK021664</t>
  </si>
  <si>
    <t>AA12562</t>
  </si>
  <si>
    <t>0162-TCN18</t>
  </si>
  <si>
    <t>MHKMF53FXJK021415</t>
  </si>
  <si>
    <t>AA12494</t>
  </si>
  <si>
    <t>0270-TCN18</t>
  </si>
  <si>
    <t>FLORES CERVANTES MA</t>
  </si>
  <si>
    <t>MHKMF53F3JK022356</t>
  </si>
  <si>
    <t>AA12570</t>
  </si>
  <si>
    <t>2007-TCN17</t>
  </si>
  <si>
    <t>GUZMAN GUERRERO AMAD</t>
  </si>
  <si>
    <t>5TDZZRFH3HS208350</t>
  </si>
  <si>
    <t>AA12650</t>
  </si>
  <si>
    <t>0355-TCN18</t>
  </si>
  <si>
    <t>ROJO GUZMAN SERGIO</t>
  </si>
  <si>
    <t>5TDKZRFH8JS235650</t>
  </si>
  <si>
    <t>AA12599</t>
  </si>
  <si>
    <t>1883-TCN17</t>
  </si>
  <si>
    <t>GRUPO CONSTRUCTOR MO</t>
  </si>
  <si>
    <t>5TDKZRFH6HS230473</t>
  </si>
  <si>
    <t>AA12492</t>
  </si>
  <si>
    <t>0286-TCN18</t>
  </si>
  <si>
    <t>DEL RIO GONZALEZ JES</t>
  </si>
  <si>
    <t>5TDYZRFH5JS235504</t>
  </si>
  <si>
    <t>AA12709</t>
  </si>
  <si>
    <t>0306-TCN18</t>
  </si>
  <si>
    <t>PEREZ MARTINEZ RICAR</t>
  </si>
  <si>
    <t>5TDYZRFH1JS238321</t>
  </si>
  <si>
    <t>AA12712</t>
  </si>
  <si>
    <t>0354-TCN18</t>
  </si>
  <si>
    <t>ROMERO LARA LAURA AN</t>
  </si>
  <si>
    <t>5TDYZRFH3JS239048</t>
  </si>
  <si>
    <t>AA12551</t>
  </si>
  <si>
    <t>1901-TCN17</t>
  </si>
  <si>
    <t>DIAZ MARTINEZ CLAUDI</t>
  </si>
  <si>
    <t>5TDYZRFH8HS226418</t>
  </si>
  <si>
    <t>AA12479</t>
  </si>
  <si>
    <t>0248-TCN18</t>
  </si>
  <si>
    <t>GARCIA GARCIA MARTIN</t>
  </si>
  <si>
    <t>MR0EX8DD2J0254986</t>
  </si>
  <si>
    <t>AA12578</t>
  </si>
  <si>
    <t>0257-TCN18</t>
  </si>
  <si>
    <t>HERNANDEZ SOTO GONZA</t>
  </si>
  <si>
    <t>MR0EX8DDXJ0256243</t>
  </si>
  <si>
    <t>AA12598</t>
  </si>
  <si>
    <t>MALFAVON MOLINA ALBE</t>
  </si>
  <si>
    <t>AA12625</t>
  </si>
  <si>
    <t>0345-TCN18</t>
  </si>
  <si>
    <t>GONZALEZ VALDEZ JOSE</t>
  </si>
  <si>
    <t>MR0EX8CB5J1399823</t>
  </si>
  <si>
    <t>AA12713</t>
  </si>
  <si>
    <t>0383-TCN18</t>
  </si>
  <si>
    <t>SALGADO MA DEL SOCOR</t>
  </si>
  <si>
    <t>MR0EX8CB4J1400296</t>
  </si>
  <si>
    <t>AA12732</t>
  </si>
  <si>
    <t>0391-TCN18</t>
  </si>
  <si>
    <t>MR0EX8CB5J1400713</t>
  </si>
  <si>
    <t>AA12733</t>
  </si>
  <si>
    <t>0394-TCN18</t>
  </si>
  <si>
    <t>MR0EX8CB1J1400448</t>
  </si>
  <si>
    <t>AA12585</t>
  </si>
  <si>
    <t>0254-TCN18</t>
  </si>
  <si>
    <t>GAMEZ BUENAVISTA RAM</t>
  </si>
  <si>
    <t>MR0EX8DD4J0255704</t>
  </si>
  <si>
    <t>AA12686</t>
  </si>
  <si>
    <t>0282-TCN18</t>
  </si>
  <si>
    <t>ELECTRO CONSTRUCCION</t>
  </si>
  <si>
    <t>MR0EX8DDXJ0177543</t>
  </si>
  <si>
    <t>AA12537</t>
  </si>
  <si>
    <t>0283-TCN18</t>
  </si>
  <si>
    <t>LARA MARTINEZ DOMING</t>
  </si>
  <si>
    <t>MR0EX8DD0J0255313</t>
  </si>
  <si>
    <t>AA12528</t>
  </si>
  <si>
    <t>0294-TCN18</t>
  </si>
  <si>
    <t>CARAPIA NUÑEZ JUAN V</t>
  </si>
  <si>
    <t>MR0EX8DD5J0255730</t>
  </si>
  <si>
    <t>AA12534</t>
  </si>
  <si>
    <t>0295-TCN18</t>
  </si>
  <si>
    <t>JIMENEZ LIMON JOSE L</t>
  </si>
  <si>
    <t>MR0EX8DD7J0255681</t>
  </si>
  <si>
    <t>AA12535</t>
  </si>
  <si>
    <t>0302-TCN18</t>
  </si>
  <si>
    <t>JAUREGUI RAMIREZ ALB</t>
  </si>
  <si>
    <t>MR0EX8DD7J0255373</t>
  </si>
  <si>
    <t>AA12596</t>
  </si>
  <si>
    <t>0308-TCN18</t>
  </si>
  <si>
    <t>MR0EX8DD1J0177544</t>
  </si>
  <si>
    <t>AA12706</t>
  </si>
  <si>
    <t>0331-TCN18</t>
  </si>
  <si>
    <t>PRADO SANCHEZ JOSE M</t>
  </si>
  <si>
    <t>MR0EX8DD9J0178277</t>
  </si>
  <si>
    <t>AA12612</t>
  </si>
  <si>
    <t>0262-TCN18</t>
  </si>
  <si>
    <t>JTFSX23P7J6186456</t>
  </si>
  <si>
    <t>AA12515</t>
  </si>
  <si>
    <t>0263-TCN18</t>
  </si>
  <si>
    <t>JTFSX23P8J6186465</t>
  </si>
  <si>
    <t>AA12498</t>
  </si>
  <si>
    <t>0079-TCN18</t>
  </si>
  <si>
    <t>JACOBO AREVALO ROSAL</t>
  </si>
  <si>
    <t>JTFPX22P6J0078999</t>
  </si>
  <si>
    <t>AA12532</t>
  </si>
  <si>
    <t>0293-TCN18</t>
  </si>
  <si>
    <t>SISTEMA MUNICIPAL PA</t>
  </si>
  <si>
    <t>JTFPX22P0J0080182</t>
  </si>
  <si>
    <t>AA12739</t>
  </si>
  <si>
    <t>0352-TCN18</t>
  </si>
  <si>
    <t>ARRENDADORA DE QUERE</t>
  </si>
  <si>
    <t>3TMCZ5AN4JM124006</t>
  </si>
  <si>
    <t>AA12662</t>
  </si>
  <si>
    <t>0358-TCN18</t>
  </si>
  <si>
    <t>HERNANDEZ VITAL JESU</t>
  </si>
  <si>
    <t>3TMCZ5AN8JM127555</t>
  </si>
  <si>
    <t>AA12668</t>
  </si>
  <si>
    <t>0361-TCN18</t>
  </si>
  <si>
    <t>3TMCZ5AN9JM122817</t>
  </si>
  <si>
    <t>AA12603</t>
  </si>
  <si>
    <t>1920-TCN17</t>
  </si>
  <si>
    <t>GRUPO COMERCOM SA DE</t>
  </si>
  <si>
    <t>3TMCZ5AN9HM109169</t>
  </si>
  <si>
    <t>AA12558</t>
  </si>
  <si>
    <t>2006-TCN17</t>
  </si>
  <si>
    <t>RAYA ALMANZA JOSE TR</t>
  </si>
  <si>
    <t>3TMCZ5AN6HM11597</t>
  </si>
  <si>
    <t>AA12620</t>
  </si>
  <si>
    <t>0350-TCN18</t>
  </si>
  <si>
    <t>3TMCZ5AN1JM122682</t>
  </si>
  <si>
    <t>AA12636</t>
  </si>
  <si>
    <t>0353-TCN18</t>
  </si>
  <si>
    <t>QOS TELCOM S DE RL D</t>
  </si>
  <si>
    <t>3TMCZ5AN5JM125004</t>
  </si>
  <si>
    <t>AA12666</t>
  </si>
  <si>
    <t>0349-TCN18</t>
  </si>
  <si>
    <t>GUIDO LOPEZ PEDRO RO</t>
  </si>
  <si>
    <t>3TMCZ5AN1JM124805</t>
  </si>
  <si>
    <t>AA12697</t>
  </si>
  <si>
    <t>0332-TCN18</t>
  </si>
  <si>
    <t>PATIÑO VILLEGAS RODO</t>
  </si>
  <si>
    <t>MR0EX8DD5J0256098</t>
  </si>
  <si>
    <t>AA12729</t>
  </si>
  <si>
    <t>0342-TCN18</t>
  </si>
  <si>
    <t>DELAUNAY SC</t>
  </si>
  <si>
    <t>MR0EX8DD7J0256779</t>
  </si>
  <si>
    <t>AA12559</t>
  </si>
  <si>
    <t>1980-TCN17</t>
  </si>
  <si>
    <t>HERNANDEZ MORALES JO</t>
  </si>
  <si>
    <t>MR0EX8DD1H0254312</t>
  </si>
  <si>
    <t>AA12696</t>
  </si>
  <si>
    <t>0382-TCN18</t>
  </si>
  <si>
    <t>MEDINA CORNEJO MARIA</t>
  </si>
  <si>
    <t>MR0HA8CD9J1088184</t>
  </si>
  <si>
    <t>AA12545</t>
  </si>
  <si>
    <t>0145-TCN18</t>
  </si>
  <si>
    <t>PREMIER SEEDS MEXICA</t>
  </si>
  <si>
    <t>MR0HA8CD5J1087940</t>
  </si>
  <si>
    <t>AA12575</t>
  </si>
  <si>
    <t>0300-TCN18</t>
  </si>
  <si>
    <t>PAVON MARCELO PABLO</t>
  </si>
  <si>
    <t>MR0FA8CD7J3950359</t>
  </si>
  <si>
    <t>AA12710</t>
  </si>
  <si>
    <t>0327-TCN18</t>
  </si>
  <si>
    <t>MR0HA8CD0J1088557</t>
  </si>
  <si>
    <t>AA12624</t>
  </si>
  <si>
    <t>0328-TCN18</t>
  </si>
  <si>
    <t>MR0HA8CD2J1088642</t>
  </si>
  <si>
    <t>AA12645</t>
  </si>
  <si>
    <t>0344-TCN18</t>
  </si>
  <si>
    <t>MHKMF53E2JK014630</t>
  </si>
  <si>
    <t>1940-TCN17</t>
  </si>
  <si>
    <t>JTDKBRFUXH3574018</t>
  </si>
  <si>
    <t>AA12526</t>
  </si>
  <si>
    <t>AA12617</t>
  </si>
  <si>
    <t>1985-TCN17</t>
  </si>
  <si>
    <t>JTDKBRFU4H3055952</t>
  </si>
  <si>
    <t>AA12659</t>
  </si>
  <si>
    <t>1542-TCN17</t>
  </si>
  <si>
    <t>JTDKBRFU7H3044458</t>
  </si>
  <si>
    <t>AA12660</t>
  </si>
  <si>
    <t>1657-TCN17</t>
  </si>
  <si>
    <t>JTDKBRFU8H3048213</t>
  </si>
  <si>
    <t>AA12656</t>
  </si>
  <si>
    <t>1754-TCN17</t>
  </si>
  <si>
    <t>JTDKBRFU6H3048534</t>
  </si>
  <si>
    <t>AA12657</t>
  </si>
  <si>
    <t>1983-TCN17</t>
  </si>
  <si>
    <t>JTDKBRFU6H3580267</t>
  </si>
  <si>
    <t>AA12658</t>
  </si>
  <si>
    <t>1986-TCN17</t>
  </si>
  <si>
    <t>JTDKBRFU7H3575322</t>
  </si>
  <si>
    <t>AA12737</t>
  </si>
  <si>
    <t>1939-TCN17</t>
  </si>
  <si>
    <t>JTDKBRFU0H3054040</t>
  </si>
  <si>
    <t>AA12503</t>
  </si>
  <si>
    <t>1771-TCN17</t>
  </si>
  <si>
    <t>JTDKBRFU4H3570658</t>
  </si>
  <si>
    <t>AA12540</t>
  </si>
  <si>
    <t>1658-TCN17</t>
  </si>
  <si>
    <t>JTDKBRFU2H3047171</t>
  </si>
  <si>
    <t>AA12736</t>
  </si>
  <si>
    <t>1603-TCN17</t>
  </si>
  <si>
    <t>JTDKBRFU2H3565104</t>
  </si>
  <si>
    <t>AA12571</t>
  </si>
  <si>
    <t>0073-TCN18</t>
  </si>
  <si>
    <t>5YFBPRHEXJP738355</t>
  </si>
  <si>
    <t>AA12552</t>
  </si>
  <si>
    <t>AA12554</t>
  </si>
  <si>
    <t>0089-TCN18</t>
  </si>
  <si>
    <t>5YFBPRHE6JP749742</t>
  </si>
  <si>
    <t>AA12553</t>
  </si>
  <si>
    <t>0111-TCN18</t>
  </si>
  <si>
    <t>5YFBPRHE2JP747261</t>
  </si>
  <si>
    <t>AA12555</t>
  </si>
  <si>
    <t>0128-TCN18</t>
  </si>
  <si>
    <t>5YFBPRHE9JP751520</t>
  </si>
  <si>
    <t>AA12549</t>
  </si>
  <si>
    <t>1981-TCN17</t>
  </si>
  <si>
    <t>SAMURAI MOTORS, S DE</t>
  </si>
  <si>
    <t>MR2B29F38H1094197</t>
  </si>
  <si>
    <t>AA12523</t>
  </si>
  <si>
    <t>1724-TCN17</t>
  </si>
  <si>
    <t>MR2B29F31H1078651</t>
  </si>
  <si>
    <t>AA12580</t>
  </si>
  <si>
    <t>1756-TCN17</t>
  </si>
  <si>
    <t>MR2B29F36H1081920</t>
  </si>
  <si>
    <t>AA12629</t>
  </si>
  <si>
    <t>1471-TCN17</t>
  </si>
  <si>
    <t>MR2B29F33H1068834</t>
  </si>
  <si>
    <t>AA12628</t>
  </si>
  <si>
    <t>1758-TCN17</t>
  </si>
  <si>
    <t>MR2B29F38H1082809</t>
  </si>
  <si>
    <t>AA12691</t>
  </si>
  <si>
    <t>1517-TCN17</t>
  </si>
  <si>
    <t>MR2B29F36H1071887</t>
  </si>
  <si>
    <t>AA12723</t>
  </si>
  <si>
    <t>1469-TCN17</t>
  </si>
  <si>
    <t>MR2B29F30H1067883</t>
  </si>
  <si>
    <t>AA12722</t>
  </si>
  <si>
    <t>1504-TCN17</t>
  </si>
  <si>
    <t>MR2B29F35H1069936</t>
  </si>
  <si>
    <t>AA12716</t>
  </si>
  <si>
    <t>1829-TCN17</t>
  </si>
  <si>
    <t>MR2B29F32H1086208</t>
  </si>
  <si>
    <t>AA12721</t>
  </si>
  <si>
    <t>1842-TCN17</t>
  </si>
  <si>
    <t>MR2B29F31H1086152</t>
  </si>
  <si>
    <t>AA12630</t>
  </si>
  <si>
    <t>1751-TCN17</t>
  </si>
  <si>
    <t>MR2K29F31H1078567</t>
  </si>
  <si>
    <t>AA12692</t>
  </si>
  <si>
    <t>1753-TCN17</t>
  </si>
  <si>
    <t>MR2K29F37H1081361</t>
  </si>
  <si>
    <t>AA12726</t>
  </si>
  <si>
    <t>1742-TCN17</t>
  </si>
  <si>
    <t>MR2K29F36H1079794</t>
  </si>
  <si>
    <t>AA12501</t>
  </si>
  <si>
    <t>AA12627</t>
  </si>
  <si>
    <t>1990-TCN17</t>
  </si>
  <si>
    <t>MR2K29F37H1089881</t>
  </si>
  <si>
    <t>AA12615</t>
  </si>
  <si>
    <t>1993-TCN17</t>
  </si>
  <si>
    <t>MR2K29F34H1090504</t>
  </si>
  <si>
    <t>AA12626</t>
  </si>
  <si>
    <t>1998-TCN17</t>
  </si>
  <si>
    <t>MR2K29F30H1091858</t>
  </si>
  <si>
    <t>AA12725</t>
  </si>
  <si>
    <t>2000-TCN17</t>
  </si>
  <si>
    <t>MR2K29F32H1091957</t>
  </si>
  <si>
    <t>AA12502</t>
  </si>
  <si>
    <t>0187-TCN18</t>
  </si>
  <si>
    <t>MHKMF53E2JK013977</t>
  </si>
  <si>
    <t>AA12688</t>
  </si>
  <si>
    <t>0268-TCN18</t>
  </si>
  <si>
    <t>MHKMF53E2JK014904</t>
  </si>
  <si>
    <t>AA12500</t>
  </si>
  <si>
    <t>0269-TCN18</t>
  </si>
  <si>
    <t>MHKMF53F1JK023442</t>
  </si>
  <si>
    <t>AA12728</t>
  </si>
  <si>
    <t>0363-TCN18</t>
  </si>
  <si>
    <t>MHKMF53F0JK024405</t>
  </si>
  <si>
    <t>0249-TCN18</t>
  </si>
  <si>
    <t>4T1B11HK0JU514521</t>
  </si>
  <si>
    <t>AA12541</t>
  </si>
  <si>
    <t>AA12579</t>
  </si>
  <si>
    <t>0042-TCN18</t>
  </si>
  <si>
    <t>4T1B11HKXJU001471</t>
  </si>
  <si>
    <t>AA12655</t>
  </si>
  <si>
    <t>0251-TCN18</t>
  </si>
  <si>
    <t>4T1B11HK2JU522541</t>
  </si>
  <si>
    <t>AA12727</t>
  </si>
  <si>
    <t>0250-TCN18</t>
  </si>
  <si>
    <t>4T1B11HKXJU521993</t>
  </si>
  <si>
    <t>AA12614</t>
  </si>
  <si>
    <t>0100-TCN18</t>
  </si>
  <si>
    <t>2T3RFREV5JW696320</t>
  </si>
  <si>
    <t>AA12724</t>
  </si>
  <si>
    <t>0325-TCN18</t>
  </si>
  <si>
    <t>2T3JFREV3JW722586</t>
  </si>
  <si>
    <t>AA12619</t>
  </si>
  <si>
    <t>2009-TCN17</t>
  </si>
  <si>
    <t>5TDYZ3DC0HS896453</t>
  </si>
  <si>
    <t>AA12718</t>
  </si>
  <si>
    <t>0388-TCN18</t>
  </si>
  <si>
    <t>5TDYZ3DC1JS903786</t>
  </si>
  <si>
    <t>AA12486</t>
  </si>
  <si>
    <t>0261-TCN18</t>
  </si>
  <si>
    <t>JTFPX22P2J0080202</t>
  </si>
  <si>
    <t>AA12539</t>
  </si>
  <si>
    <t>0260-TCN18</t>
  </si>
  <si>
    <t>JTFPX22P5J0080064</t>
  </si>
  <si>
    <t>AA12548</t>
  </si>
  <si>
    <t>0289-TCN18</t>
  </si>
  <si>
    <t>JTFSX23P6J6186724</t>
  </si>
  <si>
    <t>0253-TCN18</t>
  </si>
  <si>
    <t>5TDYZRFH1JS238898</t>
  </si>
  <si>
    <t>AA12735</t>
  </si>
  <si>
    <t>AA12635</t>
  </si>
  <si>
    <t>2010-TCN17</t>
  </si>
  <si>
    <t>3TMAZ5CNXHM052615</t>
  </si>
  <si>
    <t>AA12717</t>
  </si>
  <si>
    <t>0348-TCN18</t>
  </si>
  <si>
    <t>3TMAZ5CN8JM053591</t>
  </si>
  <si>
    <t>AA12607</t>
  </si>
  <si>
    <t>0299-TCN18</t>
  </si>
  <si>
    <t>MR0FA8CD4J3900339</t>
  </si>
  <si>
    <t>AA12719</t>
  </si>
  <si>
    <t>0365-TCN18</t>
  </si>
  <si>
    <t>MR0FA8CD5J3900351</t>
  </si>
  <si>
    <t>AA12631</t>
  </si>
  <si>
    <t>AA12687</t>
  </si>
  <si>
    <t>0366-TCN18</t>
  </si>
  <si>
    <t>MR0EX8CB7J1400440</t>
  </si>
  <si>
    <t>AA12485</t>
  </si>
  <si>
    <t>0264-TCN18</t>
  </si>
  <si>
    <t>MR0EX8DD4J0255878</t>
  </si>
  <si>
    <t>AA12536</t>
  </si>
  <si>
    <t>0296-TCN18</t>
  </si>
  <si>
    <t>MR0EX8DD8J0177492</t>
  </si>
  <si>
    <t>AA12618</t>
  </si>
  <si>
    <t>0329-TCN18</t>
  </si>
  <si>
    <t>MR0EX8DD9J0178151</t>
  </si>
  <si>
    <t>AA12616</t>
  </si>
  <si>
    <t>0338-TCN18</t>
  </si>
  <si>
    <t>MR0EX8DD1J0178337</t>
  </si>
  <si>
    <t>AA12654</t>
  </si>
  <si>
    <t>0340-TCN18</t>
  </si>
  <si>
    <t>MR0EX8DDXJ0256680</t>
  </si>
  <si>
    <t>AA12689</t>
  </si>
  <si>
    <t>0375-TCN18</t>
  </si>
  <si>
    <t>ME0EX8DD2J0256267</t>
  </si>
  <si>
    <t>AA12510</t>
  </si>
  <si>
    <t>0265-TCN18</t>
  </si>
  <si>
    <t>MR0EX8DDXJ0256128</t>
  </si>
  <si>
    <t>AA12563</t>
  </si>
  <si>
    <t>0320-TCN18</t>
  </si>
  <si>
    <t>MR0EX8DD6J0255896</t>
  </si>
  <si>
    <t>AA12633</t>
  </si>
  <si>
    <t>0186-TCN18</t>
  </si>
  <si>
    <t>MR0EX8DD0J0177437</t>
  </si>
  <si>
    <t>AA12634</t>
  </si>
  <si>
    <t>0315-TCN18</t>
  </si>
  <si>
    <t>MR0EX8DD7J0255860</t>
  </si>
  <si>
    <t>AA12632</t>
  </si>
  <si>
    <t>0316-TCN18</t>
  </si>
  <si>
    <t>MR0EX8DD1J0255823</t>
  </si>
  <si>
    <t>AA12644</t>
  </si>
  <si>
    <t>0301-TCN18</t>
  </si>
  <si>
    <t>MR0EX8DD7J0255521</t>
  </si>
  <si>
    <t>AA12476</t>
  </si>
  <si>
    <t>0282-TCU17</t>
  </si>
  <si>
    <t>MENDOZA VIGUERIAS MA</t>
  </si>
  <si>
    <t>1FMCU0G78DUC29234</t>
  </si>
  <si>
    <t>AA12481</t>
  </si>
  <si>
    <t>0240-TCU17</t>
  </si>
  <si>
    <t>SALAZAR ORTEGA MARIA</t>
  </si>
  <si>
    <t>3GNAL7E57ES584977</t>
  </si>
  <si>
    <t>0226-TCU17</t>
  </si>
  <si>
    <t>VSSBG65P5ER008481</t>
  </si>
  <si>
    <t>AA12496</t>
  </si>
  <si>
    <t>FRANCISCO JAVIER MEZA MANRIQ</t>
  </si>
  <si>
    <t>0254-TCU17</t>
  </si>
  <si>
    <t>LAGUNA MERCADO BERTH</t>
  </si>
  <si>
    <t>1FADP3F2XDL179682</t>
  </si>
  <si>
    <t>AA12508</t>
  </si>
  <si>
    <t>0265-TCU17</t>
  </si>
  <si>
    <t>RUIZ MENDOZA MARIA D</t>
  </si>
  <si>
    <t>5N1AR2MNXDC631625</t>
  </si>
  <si>
    <t>0220-TCU17</t>
  </si>
  <si>
    <t>STRONG-ROBERTS NANCY</t>
  </si>
  <si>
    <t>WBA2D5103H5E30497</t>
  </si>
  <si>
    <t>AA12533</t>
  </si>
  <si>
    <t>AA12560</t>
  </si>
  <si>
    <t>MORALES CARDONA OLGA</t>
  </si>
  <si>
    <t>AA12638</t>
  </si>
  <si>
    <t>0233-TCU17</t>
  </si>
  <si>
    <t>LOPEZ RAMIREZ JOSE G</t>
  </si>
  <si>
    <t>JN8BT27T4GW508317</t>
  </si>
  <si>
    <t>AA12648</t>
  </si>
  <si>
    <t>0262-TCU17</t>
  </si>
  <si>
    <t>CASTRO SANTANA NORMA</t>
  </si>
  <si>
    <t>3N1CK3CD0GL252967</t>
  </si>
  <si>
    <t>AA12646</t>
  </si>
  <si>
    <t>0277-TCU17</t>
  </si>
  <si>
    <t>ALVARADO MARTINEZ J</t>
  </si>
  <si>
    <t>3VW1W1AJ8FM249469</t>
  </si>
  <si>
    <t>AA12483</t>
  </si>
  <si>
    <t>0257-TCU17</t>
  </si>
  <si>
    <t>NIETO ERIBIA JUAN JO</t>
  </si>
  <si>
    <t>4T1BF1FK1DU204287</t>
  </si>
  <si>
    <t>0268-TCU17</t>
  </si>
  <si>
    <t>KAMFRI AIR S.A. DE C</t>
  </si>
  <si>
    <t>MHKMC13E7CK000890</t>
  </si>
  <si>
    <t>AA12489</t>
  </si>
  <si>
    <t>AA12484</t>
  </si>
  <si>
    <t>0270-TCU17</t>
  </si>
  <si>
    <t>LOPEZ BRAVO FRANCISC</t>
  </si>
  <si>
    <t>4T1BF1FK2GU566939</t>
  </si>
  <si>
    <t>AA12527</t>
  </si>
  <si>
    <t>0250-TCU17</t>
  </si>
  <si>
    <t>GARCIA JIMENEZ OMAR</t>
  </si>
  <si>
    <t>JTDBT9K3XG1442929</t>
  </si>
  <si>
    <t>AA12519</t>
  </si>
  <si>
    <t>0252-TCU17</t>
  </si>
  <si>
    <t>GOMEZ GOMEZ EDUARDO</t>
  </si>
  <si>
    <t>MR0EX8DD7G0165844</t>
  </si>
  <si>
    <t>AA12531</t>
  </si>
  <si>
    <t>0284-TCU17</t>
  </si>
  <si>
    <t>RODRIGUEZ MARTINEZ S</t>
  </si>
  <si>
    <t>MHKMF53FXHK012563</t>
  </si>
  <si>
    <t>AA12564</t>
  </si>
  <si>
    <t>0260-TCU17</t>
  </si>
  <si>
    <t>RODRIGUEZ MONTANEZ R</t>
  </si>
  <si>
    <t>MR0EX8DDXH0172000</t>
  </si>
  <si>
    <t>AA12582</t>
  </si>
  <si>
    <t>0274-TCU17</t>
  </si>
  <si>
    <t>ROSALES MARTINEZ MAR</t>
  </si>
  <si>
    <t>3TMJU4GN5DM142753</t>
  </si>
  <si>
    <t>AA12610</t>
  </si>
  <si>
    <t>0272-TCU17</t>
  </si>
  <si>
    <t>SNYDER PATRICK HAGAN</t>
  </si>
  <si>
    <t>JTDKN3DU2F1865595</t>
  </si>
  <si>
    <t>AA12605</t>
  </si>
  <si>
    <t>0281-TCU17</t>
  </si>
  <si>
    <t>ACOSTA SANCHEZ BLANC</t>
  </si>
  <si>
    <t>MHKMC13F4FK015330</t>
  </si>
  <si>
    <t>0256-TCU17</t>
  </si>
  <si>
    <t>AGUILERA GALICIA SAL</t>
  </si>
  <si>
    <t>JTDKT9D36ED582033</t>
  </si>
  <si>
    <t>AA12647</t>
  </si>
  <si>
    <t>0286-TCU17</t>
  </si>
  <si>
    <t>RAMIREZ FABIAN MARIO</t>
  </si>
  <si>
    <t>5YFBURHE5GP541742</t>
  </si>
  <si>
    <t>AA12667</t>
  </si>
  <si>
    <t>0289-TCU17</t>
  </si>
  <si>
    <t>MR0EX8DD3G0166151</t>
  </si>
  <si>
    <t>AA12670</t>
  </si>
  <si>
    <t>0293-TCU17</t>
  </si>
  <si>
    <t>ROJAS NIETO JUAN JOS</t>
  </si>
  <si>
    <t>MHKMC13F2DK006056</t>
  </si>
  <si>
    <t>AA12730</t>
  </si>
  <si>
    <t>MERINO SANCHEZ ROMAN</t>
  </si>
  <si>
    <t>FOLIO</t>
  </si>
  <si>
    <t>ENVIADO</t>
  </si>
  <si>
    <t>OPERADORA TURISTICA ZAVALA</t>
  </si>
  <si>
    <t>OPERADORA TURISTICA ALLENDE</t>
  </si>
  <si>
    <t>FALTA FACTURA</t>
  </si>
  <si>
    <t>FALTAN PAGOS</t>
  </si>
  <si>
    <t>OBERVACION</t>
  </si>
  <si>
    <t>ENVIAOD</t>
  </si>
  <si>
    <t>2T3JFREVXHW589075</t>
  </si>
  <si>
    <t>COMPLEME</t>
  </si>
  <si>
    <t xml:space="preserve">UNIDAD DE ROBO </t>
  </si>
  <si>
    <t xml:space="preserve">NECESITO LA FACTURA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</si>
</sst>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&quot;$&quot;#,##0.00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rgb="FF00B0F0"/>
      <name val="Calibri"/>
      <family val="2"/>
      <scheme val="minor"/>
    </font>
    <font>
      <sz val="10"/>
      <name val="Calibri"/>
      <family val="2"/>
      <scheme val="minor"/>
    </font>
    <font>
      <b/>
      <sz val="8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14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sz val="8"/>
      <color indexed="16"/>
      <name val="Arial"/>
      <family val="2"/>
    </font>
    <font>
      <sz val="8"/>
      <color indexed="14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rgb="FF0033CC"/>
      <name val="Arial"/>
      <family val="2"/>
    </font>
    <font>
      <sz val="8"/>
      <color indexed="57"/>
      <name val="Arial"/>
      <family val="2"/>
    </font>
    <font>
      <sz val="10"/>
      <color indexed="40"/>
      <name val="Arial"/>
      <family val="2"/>
    </font>
    <font>
      <sz val="11"/>
      <name val="Arial"/>
      <family val="2"/>
    </font>
    <font>
      <sz val="11"/>
      <color rgb="FF0033CC"/>
      <name val="Arial"/>
      <family val="2"/>
    </font>
    <font>
      <b/>
      <sz val="10"/>
      <color rgb="FF7030A0"/>
      <name val="Arial"/>
      <family val="2"/>
    </font>
    <font>
      <b/>
      <sz val="10"/>
      <color theme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5"/>
      <name val="Arial"/>
      <family val="2"/>
    </font>
    <font>
      <b/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b/>
      <sz val="10"/>
      <color theme="7" tint="-0.249977111117893"/>
      <name val="Arial"/>
      <family val="2"/>
    </font>
    <font>
      <sz val="10"/>
      <color theme="1"/>
      <name val="Arial"/>
      <family val="2"/>
    </font>
    <font>
      <b/>
      <sz val="10"/>
      <color rgb="FFC00000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33CC"/>
      <name val="Arial"/>
      <family val="2"/>
    </font>
    <font>
      <b/>
      <sz val="9"/>
      <name val="Arial"/>
      <family val="2"/>
    </font>
    <font>
      <b/>
      <sz val="9"/>
      <color theme="9" tint="-0.249977111117893"/>
      <name val="Arial"/>
      <family val="2"/>
    </font>
    <font>
      <b/>
      <sz val="9"/>
      <color theme="7" tint="-0.249977111117893"/>
      <name val="Arial"/>
      <family val="2"/>
    </font>
    <font>
      <b/>
      <sz val="9"/>
      <color rgb="FFFF0000"/>
      <name val="Arial"/>
      <family val="2"/>
    </font>
    <font>
      <b/>
      <sz val="9"/>
      <color rgb="FF0033CC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00B050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sz val="10"/>
      <color theme="7" tint="-0.499984740745262"/>
      <name val="Arial"/>
      <family val="2"/>
    </font>
    <font>
      <b/>
      <sz val="10"/>
      <color rgb="FF0070C0"/>
      <name val="Arial"/>
      <family val="2"/>
    </font>
    <font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rgb="FF0033CC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33CC"/>
      </left>
      <right/>
      <top/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 style="medium">
        <color rgb="FF0033CC"/>
      </top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hair">
        <color rgb="FF0033CC"/>
      </left>
      <right style="hair">
        <color rgb="FF0033CC"/>
      </right>
      <top/>
      <bottom style="hair">
        <color rgb="FF0033CC"/>
      </bottom>
      <diagonal/>
    </border>
    <border>
      <left style="medium">
        <color rgb="FF0033CC"/>
      </left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medium">
        <color rgb="FF0033CC"/>
      </left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indexed="64"/>
      </right>
      <top style="medium">
        <color rgb="FF0033CC"/>
      </top>
      <bottom/>
      <diagonal/>
    </border>
    <border>
      <left/>
      <right style="thin">
        <color indexed="64"/>
      </right>
      <top style="medium">
        <color rgb="FF0033CC"/>
      </top>
      <bottom/>
      <diagonal/>
    </border>
    <border>
      <left style="medium">
        <color rgb="FF0033CC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33CC"/>
      </left>
      <right style="thin">
        <color indexed="64"/>
      </right>
      <top/>
      <bottom style="medium">
        <color rgb="FF0033CC"/>
      </bottom>
      <diagonal/>
    </border>
    <border>
      <left/>
      <right style="thin">
        <color indexed="64"/>
      </right>
      <top/>
      <bottom style="medium">
        <color rgb="FF0033CC"/>
      </bottom>
      <diagonal/>
    </border>
    <border>
      <left style="thin">
        <color indexed="64"/>
      </left>
      <right style="thin">
        <color indexed="64"/>
      </right>
      <top/>
      <bottom style="medium">
        <color rgb="FF0033CC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33CC"/>
      </left>
      <right/>
      <top style="hair">
        <color rgb="FF0033CC"/>
      </top>
      <bottom style="hair">
        <color rgb="FF0033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rgb="FF0033CC"/>
      </bottom>
      <diagonal/>
    </border>
    <border>
      <left style="medium">
        <color indexed="64"/>
      </left>
      <right style="medium">
        <color indexed="64"/>
      </right>
      <top style="hair">
        <color rgb="FF0033CC"/>
      </top>
      <bottom style="medium">
        <color indexed="64"/>
      </bottom>
      <diagonal/>
    </border>
    <border>
      <left style="hair">
        <color rgb="FF0033CC"/>
      </left>
      <right style="hair">
        <color rgb="FF0033CC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rgb="FF0033CC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rgb="FF0033CC"/>
      </top>
      <bottom style="hair">
        <color rgb="FF0033CC"/>
      </bottom>
      <diagonal/>
    </border>
    <border>
      <left/>
      <right/>
      <top style="medium">
        <color rgb="FF0033CC"/>
      </top>
      <bottom/>
      <diagonal/>
    </border>
    <border>
      <left style="medium">
        <color rgb="FF0033CC"/>
      </left>
      <right style="hair">
        <color rgb="FF0000FF"/>
      </right>
      <top style="medium">
        <color rgb="FF0033CC"/>
      </top>
      <bottom style="hair">
        <color rgb="FF0000FF"/>
      </bottom>
      <diagonal/>
    </border>
    <border>
      <left style="hair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33CC"/>
      </left>
      <right style="hair">
        <color rgb="FF0033CC"/>
      </right>
      <top style="medium">
        <color rgb="FF0033CC"/>
      </top>
      <bottom style="hair">
        <color rgb="FF0033CC"/>
      </bottom>
      <diagonal/>
    </border>
    <border>
      <left style="medium">
        <color rgb="FF0033CC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00FF"/>
      </left>
      <right/>
      <top style="hair">
        <color rgb="FF0000FF"/>
      </top>
      <bottom style="hair">
        <color rgb="FF0000FF"/>
      </bottom>
      <diagonal/>
    </border>
    <border>
      <left/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33CC"/>
      </left>
      <right/>
      <top style="hair">
        <color rgb="FF0033CC"/>
      </top>
      <bottom style="medium">
        <color rgb="FF0033CC"/>
      </bottom>
      <diagonal/>
    </border>
    <border>
      <left/>
      <right/>
      <top/>
      <bottom style="medium">
        <color rgb="FF0033CC"/>
      </bottom>
      <diagonal/>
    </border>
    <border>
      <left/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/>
      <right/>
      <top/>
      <bottom style="medium">
        <color indexed="64"/>
      </bottom>
      <diagonal/>
    </border>
    <border>
      <left style="hair">
        <color rgb="FF0000FF"/>
      </left>
      <right style="hair">
        <color rgb="FF0000FF"/>
      </right>
      <top style="hair">
        <color rgb="FF0000FF"/>
      </top>
      <bottom/>
      <diagonal/>
    </border>
    <border>
      <left style="hair">
        <color rgb="FF0000FF"/>
      </left>
      <right style="hair">
        <color rgb="FF0000FF"/>
      </right>
      <top/>
      <bottom style="hair">
        <color rgb="FF0000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rgb="FF0000FF"/>
      </bottom>
      <diagonal/>
    </border>
    <border>
      <left style="medium">
        <color indexed="64"/>
      </left>
      <right style="medium">
        <color indexed="64"/>
      </right>
      <top style="hair">
        <color rgb="FF0000FF"/>
      </top>
      <bottom style="medium">
        <color indexed="64"/>
      </bottom>
      <diagonal/>
    </border>
    <border>
      <left style="hair">
        <color rgb="FF0000FF"/>
      </left>
      <right style="hair">
        <color rgb="FF0000FF"/>
      </right>
      <top/>
      <bottom/>
      <diagonal/>
    </border>
    <border>
      <left style="medium">
        <color indexed="64"/>
      </left>
      <right style="medium">
        <color indexed="64"/>
      </right>
      <top style="hair">
        <color rgb="FF0000FF"/>
      </top>
      <bottom style="hair">
        <color rgb="FF0000FF"/>
      </bottom>
      <diagonal/>
    </border>
    <border>
      <left style="medium">
        <color indexed="64"/>
      </left>
      <right style="medium">
        <color indexed="64"/>
      </right>
      <top/>
      <bottom style="hair">
        <color rgb="FF0000FF"/>
      </bottom>
      <diagonal/>
    </border>
    <border>
      <left style="medium">
        <color indexed="64"/>
      </left>
      <right style="medium">
        <color indexed="64"/>
      </right>
      <top style="hair">
        <color rgb="FF0000FF"/>
      </top>
      <bottom/>
      <diagonal/>
    </border>
    <border>
      <left style="medium">
        <color rgb="FF0000FF"/>
      </left>
      <right style="hair">
        <color rgb="FF0000FF"/>
      </right>
      <top style="medium">
        <color rgb="FF0033CC"/>
      </top>
      <bottom style="hair">
        <color rgb="FF0000FF"/>
      </bottom>
      <diagonal/>
    </border>
    <border>
      <left style="medium">
        <color rgb="FF0000FF"/>
      </left>
      <right style="hair">
        <color rgb="FF0000FF"/>
      </right>
      <top/>
      <bottom style="hair">
        <color rgb="FF0000FF"/>
      </bottom>
      <diagonal/>
    </border>
    <border>
      <left style="medium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33CC"/>
      </left>
      <right style="hair">
        <color rgb="FF0000FF"/>
      </right>
      <top/>
      <bottom style="hair">
        <color rgb="FF0000FF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8">
    <xf numFmtId="0" fontId="0" fillId="0" borderId="0" xfId="0"/>
    <xf numFmtId="0" fontId="2" fillId="2" borderId="3" xfId="0" applyFont="1" applyFill="1" applyBorder="1" applyAlignment="1">
      <alignment horizontal="center" vertical="center" wrapText="1"/>
    </xf>
    <xf numFmtId="44" fontId="2" fillId="2" borderId="3" xfId="2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4" fontId="2" fillId="0" borderId="0" xfId="2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17" fontId="3" fillId="0" borderId="0" xfId="0" applyNumberFormat="1" applyFont="1"/>
    <xf numFmtId="0" fontId="3" fillId="0" borderId="0" xfId="0" applyFont="1"/>
    <xf numFmtId="0" fontId="3" fillId="0" borderId="0" xfId="0" applyNumberFormat="1" applyFont="1" applyAlignment="1">
      <alignment horizontal="center"/>
    </xf>
    <xf numFmtId="14" fontId="3" fillId="0" borderId="0" xfId="0" applyNumberFormat="1" applyFont="1"/>
    <xf numFmtId="0" fontId="4" fillId="0" borderId="0" xfId="0" applyFont="1"/>
    <xf numFmtId="43" fontId="3" fillId="0" borderId="0" xfId="1" applyFont="1"/>
    <xf numFmtId="43" fontId="5" fillId="0" borderId="0" xfId="1" applyFont="1"/>
    <xf numFmtId="44" fontId="3" fillId="0" borderId="0" xfId="2" applyFont="1"/>
    <xf numFmtId="0" fontId="6" fillId="0" borderId="0" xfId="0" applyFont="1"/>
    <xf numFmtId="0" fontId="5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44" fontId="3" fillId="0" borderId="0" xfId="2" applyFont="1" applyFill="1"/>
    <xf numFmtId="0" fontId="7" fillId="0" borderId="0" xfId="0" applyFont="1" applyFill="1"/>
    <xf numFmtId="0" fontId="7" fillId="3" borderId="0" xfId="0" applyFont="1" applyFill="1"/>
    <xf numFmtId="0" fontId="8" fillId="0" borderId="0" xfId="0" applyFont="1" applyAlignment="1">
      <alignment horizontal="center"/>
    </xf>
    <xf numFmtId="0" fontId="9" fillId="0" borderId="5" xfId="0" applyFont="1" applyBorder="1" applyAlignment="1">
      <alignment horizontal="right"/>
    </xf>
    <xf numFmtId="0" fontId="9" fillId="0" borderId="6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9" fillId="0" borderId="6" xfId="0" applyFont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43" fontId="9" fillId="4" borderId="6" xfId="1" applyFont="1" applyFill="1" applyBorder="1" applyAlignment="1">
      <alignment horizontal="center"/>
    </xf>
    <xf numFmtId="43" fontId="9" fillId="5" borderId="6" xfId="1" applyFont="1" applyFill="1" applyBorder="1" applyAlignment="1">
      <alignment horizontal="center"/>
    </xf>
    <xf numFmtId="43" fontId="9" fillId="0" borderId="6" xfId="1" applyFont="1" applyBorder="1" applyAlignment="1">
      <alignment horizontal="center"/>
    </xf>
    <xf numFmtId="43" fontId="10" fillId="0" borderId="6" xfId="1" applyFont="1" applyBorder="1" applyAlignment="1">
      <alignment horizontal="center"/>
    </xf>
    <xf numFmtId="0" fontId="8" fillId="0" borderId="0" xfId="0" applyFont="1"/>
    <xf numFmtId="43" fontId="8" fillId="0" borderId="0" xfId="1" applyFont="1"/>
    <xf numFmtId="0" fontId="8" fillId="0" borderId="5" xfId="0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43" fontId="8" fillId="0" borderId="0" xfId="1" applyFont="1" applyBorder="1" applyAlignment="1">
      <alignment horizontal="center"/>
    </xf>
    <xf numFmtId="9" fontId="14" fillId="0" borderId="0" xfId="1" applyNumberFormat="1" applyFont="1" applyFill="1" applyBorder="1" applyAlignment="1">
      <alignment horizontal="center"/>
    </xf>
    <xf numFmtId="43" fontId="15" fillId="0" borderId="7" xfId="1" applyFont="1" applyBorder="1"/>
    <xf numFmtId="43" fontId="15" fillId="0" borderId="0" xfId="1" applyFont="1" applyBorder="1"/>
    <xf numFmtId="43" fontId="8" fillId="0" borderId="0" xfId="0" applyNumberFormat="1" applyFont="1"/>
    <xf numFmtId="49" fontId="17" fillId="0" borderId="0" xfId="0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49" fontId="17" fillId="0" borderId="0" xfId="0" applyNumberFormat="1" applyFont="1" applyBorder="1" applyAlignment="1">
      <alignment horizontal="center"/>
    </xf>
    <xf numFmtId="43" fontId="8" fillId="6" borderId="0" xfId="1" applyFont="1" applyFill="1" applyBorder="1" applyAlignment="1">
      <alignment horizontal="center"/>
    </xf>
    <xf numFmtId="43" fontId="17" fillId="0" borderId="0" xfId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8" xfId="0" applyFont="1" applyBorder="1" applyAlignment="1">
      <alignment horizontal="right"/>
    </xf>
    <xf numFmtId="49" fontId="13" fillId="0" borderId="0" xfId="0" applyNumberFormat="1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0" xfId="0" applyFont="1" applyBorder="1" applyAlignment="1">
      <alignment horizontal="center"/>
    </xf>
    <xf numFmtId="15" fontId="13" fillId="0" borderId="0" xfId="0" applyNumberFormat="1" applyFont="1" applyBorder="1" applyAlignment="1">
      <alignment horizontal="center"/>
    </xf>
    <xf numFmtId="15" fontId="13" fillId="0" borderId="0" xfId="0" applyNumberFormat="1" applyFont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15" fontId="13" fillId="7" borderId="0" xfId="0" applyNumberFormat="1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43" fontId="18" fillId="0" borderId="0" xfId="1" applyFont="1" applyFill="1" applyBorder="1" applyAlignment="1">
      <alignment horizontal="center"/>
    </xf>
    <xf numFmtId="43" fontId="20" fillId="0" borderId="0" xfId="1" applyFont="1" applyBorder="1" applyAlignment="1">
      <alignment horizontal="center"/>
    </xf>
    <xf numFmtId="43" fontId="13" fillId="0" borderId="0" xfId="1" applyFont="1" applyBorder="1" applyAlignment="1">
      <alignment horizontal="center"/>
    </xf>
    <xf numFmtId="0" fontId="13" fillId="0" borderId="0" xfId="0" applyFont="1"/>
    <xf numFmtId="0" fontId="8" fillId="0" borderId="0" xfId="0" applyFont="1" applyAlignment="1">
      <alignment horizontal="center" wrapText="1"/>
    </xf>
    <xf numFmtId="0" fontId="8" fillId="0" borderId="9" xfId="0" applyFont="1" applyBorder="1" applyAlignment="1">
      <alignment horizontal="right" wrapText="1"/>
    </xf>
    <xf numFmtId="49" fontId="8" fillId="0" borderId="9" xfId="0" applyNumberFormat="1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15" fontId="8" fillId="0" borderId="9" xfId="0" applyNumberFormat="1" applyFont="1" applyBorder="1" applyAlignment="1">
      <alignment horizontal="center" wrapText="1"/>
    </xf>
    <xf numFmtId="0" fontId="8" fillId="0" borderId="9" xfId="0" applyFont="1" applyFill="1" applyBorder="1" applyAlignment="1">
      <alignment horizontal="center" wrapText="1"/>
    </xf>
    <xf numFmtId="43" fontId="8" fillId="0" borderId="9" xfId="1" applyFont="1" applyBorder="1" applyAlignment="1">
      <alignment horizontal="center" wrapText="1"/>
    </xf>
    <xf numFmtId="43" fontId="8" fillId="0" borderId="9" xfId="1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/>
    </xf>
    <xf numFmtId="0" fontId="12" fillId="0" borderId="0" xfId="0" applyFont="1"/>
    <xf numFmtId="0" fontId="12" fillId="0" borderId="0" xfId="0" applyFont="1" applyFill="1"/>
    <xf numFmtId="0" fontId="21" fillId="0" borderId="13" xfId="0" applyFont="1" applyBorder="1"/>
    <xf numFmtId="0" fontId="21" fillId="0" borderId="14" xfId="0" applyFont="1" applyBorder="1"/>
    <xf numFmtId="0" fontId="21" fillId="0" borderId="14" xfId="0" applyNumberFormat="1" applyFont="1" applyBorder="1"/>
    <xf numFmtId="0" fontId="21" fillId="0" borderId="14" xfId="3" applyFont="1" applyBorder="1" applyAlignment="1">
      <alignment horizontal="center"/>
    </xf>
    <xf numFmtId="14" fontId="21" fillId="0" borderId="14" xfId="0" applyNumberFormat="1" applyFont="1" applyBorder="1"/>
    <xf numFmtId="43" fontId="21" fillId="0" borderId="14" xfId="1" applyFont="1" applyBorder="1"/>
    <xf numFmtId="43" fontId="13" fillId="0" borderId="14" xfId="1" applyFont="1" applyFill="1" applyBorder="1"/>
    <xf numFmtId="0" fontId="13" fillId="0" borderId="0" xfId="0" applyFont="1" applyFill="1" applyBorder="1" applyAlignment="1"/>
    <xf numFmtId="0" fontId="12" fillId="0" borderId="0" xfId="0" applyFont="1" applyFill="1" applyBorder="1"/>
    <xf numFmtId="0" fontId="22" fillId="0" borderId="0" xfId="0" applyFont="1"/>
    <xf numFmtId="0" fontId="13" fillId="0" borderId="0" xfId="0" applyFont="1" applyBorder="1" applyAlignment="1"/>
    <xf numFmtId="0" fontId="22" fillId="0" borderId="0" xfId="0" applyFont="1" applyFill="1" applyBorder="1"/>
    <xf numFmtId="0" fontId="22" fillId="0" borderId="0" xfId="0" applyFont="1" applyFill="1"/>
    <xf numFmtId="0" fontId="13" fillId="0" borderId="0" xfId="0" applyFont="1" applyFill="1" applyAlignment="1">
      <alignment horizontal="left"/>
    </xf>
    <xf numFmtId="0" fontId="25" fillId="0" borderId="0" xfId="0" applyFont="1" applyFill="1"/>
    <xf numFmtId="0" fontId="25" fillId="0" borderId="0" xfId="0" applyFont="1"/>
    <xf numFmtId="0" fontId="25" fillId="0" borderId="0" xfId="0" applyFont="1" applyFill="1" applyBorder="1"/>
    <xf numFmtId="0" fontId="13" fillId="0" borderId="0" xfId="0" applyFont="1" applyFill="1" applyBorder="1" applyAlignment="1">
      <alignment horizontal="center"/>
    </xf>
    <xf numFmtId="43" fontId="13" fillId="0" borderId="0" xfId="1" applyFont="1" applyFill="1" applyBorder="1"/>
    <xf numFmtId="0" fontId="12" fillId="9" borderId="0" xfId="0" applyFont="1" applyFill="1"/>
    <xf numFmtId="0" fontId="13" fillId="0" borderId="0" xfId="0" applyFont="1" applyFill="1" applyBorder="1" applyAlignment="1">
      <alignment horizontal="right"/>
    </xf>
    <xf numFmtId="0" fontId="13" fillId="0" borderId="0" xfId="0" applyFont="1" applyFill="1" applyBorder="1"/>
    <xf numFmtId="0" fontId="8" fillId="0" borderId="0" xfId="0" applyFont="1" applyFill="1" applyAlignment="1">
      <alignment horizontal="center"/>
    </xf>
    <xf numFmtId="0" fontId="24" fillId="0" borderId="0" xfId="0" applyFont="1" applyFill="1" applyBorder="1"/>
    <xf numFmtId="0" fontId="13" fillId="0" borderId="0" xfId="0" applyFont="1" applyFill="1"/>
    <xf numFmtId="0" fontId="12" fillId="0" borderId="0" xfId="0" applyFont="1" applyFill="1" applyBorder="1" applyAlignment="1">
      <alignment horizontal="left"/>
    </xf>
    <xf numFmtId="43" fontId="12" fillId="0" borderId="0" xfId="1" applyFont="1" applyFill="1" applyBorder="1"/>
    <xf numFmtId="0" fontId="12" fillId="0" borderId="0" xfId="0" applyFont="1" applyFill="1" applyBorder="1" applyAlignment="1">
      <alignment horizontal="right"/>
    </xf>
    <xf numFmtId="0" fontId="12" fillId="0" borderId="13" xfId="0" applyFont="1" applyFill="1" applyBorder="1" applyAlignment="1">
      <alignment horizontal="left"/>
    </xf>
    <xf numFmtId="0" fontId="12" fillId="0" borderId="14" xfId="0" applyFont="1" applyFill="1" applyBorder="1" applyAlignment="1">
      <alignment horizontal="left"/>
    </xf>
    <xf numFmtId="0" fontId="12" fillId="0" borderId="14" xfId="0" applyFont="1" applyFill="1" applyBorder="1"/>
    <xf numFmtId="1" fontId="12" fillId="0" borderId="14" xfId="0" applyNumberFormat="1" applyFont="1" applyFill="1" applyBorder="1"/>
    <xf numFmtId="0" fontId="13" fillId="0" borderId="0" xfId="0" applyFont="1" applyAlignment="1">
      <alignment horizontal="left"/>
    </xf>
    <xf numFmtId="14" fontId="12" fillId="0" borderId="14" xfId="0" applyNumberFormat="1" applyFont="1" applyBorder="1"/>
    <xf numFmtId="0" fontId="12" fillId="0" borderId="15" xfId="0" applyFont="1" applyFill="1" applyBorder="1" applyAlignment="1">
      <alignment horizontal="left"/>
    </xf>
    <xf numFmtId="0" fontId="12" fillId="0" borderId="16" xfId="0" applyFont="1" applyFill="1" applyBorder="1" applyAlignment="1">
      <alignment horizontal="left"/>
    </xf>
    <xf numFmtId="0" fontId="12" fillId="0" borderId="16" xfId="0" applyFont="1" applyFill="1" applyBorder="1"/>
    <xf numFmtId="14" fontId="12" fillId="0" borderId="16" xfId="0" applyNumberFormat="1" applyFont="1" applyBorder="1"/>
    <xf numFmtId="43" fontId="13" fillId="0" borderId="16" xfId="1" applyFont="1" applyFill="1" applyBorder="1"/>
    <xf numFmtId="164" fontId="13" fillId="0" borderId="17" xfId="1" applyNumberFormat="1" applyFont="1" applyBorder="1" applyAlignment="1">
      <alignment horizontal="right"/>
    </xf>
    <xf numFmtId="164" fontId="13" fillId="0" borderId="18" xfId="1" applyNumberFormat="1" applyFont="1" applyBorder="1" applyAlignment="1">
      <alignment horizontal="left"/>
    </xf>
    <xf numFmtId="164" fontId="13" fillId="0" borderId="18" xfId="1" applyNumberFormat="1" applyFont="1" applyBorder="1" applyAlignment="1">
      <alignment horizontal="center"/>
    </xf>
    <xf numFmtId="15" fontId="13" fillId="0" borderId="18" xfId="1" applyNumberFormat="1" applyFont="1" applyBorder="1" applyAlignment="1">
      <alignment horizontal="center"/>
    </xf>
    <xf numFmtId="15" fontId="13" fillId="0" borderId="18" xfId="1" applyNumberFormat="1" applyFont="1" applyBorder="1" applyAlignment="1">
      <alignment horizontal="left"/>
    </xf>
    <xf numFmtId="164" fontId="8" fillId="0" borderId="18" xfId="1" applyNumberFormat="1" applyFont="1" applyFill="1" applyBorder="1" applyAlignment="1">
      <alignment horizontal="center"/>
    </xf>
    <xf numFmtId="164" fontId="13" fillId="0" borderId="18" xfId="1" applyNumberFormat="1" applyFont="1" applyFill="1" applyBorder="1" applyAlignment="1">
      <alignment horizontal="center"/>
    </xf>
    <xf numFmtId="43" fontId="8" fillId="0" borderId="18" xfId="1" quotePrefix="1" applyNumberFormat="1" applyFont="1" applyFill="1" applyBorder="1" applyAlignment="1">
      <alignment horizontal="center"/>
    </xf>
    <xf numFmtId="43" fontId="13" fillId="0" borderId="18" xfId="1" applyNumberFormat="1" applyFont="1" applyFill="1" applyBorder="1" applyAlignment="1">
      <alignment horizontal="center"/>
    </xf>
    <xf numFmtId="43" fontId="13" fillId="0" borderId="18" xfId="1" applyNumberFormat="1" applyFont="1" applyBorder="1" applyAlignment="1">
      <alignment horizontal="center"/>
    </xf>
    <xf numFmtId="164" fontId="13" fillId="0" borderId="19" xfId="1" applyNumberFormat="1" applyFont="1" applyBorder="1" applyAlignment="1">
      <alignment horizontal="right"/>
    </xf>
    <xf numFmtId="164" fontId="13" fillId="0" borderId="20" xfId="1" applyNumberFormat="1" applyFont="1" applyBorder="1" applyAlignment="1">
      <alignment horizontal="left"/>
    </xf>
    <xf numFmtId="164" fontId="8" fillId="0" borderId="20" xfId="1" applyNumberFormat="1" applyFont="1" applyBorder="1" applyAlignment="1">
      <alignment horizontal="left"/>
    </xf>
    <xf numFmtId="164" fontId="8" fillId="0" borderId="20" xfId="1" applyNumberFormat="1" applyFont="1" applyBorder="1" applyAlignment="1">
      <alignment horizontal="center"/>
    </xf>
    <xf numFmtId="15" fontId="8" fillId="0" borderId="20" xfId="1" applyNumberFormat="1" applyFont="1" applyBorder="1" applyAlignment="1">
      <alignment horizontal="center"/>
    </xf>
    <xf numFmtId="15" fontId="8" fillId="0" borderId="20" xfId="1" applyNumberFormat="1" applyFont="1" applyBorder="1" applyAlignment="1">
      <alignment horizontal="left"/>
    </xf>
    <xf numFmtId="164" fontId="8" fillId="0" borderId="20" xfId="1" applyNumberFormat="1" applyFont="1" applyFill="1" applyBorder="1" applyAlignment="1">
      <alignment horizontal="center"/>
    </xf>
    <xf numFmtId="43" fontId="8" fillId="0" borderId="7" xfId="1" quotePrefix="1" applyNumberFormat="1" applyFont="1" applyFill="1" applyBorder="1" applyAlignment="1">
      <alignment horizontal="center"/>
    </xf>
    <xf numFmtId="0" fontId="13" fillId="0" borderId="21" xfId="0" applyFont="1" applyBorder="1" applyAlignment="1">
      <alignment horizontal="right"/>
    </xf>
    <xf numFmtId="0" fontId="13" fillId="0" borderId="22" xfId="0" applyFont="1" applyBorder="1" applyAlignment="1">
      <alignment horizontal="left"/>
    </xf>
    <xf numFmtId="0" fontId="13" fillId="0" borderId="22" xfId="0" applyFont="1" applyBorder="1" applyAlignment="1">
      <alignment horizontal="center"/>
    </xf>
    <xf numFmtId="15" fontId="13" fillId="0" borderId="22" xfId="0" applyNumberFormat="1" applyFont="1" applyBorder="1" applyAlignment="1">
      <alignment horizontal="center"/>
    </xf>
    <xf numFmtId="15" fontId="13" fillId="0" borderId="22" xfId="0" applyNumberFormat="1" applyFont="1" applyBorder="1" applyAlignment="1">
      <alignment horizontal="left"/>
    </xf>
    <xf numFmtId="0" fontId="8" fillId="0" borderId="22" xfId="0" applyFont="1" applyFill="1" applyBorder="1" applyAlignment="1">
      <alignment horizontal="center"/>
    </xf>
    <xf numFmtId="0" fontId="13" fillId="0" borderId="22" xfId="0" applyFont="1" applyFill="1" applyBorder="1"/>
    <xf numFmtId="43" fontId="8" fillId="0" borderId="23" xfId="0" applyNumberFormat="1" applyFont="1" applyFill="1" applyBorder="1" applyAlignment="1">
      <alignment horizontal="center"/>
    </xf>
    <xf numFmtId="43" fontId="13" fillId="0" borderId="22" xfId="1" applyNumberFormat="1" applyFont="1" applyFill="1" applyBorder="1"/>
    <xf numFmtId="43" fontId="13" fillId="0" borderId="22" xfId="1" applyNumberFormat="1" applyFont="1" applyBorder="1"/>
    <xf numFmtId="0" fontId="12" fillId="0" borderId="0" xfId="0" applyFont="1" applyAlignment="1">
      <alignment horizontal="right"/>
    </xf>
    <xf numFmtId="49" fontId="13" fillId="0" borderId="0" xfId="0" applyNumberFormat="1" applyFont="1" applyBorder="1" applyAlignment="1">
      <alignment horizontal="left"/>
    </xf>
    <xf numFmtId="164" fontId="13" fillId="0" borderId="0" xfId="0" applyNumberFormat="1" applyFont="1" applyBorder="1" applyAlignment="1">
      <alignment horizontal="center"/>
    </xf>
    <xf numFmtId="164" fontId="13" fillId="0" borderId="0" xfId="0" applyNumberFormat="1" applyFont="1" applyBorder="1" applyAlignment="1">
      <alignment horizontal="left"/>
    </xf>
    <xf numFmtId="0" fontId="8" fillId="0" borderId="0" xfId="0" applyFont="1" applyFill="1" applyBorder="1" applyAlignment="1">
      <alignment horizontal="right"/>
    </xf>
    <xf numFmtId="0" fontId="8" fillId="0" borderId="0" xfId="0" applyFont="1" applyFill="1"/>
    <xf numFmtId="43" fontId="8" fillId="0" borderId="0" xfId="1" applyNumberFormat="1" applyFont="1" applyFill="1" applyBorder="1" applyAlignment="1"/>
    <xf numFmtId="43" fontId="8" fillId="0" borderId="0" xfId="1" applyNumberFormat="1" applyFont="1" applyFill="1" applyBorder="1"/>
    <xf numFmtId="43" fontId="8" fillId="0" borderId="0" xfId="1" applyNumberFormat="1" applyFont="1" applyFill="1"/>
    <xf numFmtId="43" fontId="26" fillId="0" borderId="0" xfId="1" applyNumberFormat="1" applyFont="1" applyFill="1"/>
    <xf numFmtId="0" fontId="13" fillId="0" borderId="0" xfId="0" applyFont="1" applyBorder="1" applyAlignment="1">
      <alignment horizontal="right"/>
    </xf>
    <xf numFmtId="43" fontId="13" fillId="0" borderId="0" xfId="1" applyNumberFormat="1" applyFont="1" applyFill="1"/>
    <xf numFmtId="43" fontId="13" fillId="0" borderId="0" xfId="1" applyNumberFormat="1" applyFont="1" applyFill="1" applyBorder="1"/>
    <xf numFmtId="43" fontId="8" fillId="0" borderId="0" xfId="1" applyFont="1" applyFill="1" applyBorder="1"/>
    <xf numFmtId="43" fontId="13" fillId="0" borderId="0" xfId="0" applyNumberFormat="1" applyFont="1" applyAlignment="1">
      <alignment horizontal="center"/>
    </xf>
    <xf numFmtId="43" fontId="8" fillId="0" borderId="24" xfId="1" applyNumberFormat="1" applyFont="1" applyFill="1" applyBorder="1"/>
    <xf numFmtId="43" fontId="13" fillId="0" borderId="24" xfId="1" applyNumberFormat="1" applyFont="1" applyFill="1" applyBorder="1"/>
    <xf numFmtId="164" fontId="8" fillId="0" borderId="0" xfId="0" applyNumberFormat="1" applyFont="1" applyBorder="1" applyAlignment="1">
      <alignment horizontal="center"/>
    </xf>
    <xf numFmtId="164" fontId="8" fillId="0" borderId="0" xfId="0" applyNumberFormat="1" applyFont="1" applyBorder="1" applyAlignment="1">
      <alignment horizontal="left"/>
    </xf>
    <xf numFmtId="43" fontId="8" fillId="0" borderId="25" xfId="1" applyNumberFormat="1" applyFont="1" applyBorder="1"/>
    <xf numFmtId="43" fontId="13" fillId="0" borderId="0" xfId="0" applyNumberFormat="1" applyFont="1"/>
    <xf numFmtId="43" fontId="13" fillId="0" borderId="0" xfId="1" applyNumberFormat="1" applyFont="1"/>
    <xf numFmtId="43" fontId="8" fillId="0" borderId="0" xfId="1" applyNumberFormat="1" applyFont="1" applyBorder="1"/>
    <xf numFmtId="43" fontId="8" fillId="10" borderId="0" xfId="1" applyNumberFormat="1" applyFont="1" applyFill="1" applyBorder="1"/>
    <xf numFmtId="14" fontId="12" fillId="0" borderId="0" xfId="0" applyNumberFormat="1" applyFont="1" applyFill="1" applyBorder="1" applyAlignment="1">
      <alignment horizontal="center"/>
    </xf>
    <xf numFmtId="14" fontId="12" fillId="0" borderId="0" xfId="0" applyNumberFormat="1" applyFont="1" applyFill="1" applyBorder="1"/>
    <xf numFmtId="14" fontId="27" fillId="0" borderId="0" xfId="0" applyNumberFormat="1" applyFont="1" applyFill="1" applyBorder="1"/>
    <xf numFmtId="43" fontId="13" fillId="0" borderId="0" xfId="1" applyFont="1" applyFill="1"/>
    <xf numFmtId="43" fontId="16" fillId="0" borderId="0" xfId="1" applyNumberFormat="1" applyFont="1" applyFill="1" applyBorder="1"/>
    <xf numFmtId="43" fontId="12" fillId="0" borderId="0" xfId="0" applyNumberFormat="1" applyFont="1"/>
    <xf numFmtId="4" fontId="13" fillId="0" borderId="0" xfId="0" applyNumberFormat="1" applyFont="1" applyFill="1"/>
    <xf numFmtId="43" fontId="13" fillId="0" borderId="0" xfId="1" applyFont="1"/>
    <xf numFmtId="4" fontId="12" fillId="0" borderId="0" xfId="0" applyNumberFormat="1" applyFont="1" applyFill="1"/>
    <xf numFmtId="43" fontId="12" fillId="0" borderId="0" xfId="1" applyFont="1"/>
    <xf numFmtId="43" fontId="12" fillId="0" borderId="0" xfId="1" applyFont="1" applyAlignment="1">
      <alignment horizontal="center"/>
    </xf>
    <xf numFmtId="43" fontId="28" fillId="0" borderId="0" xfId="1" applyFont="1"/>
    <xf numFmtId="43" fontId="12" fillId="0" borderId="0" xfId="1" applyFont="1" applyFill="1"/>
    <xf numFmtId="4" fontId="16" fillId="0" borderId="0" xfId="0" applyNumberFormat="1" applyFont="1" applyFill="1"/>
    <xf numFmtId="43" fontId="12" fillId="0" borderId="0" xfId="0" applyNumberFormat="1" applyFont="1" applyFill="1" applyBorder="1"/>
    <xf numFmtId="43" fontId="28" fillId="0" borderId="0" xfId="1" applyFont="1" applyAlignment="1">
      <alignment horizontal="center"/>
    </xf>
    <xf numFmtId="4" fontId="12" fillId="0" borderId="0" xfId="0" applyNumberFormat="1" applyFont="1" applyFill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left"/>
    </xf>
    <xf numFmtId="4" fontId="12" fillId="0" borderId="0" xfId="0" applyNumberFormat="1" applyFont="1"/>
    <xf numFmtId="0" fontId="24" fillId="0" borderId="0" xfId="0" applyFont="1" applyFill="1"/>
    <xf numFmtId="4" fontId="25" fillId="0" borderId="0" xfId="0" applyNumberFormat="1" applyFont="1" applyFill="1" applyAlignment="1">
      <alignment horizontal="center"/>
    </xf>
    <xf numFmtId="43" fontId="29" fillId="0" borderId="0" xfId="1" applyFont="1"/>
    <xf numFmtId="43" fontId="12" fillId="11" borderId="0" xfId="1" applyFont="1" applyFill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43" fontId="21" fillId="0" borderId="26" xfId="1" applyFont="1" applyBorder="1"/>
    <xf numFmtId="43" fontId="13" fillId="0" borderId="26" xfId="1" applyFont="1" applyFill="1" applyBorder="1"/>
    <xf numFmtId="0" fontId="12" fillId="0" borderId="0" xfId="0" applyFont="1" applyBorder="1"/>
    <xf numFmtId="0" fontId="13" fillId="0" borderId="0" xfId="0" applyFont="1" applyBorder="1"/>
    <xf numFmtId="0" fontId="30" fillId="0" borderId="0" xfId="0" applyFont="1" applyFill="1" applyBorder="1"/>
    <xf numFmtId="0" fontId="31" fillId="0" borderId="0" xfId="0" applyFont="1" applyBorder="1"/>
    <xf numFmtId="17" fontId="13" fillId="0" borderId="0" xfId="0" applyNumberFormat="1" applyFont="1" applyFill="1" applyAlignment="1">
      <alignment horizontal="center"/>
    </xf>
    <xf numFmtId="0" fontId="21" fillId="0" borderId="0" xfId="0" applyFont="1" applyBorder="1"/>
    <xf numFmtId="0" fontId="21" fillId="12" borderId="14" xfId="0" applyFont="1" applyFill="1" applyBorder="1"/>
    <xf numFmtId="0" fontId="21" fillId="0" borderId="26" xfId="0" applyFont="1" applyBorder="1"/>
    <xf numFmtId="0" fontId="21" fillId="0" borderId="28" xfId="0" applyFont="1" applyBorder="1"/>
    <xf numFmtId="0" fontId="21" fillId="0" borderId="12" xfId="0" applyFont="1" applyBorder="1"/>
    <xf numFmtId="0" fontId="21" fillId="0" borderId="29" xfId="0" applyFont="1" applyBorder="1"/>
    <xf numFmtId="0" fontId="21" fillId="0" borderId="32" xfId="0" applyFont="1" applyBorder="1"/>
    <xf numFmtId="0" fontId="21" fillId="12" borderId="27" xfId="0" applyFont="1" applyFill="1" applyBorder="1"/>
    <xf numFmtId="0" fontId="21" fillId="12" borderId="34" xfId="0" applyFont="1" applyFill="1" applyBorder="1"/>
    <xf numFmtId="0" fontId="21" fillId="12" borderId="35" xfId="0" applyFont="1" applyFill="1" applyBorder="1"/>
    <xf numFmtId="44" fontId="8" fillId="0" borderId="0" xfId="2" applyFont="1"/>
    <xf numFmtId="44" fontId="13" fillId="0" borderId="0" xfId="2" applyFont="1"/>
    <xf numFmtId="44" fontId="8" fillId="0" borderId="9" xfId="2" applyFont="1" applyBorder="1" applyAlignment="1">
      <alignment horizontal="center" wrapText="1"/>
    </xf>
    <xf numFmtId="44" fontId="12" fillId="0" borderId="0" xfId="2" applyFont="1" applyFill="1" applyBorder="1"/>
    <xf numFmtId="44" fontId="25" fillId="0" borderId="0" xfId="2" applyFont="1" applyFill="1" applyBorder="1"/>
    <xf numFmtId="44" fontId="22" fillId="0" borderId="0" xfId="2" applyFont="1" applyFill="1" applyBorder="1"/>
    <xf numFmtId="44" fontId="12" fillId="0" borderId="0" xfId="2" applyFont="1" applyBorder="1"/>
    <xf numFmtId="44" fontId="13" fillId="0" borderId="0" xfId="2" applyFont="1" applyBorder="1"/>
    <xf numFmtId="14" fontId="25" fillId="0" borderId="0" xfId="0" applyNumberFormat="1" applyFont="1" applyFill="1" applyBorder="1"/>
    <xf numFmtId="14" fontId="22" fillId="0" borderId="0" xfId="0" applyNumberFormat="1" applyFont="1" applyFill="1" applyBorder="1"/>
    <xf numFmtId="14" fontId="12" fillId="0" borderId="0" xfId="0" applyNumberFormat="1" applyFont="1" applyBorder="1"/>
    <xf numFmtId="0" fontId="16" fillId="0" borderId="0" xfId="0" applyFont="1" applyFill="1"/>
    <xf numFmtId="44" fontId="12" fillId="14" borderId="0" xfId="2" applyFont="1" applyFill="1" applyBorder="1"/>
    <xf numFmtId="44" fontId="12" fillId="15" borderId="0" xfId="2" applyFont="1" applyFill="1" applyBorder="1"/>
    <xf numFmtId="0" fontId="23" fillId="0" borderId="0" xfId="0" applyFont="1"/>
    <xf numFmtId="0" fontId="16" fillId="0" borderId="0" xfId="0" applyFont="1"/>
    <xf numFmtId="44" fontId="22" fillId="0" borderId="0" xfId="2" applyFont="1" applyBorder="1"/>
    <xf numFmtId="14" fontId="12" fillId="0" borderId="0" xfId="0" applyNumberFormat="1" applyFont="1"/>
    <xf numFmtId="0" fontId="12" fillId="15" borderId="0" xfId="0" applyFont="1" applyFill="1" applyBorder="1"/>
    <xf numFmtId="14" fontId="12" fillId="15" borderId="0" xfId="0" applyNumberFormat="1" applyFont="1" applyFill="1" applyBorder="1"/>
    <xf numFmtId="14" fontId="12" fillId="0" borderId="0" xfId="2" applyNumberFormat="1" applyFont="1" applyFill="1" applyBorder="1"/>
    <xf numFmtId="44" fontId="12" fillId="0" borderId="0" xfId="2" applyFont="1"/>
    <xf numFmtId="17" fontId="3" fillId="16" borderId="0" xfId="0" applyNumberFormat="1" applyFont="1" applyFill="1"/>
    <xf numFmtId="0" fontId="3" fillId="16" borderId="0" xfId="0" applyFont="1" applyFill="1"/>
    <xf numFmtId="0" fontId="3" fillId="16" borderId="0" xfId="0" applyNumberFormat="1" applyFont="1" applyFill="1" applyAlignment="1">
      <alignment horizontal="center"/>
    </xf>
    <xf numFmtId="14" fontId="3" fillId="16" borderId="0" xfId="0" applyNumberFormat="1" applyFont="1" applyFill="1"/>
    <xf numFmtId="43" fontId="3" fillId="16" borderId="0" xfId="1" applyFont="1" applyFill="1"/>
    <xf numFmtId="0" fontId="4" fillId="16" borderId="0" xfId="0" applyFont="1" applyFill="1"/>
    <xf numFmtId="44" fontId="3" fillId="16" borderId="0" xfId="2" applyFont="1" applyFill="1"/>
    <xf numFmtId="0" fontId="12" fillId="0" borderId="0" xfId="0" applyFont="1" applyFill="1" applyBorder="1" applyAlignment="1">
      <alignment horizontal="center"/>
    </xf>
    <xf numFmtId="44" fontId="16" fillId="0" borderId="0" xfId="2" applyFont="1" applyFill="1" applyBorder="1"/>
    <xf numFmtId="17" fontId="13" fillId="17" borderId="0" xfId="0" applyNumberFormat="1" applyFont="1" applyFill="1" applyAlignment="1">
      <alignment horizontal="center"/>
    </xf>
    <xf numFmtId="0" fontId="21" fillId="17" borderId="13" xfId="0" applyFont="1" applyFill="1" applyBorder="1"/>
    <xf numFmtId="0" fontId="21" fillId="17" borderId="14" xfId="0" applyFont="1" applyFill="1" applyBorder="1"/>
    <xf numFmtId="0" fontId="21" fillId="17" borderId="14" xfId="0" applyNumberFormat="1" applyFont="1" applyFill="1" applyBorder="1"/>
    <xf numFmtId="0" fontId="21" fillId="17" borderId="14" xfId="3" applyFont="1" applyFill="1" applyBorder="1" applyAlignment="1">
      <alignment horizontal="center"/>
    </xf>
    <xf numFmtId="14" fontId="21" fillId="17" borderId="14" xfId="0" applyNumberFormat="1" applyFont="1" applyFill="1" applyBorder="1"/>
    <xf numFmtId="43" fontId="21" fillId="17" borderId="14" xfId="1" applyFont="1" applyFill="1" applyBorder="1"/>
    <xf numFmtId="0" fontId="13" fillId="17" borderId="0" xfId="0" applyFont="1" applyFill="1" applyBorder="1" applyAlignment="1">
      <alignment horizontal="left"/>
    </xf>
    <xf numFmtId="0" fontId="23" fillId="17" borderId="0" xfId="0" applyFont="1" applyFill="1" applyBorder="1"/>
    <xf numFmtId="0" fontId="12" fillId="17" borderId="0" xfId="0" applyFont="1" applyFill="1" applyBorder="1"/>
    <xf numFmtId="44" fontId="12" fillId="17" borderId="0" xfId="2" applyFont="1" applyFill="1" applyBorder="1"/>
    <xf numFmtId="14" fontId="12" fillId="17" borderId="0" xfId="0" applyNumberFormat="1" applyFont="1" applyFill="1" applyBorder="1"/>
    <xf numFmtId="0" fontId="12" fillId="17" borderId="0" xfId="0" applyFont="1" applyFill="1"/>
    <xf numFmtId="0" fontId="22" fillId="17" borderId="0" xfId="0" applyFont="1" applyFill="1"/>
    <xf numFmtId="0" fontId="25" fillId="17" borderId="0" xfId="0" applyFont="1" applyFill="1" applyBorder="1"/>
    <xf numFmtId="44" fontId="25" fillId="17" borderId="0" xfId="2" applyFont="1" applyFill="1" applyBorder="1"/>
    <xf numFmtId="14" fontId="25" fillId="17" borderId="0" xfId="0" applyNumberFormat="1" applyFont="1" applyFill="1" applyBorder="1"/>
    <xf numFmtId="0" fontId="25" fillId="17" borderId="0" xfId="0" applyFont="1" applyFill="1"/>
    <xf numFmtId="0" fontId="13" fillId="17" borderId="0" xfId="0" applyFont="1" applyFill="1" applyBorder="1" applyAlignment="1"/>
    <xf numFmtId="44" fontId="16" fillId="17" borderId="0" xfId="2" applyFont="1" applyFill="1" applyBorder="1"/>
    <xf numFmtId="0" fontId="21" fillId="17" borderId="26" xfId="0" applyFont="1" applyFill="1" applyBorder="1"/>
    <xf numFmtId="0" fontId="21" fillId="17" borderId="0" xfId="0" applyFont="1" applyFill="1" applyBorder="1"/>
    <xf numFmtId="0" fontId="21" fillId="17" borderId="28" xfId="0" applyFont="1" applyFill="1" applyBorder="1"/>
    <xf numFmtId="0" fontId="21" fillId="18" borderId="14" xfId="0" applyFont="1" applyFill="1" applyBorder="1"/>
    <xf numFmtId="0" fontId="22" fillId="17" borderId="0" xfId="0" applyFont="1" applyFill="1" applyBorder="1"/>
    <xf numFmtId="44" fontId="22" fillId="17" borderId="0" xfId="2" applyFont="1" applyFill="1" applyBorder="1"/>
    <xf numFmtId="14" fontId="22" fillId="17" borderId="0" xfId="0" applyNumberFormat="1" applyFont="1" applyFill="1" applyBorder="1"/>
    <xf numFmtId="0" fontId="21" fillId="19" borderId="27" xfId="0" applyFont="1" applyFill="1" applyBorder="1"/>
    <xf numFmtId="0" fontId="21" fillId="19" borderId="34" xfId="0" applyFont="1" applyFill="1" applyBorder="1"/>
    <xf numFmtId="0" fontId="21" fillId="19" borderId="35" xfId="0" applyFont="1" applyFill="1" applyBorder="1"/>
    <xf numFmtId="43" fontId="21" fillId="17" borderId="26" xfId="1" applyFont="1" applyFill="1" applyBorder="1"/>
    <xf numFmtId="0" fontId="21" fillId="13" borderId="30" xfId="0" applyFont="1" applyFill="1" applyBorder="1"/>
    <xf numFmtId="0" fontId="21" fillId="13" borderId="31" xfId="0" applyFont="1" applyFill="1" applyBorder="1"/>
    <xf numFmtId="0" fontId="21" fillId="18" borderId="31" xfId="0" applyFont="1" applyFill="1" applyBorder="1"/>
    <xf numFmtId="0" fontId="21" fillId="17" borderId="29" xfId="0" applyFont="1" applyFill="1" applyBorder="1"/>
    <xf numFmtId="0" fontId="21" fillId="18" borderId="27" xfId="0" applyFont="1" applyFill="1" applyBorder="1"/>
    <xf numFmtId="0" fontId="21" fillId="18" borderId="34" xfId="0" applyFont="1" applyFill="1" applyBorder="1"/>
    <xf numFmtId="0" fontId="21" fillId="18" borderId="33" xfId="0" applyFont="1" applyFill="1" applyBorder="1"/>
    <xf numFmtId="0" fontId="16" fillId="17" borderId="0" xfId="0" applyFont="1" applyFill="1"/>
    <xf numFmtId="0" fontId="23" fillId="17" borderId="0" xfId="0" applyFont="1" applyFill="1"/>
    <xf numFmtId="0" fontId="21" fillId="20" borderId="30" xfId="0" applyFont="1" applyFill="1" applyBorder="1"/>
    <xf numFmtId="0" fontId="21" fillId="20" borderId="31" xfId="0" applyFont="1" applyFill="1" applyBorder="1"/>
    <xf numFmtId="0" fontId="21" fillId="10" borderId="34" xfId="0" applyFont="1" applyFill="1" applyBorder="1"/>
    <xf numFmtId="0" fontId="21" fillId="17" borderId="12" xfId="0" applyFont="1" applyFill="1" applyBorder="1"/>
    <xf numFmtId="0" fontId="31" fillId="17" borderId="0" xfId="0" applyFont="1" applyFill="1" applyBorder="1"/>
    <xf numFmtId="0" fontId="21" fillId="21" borderId="27" xfId="0" applyFont="1" applyFill="1" applyBorder="1"/>
    <xf numFmtId="0" fontId="21" fillId="21" borderId="34" xfId="0" applyFont="1" applyFill="1" applyBorder="1"/>
    <xf numFmtId="0" fontId="21" fillId="21" borderId="35" xfId="0" applyFont="1" applyFill="1" applyBorder="1"/>
    <xf numFmtId="0" fontId="21" fillId="21" borderId="0" xfId="0" applyFont="1" applyFill="1" applyBorder="1"/>
    <xf numFmtId="0" fontId="21" fillId="18" borderId="30" xfId="0" applyFont="1" applyFill="1" applyBorder="1"/>
    <xf numFmtId="14" fontId="16" fillId="17" borderId="0" xfId="0" applyNumberFormat="1" applyFont="1" applyFill="1" applyBorder="1" applyAlignment="1">
      <alignment horizontal="center"/>
    </xf>
    <xf numFmtId="0" fontId="21" fillId="12" borderId="29" xfId="0" applyFont="1" applyFill="1" applyBorder="1"/>
    <xf numFmtId="0" fontId="21" fillId="18" borderId="36" xfId="0" applyFont="1" applyFill="1" applyBorder="1"/>
    <xf numFmtId="0" fontId="12" fillId="17" borderId="0" xfId="0" applyFont="1" applyFill="1" applyBorder="1" applyAlignment="1">
      <alignment horizontal="center"/>
    </xf>
    <xf numFmtId="0" fontId="8" fillId="0" borderId="10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13" fillId="0" borderId="0" xfId="0" applyFont="1" applyFill="1" applyAlignment="1">
      <alignment horizontal="center"/>
    </xf>
    <xf numFmtId="0" fontId="21" fillId="0" borderId="39" xfId="0" applyFont="1" applyBorder="1"/>
    <xf numFmtId="0" fontId="21" fillId="0" borderId="39" xfId="0" applyNumberFormat="1" applyFont="1" applyBorder="1"/>
    <xf numFmtId="0" fontId="21" fillId="0" borderId="40" xfId="3" applyFont="1" applyBorder="1" applyAlignment="1">
      <alignment horizontal="center"/>
    </xf>
    <xf numFmtId="14" fontId="21" fillId="0" borderId="39" xfId="0" applyNumberFormat="1" applyFont="1" applyBorder="1"/>
    <xf numFmtId="43" fontId="21" fillId="0" borderId="39" xfId="1" applyFont="1" applyBorder="1"/>
    <xf numFmtId="0" fontId="21" fillId="0" borderId="41" xfId="0" applyFont="1" applyBorder="1"/>
    <xf numFmtId="14" fontId="12" fillId="0" borderId="14" xfId="0" applyNumberFormat="1" applyFont="1" applyFill="1" applyBorder="1"/>
    <xf numFmtId="43" fontId="13" fillId="0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30" fillId="0" borderId="0" xfId="0" applyFont="1" applyFill="1"/>
    <xf numFmtId="0" fontId="23" fillId="0" borderId="0" xfId="0" applyFont="1" applyFill="1"/>
    <xf numFmtId="0" fontId="21" fillId="0" borderId="42" xfId="0" applyFont="1" applyBorder="1"/>
    <xf numFmtId="0" fontId="21" fillId="0" borderId="43" xfId="0" applyFont="1" applyBorder="1"/>
    <xf numFmtId="0" fontId="12" fillId="0" borderId="26" xfId="0" applyFont="1" applyFill="1" applyBorder="1"/>
    <xf numFmtId="0" fontId="12" fillId="0" borderId="44" xfId="0" applyFont="1" applyFill="1" applyBorder="1"/>
    <xf numFmtId="164" fontId="13" fillId="0" borderId="37" xfId="1" applyNumberFormat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/>
    </xf>
    <xf numFmtId="0" fontId="13" fillId="0" borderId="45" xfId="0" applyFont="1" applyFill="1" applyBorder="1"/>
    <xf numFmtId="0" fontId="12" fillId="0" borderId="28" xfId="0" applyFont="1" applyFill="1" applyBorder="1"/>
    <xf numFmtId="0" fontId="12" fillId="0" borderId="46" xfId="0" applyFont="1" applyFill="1" applyBorder="1"/>
    <xf numFmtId="164" fontId="13" fillId="0" borderId="0" xfId="1" applyNumberFormat="1" applyFont="1" applyFill="1" applyBorder="1" applyAlignment="1">
      <alignment horizontal="center"/>
    </xf>
    <xf numFmtId="0" fontId="8" fillId="0" borderId="0" xfId="0" applyFont="1" applyFill="1" applyBorder="1"/>
    <xf numFmtId="44" fontId="12" fillId="0" borderId="0" xfId="2" applyFont="1" applyFill="1"/>
    <xf numFmtId="44" fontId="25" fillId="0" borderId="0" xfId="2" applyFont="1" applyFill="1"/>
    <xf numFmtId="44" fontId="22" fillId="0" borderId="0" xfId="2" applyFont="1" applyFill="1"/>
    <xf numFmtId="44" fontId="22" fillId="0" borderId="0" xfId="2" applyFont="1"/>
    <xf numFmtId="44" fontId="13" fillId="0" borderId="0" xfId="2" applyFont="1" applyAlignment="1">
      <alignment horizontal="left"/>
    </xf>
    <xf numFmtId="44" fontId="13" fillId="0" borderId="0" xfId="2" applyFont="1" applyAlignment="1">
      <alignment horizontal="right"/>
    </xf>
    <xf numFmtId="14" fontId="25" fillId="0" borderId="0" xfId="0" applyNumberFormat="1" applyFont="1" applyFill="1"/>
    <xf numFmtId="14" fontId="22" fillId="0" borderId="0" xfId="0" applyNumberFormat="1" applyFont="1"/>
    <xf numFmtId="44" fontId="34" fillId="0" borderId="0" xfId="2" applyFont="1"/>
    <xf numFmtId="14" fontId="12" fillId="0" borderId="0" xfId="0" applyNumberFormat="1" applyFont="1" applyFill="1"/>
    <xf numFmtId="0" fontId="12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22" fillId="0" borderId="0" xfId="0" applyNumberFormat="1" applyFont="1" applyFill="1"/>
    <xf numFmtId="14" fontId="22" fillId="0" borderId="0" xfId="2" applyNumberFormat="1" applyFont="1" applyFill="1"/>
    <xf numFmtId="44" fontId="34" fillId="0" borderId="0" xfId="2" applyFont="1" applyFill="1"/>
    <xf numFmtId="0" fontId="34" fillId="0" borderId="0" xfId="0" applyFont="1"/>
    <xf numFmtId="14" fontId="34" fillId="0" borderId="0" xfId="0" applyNumberFormat="1" applyFont="1"/>
    <xf numFmtId="0" fontId="25" fillId="0" borderId="47" xfId="0" applyFont="1" applyFill="1" applyBorder="1"/>
    <xf numFmtId="44" fontId="25" fillId="0" borderId="47" xfId="2" applyFont="1" applyFill="1" applyBorder="1"/>
    <xf numFmtId="14" fontId="25" fillId="0" borderId="47" xfId="2" applyNumberFormat="1" applyFont="1" applyFill="1" applyBorder="1"/>
    <xf numFmtId="0" fontId="21" fillId="0" borderId="41" xfId="0" applyFont="1" applyFill="1" applyBorder="1"/>
    <xf numFmtId="0" fontId="21" fillId="0" borderId="39" xfId="0" applyFont="1" applyFill="1" applyBorder="1"/>
    <xf numFmtId="0" fontId="21" fillId="0" borderId="39" xfId="0" applyNumberFormat="1" applyFont="1" applyFill="1" applyBorder="1"/>
    <xf numFmtId="0" fontId="21" fillId="0" borderId="14" xfId="3" applyFont="1" applyFill="1" applyBorder="1" applyAlignment="1">
      <alignment horizontal="center"/>
    </xf>
    <xf numFmtId="14" fontId="21" fillId="0" borderId="39" xfId="0" applyNumberFormat="1" applyFont="1" applyFill="1" applyBorder="1"/>
    <xf numFmtId="0" fontId="21" fillId="0" borderId="42" xfId="0" applyFont="1" applyFill="1" applyBorder="1"/>
    <xf numFmtId="0" fontId="21" fillId="0" borderId="27" xfId="0" applyFont="1" applyFill="1" applyBorder="1"/>
    <xf numFmtId="0" fontId="21" fillId="0" borderId="43" xfId="0" applyFont="1" applyFill="1" applyBorder="1"/>
    <xf numFmtId="43" fontId="21" fillId="0" borderId="39" xfId="1" applyFont="1" applyFill="1" applyBorder="1"/>
    <xf numFmtId="43" fontId="21" fillId="0" borderId="14" xfId="1" applyFont="1" applyFill="1" applyBorder="1"/>
    <xf numFmtId="0" fontId="31" fillId="0" borderId="0" xfId="0" applyFont="1" applyFill="1"/>
    <xf numFmtId="0" fontId="21" fillId="0" borderId="34" xfId="0" applyFont="1" applyFill="1" applyBorder="1"/>
    <xf numFmtId="0" fontId="21" fillId="0" borderId="35" xfId="0" applyFont="1" applyFill="1" applyBorder="1"/>
    <xf numFmtId="0" fontId="22" fillId="0" borderId="0" xfId="0" applyFont="1" applyFill="1" applyAlignment="1">
      <alignment horizontal="left"/>
    </xf>
    <xf numFmtId="0" fontId="13" fillId="22" borderId="0" xfId="0" applyFont="1" applyFill="1" applyAlignment="1">
      <alignment horizontal="center"/>
    </xf>
    <xf numFmtId="0" fontId="21" fillId="22" borderId="41" xfId="0" applyFont="1" applyFill="1" applyBorder="1"/>
    <xf numFmtId="0" fontId="21" fillId="22" borderId="39" xfId="0" applyFont="1" applyFill="1" applyBorder="1"/>
    <xf numFmtId="0" fontId="21" fillId="22" borderId="39" xfId="0" applyNumberFormat="1" applyFont="1" applyFill="1" applyBorder="1"/>
    <xf numFmtId="0" fontId="21" fillId="22" borderId="14" xfId="3" applyFont="1" applyFill="1" applyBorder="1" applyAlignment="1">
      <alignment horizontal="center"/>
    </xf>
    <xf numFmtId="14" fontId="21" fillId="22" borderId="39" xfId="0" applyNumberFormat="1" applyFont="1" applyFill="1" applyBorder="1"/>
    <xf numFmtId="0" fontId="21" fillId="22" borderId="42" xfId="0" applyFont="1" applyFill="1" applyBorder="1"/>
    <xf numFmtId="0" fontId="21" fillId="22" borderId="0" xfId="0" applyFont="1" applyFill="1" applyBorder="1"/>
    <xf numFmtId="0" fontId="21" fillId="22" borderId="43" xfId="0" applyFont="1" applyFill="1" applyBorder="1"/>
    <xf numFmtId="43" fontId="21" fillId="22" borderId="39" xfId="1" applyFont="1" applyFill="1" applyBorder="1"/>
    <xf numFmtId="43" fontId="21" fillId="22" borderId="14" xfId="1" applyFont="1" applyFill="1" applyBorder="1"/>
    <xf numFmtId="0" fontId="13" fillId="22" borderId="0" xfId="0" applyFont="1" applyFill="1" applyBorder="1" applyAlignment="1">
      <alignment horizontal="left"/>
    </xf>
    <xf numFmtId="0" fontId="23" fillId="22" borderId="0" xfId="0" applyFont="1" applyFill="1"/>
    <xf numFmtId="0" fontId="25" fillId="22" borderId="0" xfId="0" applyFont="1" applyFill="1"/>
    <xf numFmtId="44" fontId="25" fillId="22" borderId="0" xfId="2" applyFont="1" applyFill="1"/>
    <xf numFmtId="14" fontId="25" fillId="22" borderId="0" xfId="0" applyNumberFormat="1" applyFont="1" applyFill="1"/>
    <xf numFmtId="0" fontId="25" fillId="22" borderId="0" xfId="0" applyFont="1" applyFill="1" applyAlignment="1">
      <alignment horizontal="center"/>
    </xf>
    <xf numFmtId="0" fontId="12" fillId="22" borderId="0" xfId="0" applyFont="1" applyFill="1"/>
    <xf numFmtId="0" fontId="22" fillId="22" borderId="0" xfId="0" applyFont="1" applyFill="1"/>
    <xf numFmtId="44" fontId="22" fillId="22" borderId="0" xfId="2" applyFont="1" applyFill="1"/>
    <xf numFmtId="14" fontId="22" fillId="22" borderId="0" xfId="0" applyNumberFormat="1" applyFont="1" applyFill="1"/>
    <xf numFmtId="0" fontId="22" fillId="22" borderId="0" xfId="0" applyFont="1" applyFill="1" applyAlignment="1">
      <alignment horizontal="center"/>
    </xf>
    <xf numFmtId="44" fontId="12" fillId="22" borderId="0" xfId="2" applyFont="1" applyFill="1"/>
    <xf numFmtId="14" fontId="12" fillId="22" borderId="0" xfId="0" applyNumberFormat="1" applyFont="1" applyFill="1"/>
    <xf numFmtId="0" fontId="21" fillId="22" borderId="27" xfId="0" applyFont="1" applyFill="1" applyBorder="1"/>
    <xf numFmtId="0" fontId="31" fillId="22" borderId="0" xfId="0" applyFont="1" applyFill="1"/>
    <xf numFmtId="0" fontId="21" fillId="22" borderId="34" xfId="0" applyFont="1" applyFill="1" applyBorder="1"/>
    <xf numFmtId="0" fontId="21" fillId="22" borderId="35" xfId="0" applyFont="1" applyFill="1" applyBorder="1"/>
    <xf numFmtId="0" fontId="12" fillId="22" borderId="0" xfId="0" applyFont="1" applyFill="1" applyAlignment="1">
      <alignment horizontal="center"/>
    </xf>
    <xf numFmtId="0" fontId="30" fillId="22" borderId="0" xfId="0" applyFont="1" applyFill="1"/>
    <xf numFmtId="0" fontId="13" fillId="22" borderId="0" xfId="0" applyFont="1" applyFill="1" applyBorder="1" applyAlignment="1"/>
    <xf numFmtId="0" fontId="13" fillId="22" borderId="0" xfId="0" applyFont="1" applyFill="1" applyAlignment="1">
      <alignment horizontal="left"/>
    </xf>
    <xf numFmtId="44" fontId="34" fillId="22" borderId="0" xfId="2" applyFont="1" applyFill="1"/>
    <xf numFmtId="14" fontId="25" fillId="22" borderId="0" xfId="0" applyNumberFormat="1" applyFont="1" applyFill="1" applyAlignment="1">
      <alignment horizontal="center"/>
    </xf>
    <xf numFmtId="14" fontId="12" fillId="0" borderId="0" xfId="2" applyNumberFormat="1" applyFont="1"/>
    <xf numFmtId="14" fontId="4" fillId="0" borderId="0" xfId="0" applyNumberFormat="1" applyFont="1"/>
    <xf numFmtId="0" fontId="21" fillId="0" borderId="38" xfId="4" applyFont="1" applyBorder="1"/>
    <xf numFmtId="0" fontId="21" fillId="0" borderId="39" xfId="4" applyFont="1" applyBorder="1"/>
    <xf numFmtId="0" fontId="21" fillId="0" borderId="39" xfId="4" applyNumberFormat="1" applyFont="1" applyBorder="1"/>
    <xf numFmtId="14" fontId="21" fillId="0" borderId="39" xfId="4" applyNumberFormat="1" applyFont="1" applyBorder="1"/>
    <xf numFmtId="43" fontId="21" fillId="0" borderId="39" xfId="5" applyFont="1" applyBorder="1"/>
    <xf numFmtId="0" fontId="21" fillId="0" borderId="41" xfId="4" applyFont="1" applyBorder="1"/>
    <xf numFmtId="0" fontId="2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8" fillId="0" borderId="9" xfId="0" applyFont="1" applyBorder="1" applyAlignment="1">
      <alignment horizontal="right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15" fontId="8" fillId="0" borderId="9" xfId="0" applyNumberFormat="1" applyFont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43" fontId="8" fillId="0" borderId="9" xfId="1" applyFont="1" applyBorder="1" applyAlignment="1">
      <alignment horizontal="center" vertical="center" wrapText="1"/>
    </xf>
    <xf numFmtId="43" fontId="8" fillId="0" borderId="9" xfId="1" applyFont="1" applyFill="1" applyBorder="1" applyAlignment="1">
      <alignment horizontal="center" vertical="center" wrapText="1"/>
    </xf>
    <xf numFmtId="44" fontId="8" fillId="0" borderId="9" xfId="2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1" fillId="0" borderId="42" xfId="4" applyFont="1" applyBorder="1"/>
    <xf numFmtId="0" fontId="21" fillId="0" borderId="43" xfId="4" applyFont="1" applyBorder="1"/>
    <xf numFmtId="0" fontId="21" fillId="0" borderId="48" xfId="4" applyFont="1" applyBorder="1"/>
    <xf numFmtId="0" fontId="21" fillId="0" borderId="49" xfId="4" applyFont="1" applyBorder="1"/>
    <xf numFmtId="0" fontId="21" fillId="0" borderId="51" xfId="4" applyFont="1" applyBorder="1"/>
    <xf numFmtId="0" fontId="21" fillId="0" borderId="52" xfId="4" applyFont="1" applyBorder="1"/>
    <xf numFmtId="0" fontId="21" fillId="0" borderId="53" xfId="4" applyFont="1" applyBorder="1"/>
    <xf numFmtId="0" fontId="25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4" fontId="25" fillId="0" borderId="0" xfId="2" applyFont="1"/>
    <xf numFmtId="17" fontId="13" fillId="23" borderId="0" xfId="0" applyNumberFormat="1" applyFont="1" applyFill="1" applyAlignment="1">
      <alignment horizontal="center"/>
    </xf>
    <xf numFmtId="0" fontId="21" fillId="23" borderId="41" xfId="4" applyFont="1" applyFill="1" applyBorder="1"/>
    <xf numFmtId="0" fontId="21" fillId="23" borderId="39" xfId="4" applyFont="1" applyFill="1" applyBorder="1"/>
    <xf numFmtId="0" fontId="21" fillId="23" borderId="39" xfId="4" applyNumberFormat="1" applyFont="1" applyFill="1" applyBorder="1"/>
    <xf numFmtId="0" fontId="21" fillId="23" borderId="14" xfId="3" applyFont="1" applyFill="1" applyBorder="1" applyAlignment="1">
      <alignment horizontal="center"/>
    </xf>
    <xf numFmtId="14" fontId="21" fillId="23" borderId="39" xfId="4" applyNumberFormat="1" applyFont="1" applyFill="1" applyBorder="1"/>
    <xf numFmtId="0" fontId="21" fillId="23" borderId="42" xfId="4" applyFont="1" applyFill="1" applyBorder="1"/>
    <xf numFmtId="0" fontId="21" fillId="23" borderId="50" xfId="4" applyFont="1" applyFill="1" applyBorder="1"/>
    <xf numFmtId="0" fontId="21" fillId="23" borderId="43" xfId="4" applyFont="1" applyFill="1" applyBorder="1"/>
    <xf numFmtId="43" fontId="21" fillId="23" borderId="39" xfId="5" applyFont="1" applyFill="1" applyBorder="1"/>
    <xf numFmtId="0" fontId="13" fillId="23" borderId="0" xfId="0" applyFont="1" applyFill="1" applyBorder="1" applyAlignment="1">
      <alignment horizontal="left"/>
    </xf>
    <xf numFmtId="0" fontId="31" fillId="23" borderId="0" xfId="0" applyFont="1" applyFill="1" applyAlignment="1">
      <alignment horizontal="center"/>
    </xf>
    <xf numFmtId="0" fontId="23" fillId="23" borderId="0" xfId="0" applyFont="1" applyFill="1" applyAlignment="1">
      <alignment horizontal="center"/>
    </xf>
    <xf numFmtId="0" fontId="25" fillId="23" borderId="0" xfId="0" applyFont="1" applyFill="1"/>
    <xf numFmtId="44" fontId="25" fillId="23" borderId="0" xfId="2" applyFont="1" applyFill="1"/>
    <xf numFmtId="14" fontId="25" fillId="23" borderId="0" xfId="0" applyNumberFormat="1" applyFont="1" applyFill="1"/>
    <xf numFmtId="0" fontId="25" fillId="23" borderId="0" xfId="0" applyFont="1" applyFill="1" applyAlignment="1">
      <alignment horizontal="center"/>
    </xf>
    <xf numFmtId="0" fontId="22" fillId="23" borderId="0" xfId="0" applyFont="1" applyFill="1"/>
    <xf numFmtId="0" fontId="12" fillId="23" borderId="0" xfId="0" applyFont="1" applyFill="1"/>
    <xf numFmtId="0" fontId="21" fillId="23" borderId="51" xfId="4" applyFont="1" applyFill="1" applyBorder="1"/>
    <xf numFmtId="44" fontId="12" fillId="23" borderId="0" xfId="2" applyFont="1" applyFill="1"/>
    <xf numFmtId="14" fontId="12" fillId="23" borderId="0" xfId="0" applyNumberFormat="1" applyFont="1" applyFill="1"/>
    <xf numFmtId="0" fontId="12" fillId="23" borderId="0" xfId="0" applyFont="1" applyFill="1" applyAlignment="1">
      <alignment horizontal="center"/>
    </xf>
    <xf numFmtId="0" fontId="21" fillId="23" borderId="49" xfId="4" applyFont="1" applyFill="1" applyBorder="1"/>
    <xf numFmtId="44" fontId="22" fillId="23" borderId="0" xfId="2" applyFont="1" applyFill="1"/>
    <xf numFmtId="14" fontId="22" fillId="23" borderId="0" xfId="0" applyNumberFormat="1" applyFont="1" applyFill="1"/>
    <xf numFmtId="0" fontId="22" fillId="23" borderId="0" xfId="0" applyFont="1" applyFill="1" applyAlignment="1">
      <alignment horizontal="center"/>
    </xf>
    <xf numFmtId="0" fontId="21" fillId="23" borderId="48" xfId="4" applyFont="1" applyFill="1" applyBorder="1"/>
    <xf numFmtId="0" fontId="21" fillId="23" borderId="34" xfId="4" applyFont="1" applyFill="1" applyBorder="1"/>
    <xf numFmtId="0" fontId="30" fillId="23" borderId="0" xfId="0" applyFont="1" applyFill="1" applyAlignment="1">
      <alignment horizontal="center"/>
    </xf>
    <xf numFmtId="0" fontId="21" fillId="23" borderId="0" xfId="4" applyFont="1" applyFill="1" applyBorder="1"/>
    <xf numFmtId="0" fontId="21" fillId="23" borderId="54" xfId="4" applyFont="1" applyFill="1" applyBorder="1"/>
    <xf numFmtId="0" fontId="21" fillId="23" borderId="53" xfId="4" applyFont="1" applyFill="1" applyBorder="1"/>
    <xf numFmtId="0" fontId="21" fillId="23" borderId="55" xfId="4" applyFont="1" applyFill="1" applyBorder="1"/>
    <xf numFmtId="0" fontId="13" fillId="23" borderId="0" xfId="0" applyFont="1" applyFill="1" applyBorder="1" applyAlignment="1"/>
    <xf numFmtId="0" fontId="12" fillId="0" borderId="47" xfId="0" applyFont="1" applyFill="1" applyBorder="1"/>
    <xf numFmtId="44" fontId="12" fillId="0" borderId="47" xfId="2" applyFont="1" applyFill="1" applyBorder="1"/>
    <xf numFmtId="14" fontId="12" fillId="0" borderId="47" xfId="2" applyNumberFormat="1" applyFont="1" applyFill="1" applyBorder="1"/>
    <xf numFmtId="14" fontId="25" fillId="0" borderId="0" xfId="0" applyNumberFormat="1" applyFont="1"/>
    <xf numFmtId="0" fontId="21" fillId="0" borderId="0" xfId="4" applyFont="1" applyBorder="1"/>
    <xf numFmtId="0" fontId="21" fillId="0" borderId="5" xfId="4" applyFont="1" applyBorder="1"/>
    <xf numFmtId="0" fontId="21" fillId="0" borderId="0" xfId="4" applyNumberFormat="1" applyFont="1" applyBorder="1"/>
    <xf numFmtId="0" fontId="21" fillId="0" borderId="0" xfId="3" applyFont="1" applyBorder="1" applyAlignment="1">
      <alignment horizontal="center"/>
    </xf>
    <xf numFmtId="14" fontId="21" fillId="0" borderId="0" xfId="4" applyNumberFormat="1" applyFont="1" applyBorder="1"/>
    <xf numFmtId="43" fontId="21" fillId="0" borderId="0" xfId="5" applyFont="1" applyBorder="1"/>
    <xf numFmtId="44" fontId="12" fillId="0" borderId="0" xfId="0" applyNumberFormat="1" applyFont="1"/>
    <xf numFmtId="0" fontId="35" fillId="0" borderId="0" xfId="0" applyFont="1" applyFill="1"/>
    <xf numFmtId="0" fontId="37" fillId="0" borderId="0" xfId="0" applyFont="1"/>
    <xf numFmtId="165" fontId="37" fillId="0" borderId="0" xfId="0" applyNumberFormat="1" applyFont="1"/>
    <xf numFmtId="0" fontId="37" fillId="0" borderId="0" xfId="0" applyFont="1" applyAlignment="1">
      <alignment horizontal="center" vertical="center"/>
    </xf>
    <xf numFmtId="0" fontId="21" fillId="0" borderId="0" xfId="0" applyFont="1"/>
    <xf numFmtId="165" fontId="21" fillId="0" borderId="0" xfId="0" applyNumberFormat="1" applyFont="1"/>
    <xf numFmtId="0" fontId="21" fillId="0" borderId="0" xfId="0" applyFont="1" applyAlignment="1">
      <alignment horizontal="center" vertical="center"/>
    </xf>
    <xf numFmtId="0" fontId="8" fillId="18" borderId="9" xfId="0" applyFont="1" applyFill="1" applyBorder="1" applyAlignment="1">
      <alignment horizontal="right" wrapText="1"/>
    </xf>
    <xf numFmtId="49" fontId="8" fillId="18" borderId="9" xfId="0" applyNumberFormat="1" applyFont="1" applyFill="1" applyBorder="1" applyAlignment="1">
      <alignment horizontal="center" wrapText="1"/>
    </xf>
    <xf numFmtId="0" fontId="8" fillId="18" borderId="9" xfId="0" applyFont="1" applyFill="1" applyBorder="1" applyAlignment="1">
      <alignment horizontal="center" wrapText="1"/>
    </xf>
    <xf numFmtId="15" fontId="8" fillId="18" borderId="9" xfId="0" applyNumberFormat="1" applyFont="1" applyFill="1" applyBorder="1" applyAlignment="1">
      <alignment horizontal="center" wrapText="1"/>
    </xf>
    <xf numFmtId="43" fontId="8" fillId="18" borderId="9" xfId="1" applyFont="1" applyFill="1" applyBorder="1" applyAlignment="1">
      <alignment horizontal="center" wrapText="1"/>
    </xf>
    <xf numFmtId="43" fontId="8" fillId="18" borderId="9" xfId="1" applyFont="1" applyFill="1" applyBorder="1" applyAlignment="1">
      <alignment horizontal="center" vertical="center" wrapText="1"/>
    </xf>
    <xf numFmtId="43" fontId="37" fillId="18" borderId="9" xfId="1" applyFont="1" applyFill="1" applyBorder="1" applyAlignment="1">
      <alignment horizontal="center" vertical="center" wrapText="1"/>
    </xf>
    <xf numFmtId="165" fontId="37" fillId="18" borderId="9" xfId="2" applyNumberFormat="1" applyFont="1" applyFill="1" applyBorder="1" applyAlignment="1">
      <alignment horizontal="center" vertical="center" wrapText="1"/>
    </xf>
    <xf numFmtId="0" fontId="37" fillId="18" borderId="0" xfId="0" applyFont="1" applyFill="1" applyAlignment="1">
      <alignment horizontal="center" vertical="center" wrapText="1"/>
    </xf>
    <xf numFmtId="0" fontId="38" fillId="0" borderId="0" xfId="0" applyFont="1" applyFill="1" applyBorder="1"/>
    <xf numFmtId="0" fontId="23" fillId="0" borderId="0" xfId="0" applyFont="1" applyFill="1" applyBorder="1"/>
    <xf numFmtId="0" fontId="39" fillId="0" borderId="0" xfId="0" applyFont="1" applyFill="1" applyBorder="1"/>
    <xf numFmtId="165" fontId="39" fillId="0" borderId="0" xfId="0" applyNumberFormat="1" applyFont="1" applyFill="1" applyBorder="1"/>
    <xf numFmtId="14" fontId="39" fillId="0" borderId="0" xfId="0" applyNumberFormat="1" applyFont="1"/>
    <xf numFmtId="0" fontId="39" fillId="0" borderId="0" xfId="0" applyFont="1" applyAlignment="1">
      <alignment horizontal="center" vertical="center"/>
    </xf>
    <xf numFmtId="0" fontId="39" fillId="0" borderId="0" xfId="0" applyFont="1"/>
    <xf numFmtId="0" fontId="21" fillId="24" borderId="39" xfId="0" applyFont="1" applyFill="1" applyBorder="1"/>
    <xf numFmtId="0" fontId="39" fillId="0" borderId="0" xfId="0" applyFont="1" applyFill="1"/>
    <xf numFmtId="14" fontId="39" fillId="0" borderId="0" xfId="0" applyNumberFormat="1" applyFont="1" applyFill="1"/>
    <xf numFmtId="0" fontId="39" fillId="0" borderId="0" xfId="0" applyFont="1" applyFill="1" applyAlignment="1">
      <alignment horizontal="center" vertical="center"/>
    </xf>
    <xf numFmtId="0" fontId="21" fillId="0" borderId="41" xfId="4" applyFont="1" applyFill="1" applyBorder="1"/>
    <xf numFmtId="0" fontId="21" fillId="18" borderId="41" xfId="4" applyFont="1" applyFill="1" applyBorder="1"/>
    <xf numFmtId="0" fontId="39" fillId="0" borderId="0" xfId="0" applyFont="1" applyFill="1" applyBorder="1" applyAlignment="1">
      <alignment horizontal="left"/>
    </xf>
    <xf numFmtId="165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31" fillId="0" borderId="0" xfId="0" applyFont="1" applyFill="1" applyAlignment="1">
      <alignment horizontal="center"/>
    </xf>
    <xf numFmtId="0" fontId="39" fillId="25" borderId="0" xfId="0" applyFont="1" applyFill="1" applyBorder="1"/>
    <xf numFmtId="0" fontId="0" fillId="0" borderId="0" xfId="0" applyFont="1" applyAlignment="1">
      <alignment wrapText="1"/>
    </xf>
    <xf numFmtId="0" fontId="40" fillId="0" borderId="0" xfId="0" applyFont="1" applyFill="1"/>
    <xf numFmtId="165" fontId="39" fillId="0" borderId="0" xfId="0" applyNumberFormat="1" applyFont="1" applyFill="1"/>
    <xf numFmtId="0" fontId="23" fillId="0" borderId="0" xfId="0" applyFont="1" applyFill="1" applyAlignment="1">
      <alignment wrapText="1"/>
    </xf>
    <xf numFmtId="14" fontId="0" fillId="0" borderId="0" xfId="0" applyNumberFormat="1" applyAlignment="1">
      <alignment wrapText="1"/>
    </xf>
    <xf numFmtId="0" fontId="21" fillId="0" borderId="0" xfId="0" applyFont="1" applyFill="1" applyBorder="1" applyAlignment="1">
      <alignment horizontal="left"/>
    </xf>
    <xf numFmtId="0" fontId="42" fillId="0" borderId="0" xfId="0" applyFont="1" applyFill="1" applyBorder="1"/>
    <xf numFmtId="165" fontId="0" fillId="0" borderId="0" xfId="0" applyNumberFormat="1"/>
    <xf numFmtId="0" fontId="21" fillId="26" borderId="41" xfId="4" applyFont="1" applyFill="1" applyBorder="1"/>
    <xf numFmtId="165" fontId="0" fillId="0" borderId="0" xfId="0" applyNumberFormat="1" applyFont="1" applyFill="1" applyAlignment="1">
      <alignment wrapText="1"/>
    </xf>
    <xf numFmtId="0" fontId="0" fillId="0" borderId="0" xfId="0" applyFont="1" applyFill="1" applyAlignment="1">
      <alignment wrapText="1"/>
    </xf>
    <xf numFmtId="165" fontId="39" fillId="0" borderId="0" xfId="0" applyNumberFormat="1" applyFont="1"/>
    <xf numFmtId="0" fontId="22" fillId="0" borderId="0" xfId="0" applyFont="1" applyFill="1" applyAlignment="1">
      <alignment horizontal="center" vertical="center"/>
    </xf>
    <xf numFmtId="14" fontId="0" fillId="0" borderId="0" xfId="0" applyNumberFormat="1" applyFont="1" applyFill="1" applyAlignment="1">
      <alignment wrapText="1"/>
    </xf>
    <xf numFmtId="0" fontId="0" fillId="0" borderId="0" xfId="0" applyFill="1"/>
    <xf numFmtId="165" fontId="0" fillId="0" borderId="0" xfId="0" applyNumberFormat="1" applyFont="1" applyAlignment="1">
      <alignment wrapText="1"/>
    </xf>
    <xf numFmtId="14" fontId="0" fillId="0" borderId="0" xfId="0" applyNumberFormat="1" applyFont="1" applyAlignment="1">
      <alignment wrapText="1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wrapText="1"/>
    </xf>
    <xf numFmtId="4" fontId="0" fillId="0" borderId="0" xfId="0" applyNumberFormat="1" applyFill="1" applyAlignment="1">
      <alignment wrapText="1"/>
    </xf>
    <xf numFmtId="0" fontId="0" fillId="0" borderId="0" xfId="0" applyFill="1" applyAlignment="1">
      <alignment wrapText="1"/>
    </xf>
    <xf numFmtId="165" fontId="39" fillId="25" borderId="0" xfId="0" applyNumberFormat="1" applyFont="1" applyFill="1" applyBorder="1"/>
    <xf numFmtId="14" fontId="39" fillId="25" borderId="0" xfId="0" applyNumberFormat="1" applyFont="1" applyFill="1"/>
    <xf numFmtId="0" fontId="23" fillId="0" borderId="0" xfId="0" applyFont="1" applyFill="1" applyAlignment="1">
      <alignment horizontal="left" vertical="center"/>
    </xf>
    <xf numFmtId="3" fontId="8" fillId="0" borderId="0" xfId="0" applyNumberFormat="1" applyFont="1" applyBorder="1"/>
    <xf numFmtId="3" fontId="8" fillId="0" borderId="0" xfId="0" applyNumberFormat="1" applyFont="1" applyBorder="1" applyAlignment="1">
      <alignment horizontal="center"/>
    </xf>
    <xf numFmtId="0" fontId="37" fillId="0" borderId="0" xfId="0" applyFont="1" applyAlignment="1">
      <alignment wrapText="1"/>
    </xf>
    <xf numFmtId="0" fontId="21" fillId="0" borderId="0" xfId="0" applyFont="1" applyAlignment="1">
      <alignment wrapText="1"/>
    </xf>
    <xf numFmtId="43" fontId="37" fillId="0" borderId="9" xfId="1" applyFont="1" applyBorder="1" applyAlignment="1">
      <alignment horizontal="center" vertical="center" wrapText="1"/>
    </xf>
    <xf numFmtId="165" fontId="37" fillId="0" borderId="9" xfId="2" applyNumberFormat="1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1" fillId="0" borderId="56" xfId="0" applyFont="1" applyBorder="1"/>
    <xf numFmtId="43" fontId="21" fillId="0" borderId="40" xfId="1" applyFont="1" applyBorder="1"/>
    <xf numFmtId="3" fontId="44" fillId="0" borderId="0" xfId="0" applyNumberFormat="1" applyFont="1" applyFill="1" applyBorder="1" applyAlignment="1">
      <alignment horizontal="center"/>
    </xf>
    <xf numFmtId="14" fontId="39" fillId="0" borderId="0" xfId="0" applyNumberFormat="1" applyFont="1" applyFill="1" applyBorder="1"/>
    <xf numFmtId="0" fontId="39" fillId="0" borderId="0" xfId="0" applyFont="1" applyFill="1" applyAlignment="1">
      <alignment wrapText="1"/>
    </xf>
    <xf numFmtId="0" fontId="21" fillId="0" borderId="57" xfId="0" applyFont="1" applyBorder="1"/>
    <xf numFmtId="0" fontId="21" fillId="0" borderId="12" xfId="3" applyFont="1" applyBorder="1" applyAlignment="1">
      <alignment horizontal="center"/>
    </xf>
    <xf numFmtId="43" fontId="21" fillId="0" borderId="12" xfId="1" applyFont="1" applyBorder="1"/>
    <xf numFmtId="0" fontId="21" fillId="0" borderId="58" xfId="0" applyFont="1" applyBorder="1"/>
    <xf numFmtId="3" fontId="23" fillId="0" borderId="0" xfId="0" applyNumberFormat="1" applyFont="1" applyFill="1" applyBorder="1" applyAlignment="1">
      <alignment horizontal="center"/>
    </xf>
    <xf numFmtId="0" fontId="39" fillId="0" borderId="0" xfId="0" applyFont="1" applyAlignment="1">
      <alignment wrapText="1"/>
    </xf>
    <xf numFmtId="0" fontId="21" fillId="27" borderId="58" xfId="0" applyFont="1" applyFill="1" applyBorder="1"/>
    <xf numFmtId="0" fontId="21" fillId="26" borderId="39" xfId="0" applyFont="1" applyFill="1" applyBorder="1"/>
    <xf numFmtId="0" fontId="23" fillId="0" borderId="0" xfId="0" applyFont="1" applyFill="1" applyBorder="1" applyAlignment="1">
      <alignment horizontal="center"/>
    </xf>
    <xf numFmtId="3" fontId="38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0" fontId="21" fillId="0" borderId="58" xfId="0" applyFont="1" applyFill="1" applyBorder="1"/>
    <xf numFmtId="0" fontId="21" fillId="0" borderId="39" xfId="4" applyFont="1" applyFill="1" applyBorder="1"/>
    <xf numFmtId="0" fontId="22" fillId="0" borderId="0" xfId="0" applyFont="1" applyFill="1" applyAlignment="1">
      <alignment wrapText="1"/>
    </xf>
    <xf numFmtId="0" fontId="0" fillId="0" borderId="0" xfId="0" applyFont="1"/>
    <xf numFmtId="165" fontId="0" fillId="0" borderId="0" xfId="0" applyNumberFormat="1" applyFill="1" applyAlignment="1">
      <alignment wrapText="1"/>
    </xf>
    <xf numFmtId="0" fontId="36" fillId="0" borderId="0" xfId="0" applyFont="1" applyFill="1" applyAlignment="1">
      <alignment wrapText="1"/>
    </xf>
    <xf numFmtId="3" fontId="16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left" wrapText="1"/>
    </xf>
    <xf numFmtId="4" fontId="0" fillId="0" borderId="0" xfId="0" applyNumberFormat="1"/>
    <xf numFmtId="0" fontId="39" fillId="0" borderId="0" xfId="0" applyFont="1" applyFill="1" applyBorder="1" applyAlignment="1">
      <alignment horizontal="center" vertical="center"/>
    </xf>
    <xf numFmtId="3" fontId="23" fillId="0" borderId="0" xfId="0" applyNumberFormat="1" applyFont="1" applyFill="1" applyBorder="1"/>
    <xf numFmtId="8" fontId="0" fillId="0" borderId="0" xfId="0" applyNumberFormat="1" applyAlignment="1">
      <alignment wrapText="1"/>
    </xf>
    <xf numFmtId="3" fontId="45" fillId="0" borderId="0" xfId="0" applyNumberFormat="1" applyFont="1" applyFill="1" applyBorder="1"/>
    <xf numFmtId="43" fontId="22" fillId="0" borderId="0" xfId="1" applyFont="1" applyFill="1" applyBorder="1"/>
    <xf numFmtId="3" fontId="16" fillId="0" borderId="0" xfId="0" applyNumberFormat="1" applyFont="1" applyFill="1" applyBorder="1"/>
    <xf numFmtId="0" fontId="16" fillId="0" borderId="0" xfId="0" applyFont="1" applyAlignment="1">
      <alignment horizontal="center"/>
    </xf>
    <xf numFmtId="0" fontId="16" fillId="0" borderId="0" xfId="0" applyFont="1" applyFill="1" applyBorder="1"/>
    <xf numFmtId="0" fontId="8" fillId="18" borderId="0" xfId="0" applyFont="1" applyFill="1" applyAlignment="1">
      <alignment horizontal="center" wrapText="1"/>
    </xf>
    <xf numFmtId="3" fontId="46" fillId="0" borderId="0" xfId="0" applyNumberFormat="1" applyFont="1" applyBorder="1"/>
    <xf numFmtId="3" fontId="35" fillId="0" borderId="0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3" fontId="46" fillId="0" borderId="9" xfId="1" applyFont="1" applyBorder="1" applyAlignment="1">
      <alignment horizontal="center" wrapText="1"/>
    </xf>
    <xf numFmtId="43" fontId="35" fillId="0" borderId="9" xfId="1" applyFont="1" applyBorder="1" applyAlignment="1">
      <alignment horizontal="center" vertical="center" wrapText="1"/>
    </xf>
    <xf numFmtId="0" fontId="21" fillId="0" borderId="56" xfId="0" applyFont="1" applyFill="1" applyBorder="1"/>
    <xf numFmtId="0" fontId="21" fillId="0" borderId="40" xfId="3" applyFont="1" applyFill="1" applyBorder="1" applyAlignment="1">
      <alignment horizontal="center"/>
    </xf>
    <xf numFmtId="43" fontId="21" fillId="0" borderId="40" xfId="1" applyFont="1" applyFill="1" applyBorder="1"/>
    <xf numFmtId="3" fontId="47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21" fillId="0" borderId="57" xfId="0" applyFont="1" applyFill="1" applyBorder="1"/>
    <xf numFmtId="0" fontId="21" fillId="0" borderId="12" xfId="3" applyFont="1" applyFill="1" applyBorder="1" applyAlignment="1">
      <alignment horizontal="center"/>
    </xf>
    <xf numFmtId="43" fontId="21" fillId="0" borderId="12" xfId="1" applyFont="1" applyFill="1" applyBorder="1"/>
    <xf numFmtId="0" fontId="21" fillId="18" borderId="58" xfId="0" applyFont="1" applyFill="1" applyBorder="1"/>
    <xf numFmtId="0" fontId="21" fillId="18" borderId="39" xfId="0" applyFont="1" applyFill="1" applyBorder="1"/>
    <xf numFmtId="14" fontId="39" fillId="0" borderId="0" xfId="0" applyNumberFormat="1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/>
    </xf>
    <xf numFmtId="3" fontId="49" fillId="0" borderId="0" xfId="0" applyNumberFormat="1" applyFont="1" applyFill="1" applyBorder="1" applyAlignment="1">
      <alignment horizontal="center"/>
    </xf>
    <xf numFmtId="0" fontId="21" fillId="22" borderId="58" xfId="0" applyFont="1" applyFill="1" applyBorder="1"/>
    <xf numFmtId="3" fontId="47" fillId="22" borderId="0" xfId="0" applyNumberFormat="1" applyFont="1" applyFill="1" applyBorder="1" applyAlignment="1">
      <alignment horizontal="center"/>
    </xf>
    <xf numFmtId="0" fontId="23" fillId="22" borderId="0" xfId="0" applyFont="1" applyFill="1" applyBorder="1" applyAlignment="1">
      <alignment horizontal="center"/>
    </xf>
    <xf numFmtId="0" fontId="39" fillId="22" borderId="0" xfId="0" applyFont="1" applyFill="1"/>
    <xf numFmtId="165" fontId="39" fillId="22" borderId="0" xfId="0" applyNumberFormat="1" applyFont="1" applyFill="1"/>
    <xf numFmtId="14" fontId="39" fillId="22" borderId="0" xfId="0" applyNumberFormat="1" applyFont="1" applyFill="1" applyBorder="1"/>
    <xf numFmtId="0" fontId="39" fillId="22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center" vertical="center" wrapText="1"/>
    </xf>
    <xf numFmtId="3" fontId="48" fillId="22" borderId="0" xfId="0" applyNumberFormat="1" applyFont="1" applyFill="1" applyBorder="1" applyAlignment="1">
      <alignment horizontal="center"/>
    </xf>
    <xf numFmtId="0" fontId="39" fillId="22" borderId="0" xfId="0" applyFont="1" applyFill="1" applyBorder="1"/>
    <xf numFmtId="165" fontId="39" fillId="22" borderId="0" xfId="0" applyNumberFormat="1" applyFont="1" applyFill="1" applyBorder="1"/>
    <xf numFmtId="0" fontId="39" fillId="0" borderId="0" xfId="0" applyFont="1" applyFill="1" applyAlignment="1">
      <alignment horizontal="center" vertical="center" wrapText="1"/>
    </xf>
    <xf numFmtId="0" fontId="39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21" fillId="14" borderId="58" xfId="0" applyFont="1" applyFill="1" applyBorder="1"/>
    <xf numFmtId="0" fontId="21" fillId="14" borderId="39" xfId="0" applyFont="1" applyFill="1" applyBorder="1"/>
    <xf numFmtId="0" fontId="21" fillId="14" borderId="39" xfId="0" applyNumberFormat="1" applyFont="1" applyFill="1" applyBorder="1"/>
    <xf numFmtId="0" fontId="21" fillId="14" borderId="14" xfId="3" applyFont="1" applyFill="1" applyBorder="1" applyAlignment="1">
      <alignment horizontal="center"/>
    </xf>
    <xf numFmtId="14" fontId="21" fillId="14" borderId="39" xfId="0" applyNumberFormat="1" applyFont="1" applyFill="1" applyBorder="1"/>
    <xf numFmtId="43" fontId="21" fillId="14" borderId="39" xfId="1" applyFont="1" applyFill="1" applyBorder="1"/>
    <xf numFmtId="43" fontId="21" fillId="14" borderId="14" xfId="1" applyFont="1" applyFill="1" applyBorder="1"/>
    <xf numFmtId="0" fontId="13" fillId="14" borderId="0" xfId="0" applyFont="1" applyFill="1" applyBorder="1" applyAlignment="1">
      <alignment horizontal="left"/>
    </xf>
    <xf numFmtId="3" fontId="49" fillId="14" borderId="0" xfId="0" applyNumberFormat="1" applyFont="1" applyFill="1" applyBorder="1" applyAlignment="1">
      <alignment horizontal="center"/>
    </xf>
    <xf numFmtId="0" fontId="23" fillId="14" borderId="0" xfId="0" applyFont="1" applyFill="1" applyBorder="1" applyAlignment="1">
      <alignment horizontal="center"/>
    </xf>
    <xf numFmtId="0" fontId="39" fillId="14" borderId="0" xfId="0" applyFont="1" applyFill="1" applyBorder="1"/>
    <xf numFmtId="165" fontId="39" fillId="14" borderId="0" xfId="0" applyNumberFormat="1" applyFont="1" applyFill="1" applyBorder="1"/>
    <xf numFmtId="0" fontId="39" fillId="14" borderId="0" xfId="0" applyFont="1" applyFill="1" applyBorder="1" applyAlignment="1">
      <alignment horizontal="center"/>
    </xf>
    <xf numFmtId="0" fontId="22" fillId="14" borderId="0" xfId="0" applyFont="1" applyFill="1" applyAlignment="1">
      <alignment horizontal="center" vertical="center"/>
    </xf>
    <xf numFmtId="0" fontId="12" fillId="14" borderId="0" xfId="0" applyFont="1" applyFill="1"/>
    <xf numFmtId="14" fontId="42" fillId="0" borderId="0" xfId="0" applyNumberFormat="1" applyFont="1" applyFill="1" applyBorder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wrapText="1"/>
    </xf>
    <xf numFmtId="0" fontId="25" fillId="14" borderId="0" xfId="0" applyFont="1" applyFill="1"/>
    <xf numFmtId="0" fontId="22" fillId="14" borderId="0" xfId="0" applyFont="1" applyFill="1"/>
    <xf numFmtId="0" fontId="22" fillId="0" borderId="0" xfId="0" applyFont="1" applyFill="1" applyBorder="1" applyAlignment="1">
      <alignment horizontal="center"/>
    </xf>
    <xf numFmtId="14" fontId="0" fillId="0" borderId="0" xfId="0" applyNumberFormat="1" applyFont="1" applyAlignment="1">
      <alignment horizontal="center" wrapText="1"/>
    </xf>
    <xf numFmtId="3" fontId="48" fillId="14" borderId="0" xfId="0" applyNumberFormat="1" applyFont="1" applyFill="1" applyBorder="1" applyAlignment="1">
      <alignment horizontal="center"/>
    </xf>
    <xf numFmtId="14" fontId="39" fillId="14" borderId="0" xfId="0" applyNumberFormat="1" applyFont="1" applyFill="1" applyBorder="1"/>
    <xf numFmtId="3" fontId="50" fillId="0" borderId="0" xfId="0" applyNumberFormat="1" applyFont="1" applyFill="1" applyBorder="1"/>
    <xf numFmtId="43" fontId="51" fillId="0" borderId="0" xfId="1" applyFont="1" applyFill="1" applyBorder="1"/>
    <xf numFmtId="43" fontId="52" fillId="0" borderId="0" xfId="1" applyFont="1" applyFill="1" applyBorder="1"/>
    <xf numFmtId="3" fontId="46" fillId="0" borderId="0" xfId="0" applyNumberFormat="1" applyFont="1" applyFill="1" applyBorder="1"/>
    <xf numFmtId="3" fontId="49" fillId="0" borderId="0" xfId="0" applyNumberFormat="1" applyFont="1" applyFill="1" applyBorder="1"/>
    <xf numFmtId="0" fontId="46" fillId="0" borderId="0" xfId="0" applyFont="1" applyFill="1" applyBorder="1"/>
    <xf numFmtId="3" fontId="46" fillId="0" borderId="0" xfId="0" applyNumberFormat="1" applyFont="1" applyBorder="1" applyAlignment="1">
      <alignment horizontal="center"/>
    </xf>
    <xf numFmtId="0" fontId="21" fillId="18" borderId="56" xfId="0" applyFont="1" applyFill="1" applyBorder="1"/>
    <xf numFmtId="0" fontId="21" fillId="22" borderId="39" xfId="4" applyFont="1" applyFill="1" applyBorder="1"/>
    <xf numFmtId="3" fontId="38" fillId="22" borderId="0" xfId="0" applyNumberFormat="1" applyFont="1" applyFill="1" applyBorder="1" applyAlignment="1">
      <alignment horizontal="center"/>
    </xf>
    <xf numFmtId="3" fontId="44" fillId="22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/>
    <xf numFmtId="3" fontId="44" fillId="22" borderId="0" xfId="0" applyNumberFormat="1" applyFont="1" applyFill="1" applyBorder="1"/>
    <xf numFmtId="0" fontId="21" fillId="27" borderId="39" xfId="0" applyFont="1" applyFill="1" applyBorder="1"/>
    <xf numFmtId="0" fontId="42" fillId="0" borderId="0" xfId="0" applyFont="1" applyFill="1"/>
    <xf numFmtId="0" fontId="23" fillId="0" borderId="0" xfId="0" applyFont="1" applyFill="1" applyAlignment="1">
      <alignment vertical="center"/>
    </xf>
    <xf numFmtId="0" fontId="23" fillId="22" borderId="0" xfId="0" applyFont="1" applyFill="1" applyAlignment="1">
      <alignment horizontal="center"/>
    </xf>
    <xf numFmtId="0" fontId="23" fillId="0" borderId="0" xfId="0" applyFont="1" applyFill="1" applyAlignment="1"/>
    <xf numFmtId="0" fontId="21" fillId="10" borderId="58" xfId="0" applyFont="1" applyFill="1" applyBorder="1"/>
    <xf numFmtId="0" fontId="23" fillId="0" borderId="0" xfId="0" applyFont="1" applyFill="1" applyBorder="1" applyAlignment="1">
      <alignment horizontal="left"/>
    </xf>
    <xf numFmtId="0" fontId="42" fillId="26" borderId="25" xfId="0" applyFont="1" applyFill="1" applyBorder="1" applyAlignment="1">
      <alignment vertical="center" wrapText="1"/>
    </xf>
    <xf numFmtId="0" fontId="53" fillId="0" borderId="0" xfId="0" applyFont="1" applyBorder="1" applyAlignment="1">
      <alignment vertical="center"/>
    </xf>
    <xf numFmtId="0" fontId="21" fillId="0" borderId="25" xfId="4" applyFont="1" applyBorder="1"/>
    <xf numFmtId="0" fontId="21" fillId="0" borderId="25" xfId="0" applyFont="1" applyBorder="1"/>
    <xf numFmtId="43" fontId="21" fillId="0" borderId="25" xfId="1" applyFont="1" applyBorder="1"/>
    <xf numFmtId="0" fontId="13" fillId="0" borderId="25" xfId="0" applyFont="1" applyBorder="1" applyAlignment="1">
      <alignment horizontal="left"/>
    </xf>
    <xf numFmtId="0" fontId="21" fillId="0" borderId="25" xfId="0" applyFont="1" applyFill="1" applyBorder="1" applyAlignment="1">
      <alignment horizontal="center"/>
    </xf>
    <xf numFmtId="0" fontId="21" fillId="0" borderId="25" xfId="0" applyNumberFormat="1" applyFont="1" applyFill="1" applyBorder="1" applyAlignment="1">
      <alignment horizontal="center"/>
    </xf>
    <xf numFmtId="0" fontId="21" fillId="0" borderId="25" xfId="0" applyFont="1" applyFill="1" applyBorder="1"/>
    <xf numFmtId="43" fontId="21" fillId="0" borderId="25" xfId="1" applyFont="1" applyFill="1" applyBorder="1"/>
    <xf numFmtId="0" fontId="13" fillId="0" borderId="25" xfId="0" applyFont="1" applyFill="1" applyBorder="1" applyAlignment="1">
      <alignment horizontal="left"/>
    </xf>
    <xf numFmtId="0" fontId="31" fillId="0" borderId="25" xfId="0" applyFont="1" applyFill="1" applyBorder="1" applyAlignment="1">
      <alignment horizontal="center"/>
    </xf>
    <xf numFmtId="0" fontId="53" fillId="0" borderId="0" xfId="0" applyFont="1" applyBorder="1" applyAlignment="1">
      <alignment vertical="center" wrapText="1"/>
    </xf>
    <xf numFmtId="0" fontId="54" fillId="0" borderId="25" xfId="0" applyFont="1" applyFill="1" applyBorder="1" applyAlignment="1">
      <alignment vertical="center" wrapText="1"/>
    </xf>
    <xf numFmtId="3" fontId="49" fillId="0" borderId="25" xfId="0" applyNumberFormat="1" applyFont="1" applyFill="1" applyBorder="1" applyAlignment="1">
      <alignment horizontal="center"/>
    </xf>
    <xf numFmtId="0" fontId="23" fillId="0" borderId="59" xfId="0" applyFont="1" applyFill="1" applyBorder="1" applyAlignment="1">
      <alignment horizontal="left" vertical="center" wrapText="1"/>
    </xf>
    <xf numFmtId="0" fontId="5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0" fontId="21" fillId="0" borderId="38" xfId="0" applyFont="1" applyFill="1" applyBorder="1"/>
    <xf numFmtId="0" fontId="57" fillId="0" borderId="0" xfId="0" applyFont="1" applyFill="1" applyAlignment="1">
      <alignment horizontal="center" vertical="center"/>
    </xf>
    <xf numFmtId="0" fontId="21" fillId="0" borderId="61" xfId="0" applyFont="1" applyFill="1" applyBorder="1"/>
    <xf numFmtId="165" fontId="12" fillId="0" borderId="0" xfId="0" applyNumberFormat="1" applyFont="1" applyFill="1"/>
    <xf numFmtId="0" fontId="1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44" fillId="0" borderId="0" xfId="0" applyFont="1" applyFill="1"/>
    <xf numFmtId="0" fontId="21" fillId="18" borderId="41" xfId="0" applyFont="1" applyFill="1" applyBorder="1"/>
    <xf numFmtId="14" fontId="0" fillId="0" borderId="0" xfId="0" applyNumberFormat="1" applyFont="1"/>
    <xf numFmtId="0" fontId="0" fillId="0" borderId="0" xfId="0" applyAlignment="1">
      <alignment horizontal="center" vertical="center"/>
    </xf>
    <xf numFmtId="0" fontId="16" fillId="22" borderId="0" xfId="0" applyFont="1" applyFill="1" applyBorder="1" applyAlignment="1">
      <alignment horizontal="center"/>
    </xf>
    <xf numFmtId="165" fontId="0" fillId="22" borderId="0" xfId="0" applyNumberFormat="1" applyFill="1" applyAlignment="1">
      <alignment wrapText="1"/>
    </xf>
    <xf numFmtId="0" fontId="0" fillId="22" borderId="0" xfId="0" applyFill="1" applyAlignment="1">
      <alignment wrapText="1"/>
    </xf>
    <xf numFmtId="0" fontId="0" fillId="22" borderId="0" xfId="0" applyFont="1" applyFill="1" applyAlignment="1">
      <alignment wrapText="1"/>
    </xf>
    <xf numFmtId="0" fontId="44" fillId="22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23" fillId="22" borderId="0" xfId="0" applyFont="1" applyFill="1" applyBorder="1"/>
    <xf numFmtId="0" fontId="57" fillId="0" borderId="0" xfId="0" applyFont="1" applyAlignment="1">
      <alignment horizontal="center" vertical="center"/>
    </xf>
    <xf numFmtId="4" fontId="0" fillId="0" borderId="0" xfId="0" applyNumberFormat="1" applyFill="1" applyAlignment="1">
      <alignment vertical="center" wrapText="1"/>
    </xf>
    <xf numFmtId="0" fontId="0" fillId="0" borderId="0" xfId="0" applyFill="1" applyAlignment="1">
      <alignment vertical="center" wrapText="1"/>
    </xf>
    <xf numFmtId="14" fontId="13" fillId="0" borderId="25" xfId="0" applyNumberFormat="1" applyFont="1" applyBorder="1"/>
    <xf numFmtId="0" fontId="13" fillId="0" borderId="25" xfId="0" applyFont="1" applyBorder="1"/>
    <xf numFmtId="43" fontId="13" fillId="0" borderId="25" xfId="1" applyFont="1" applyBorder="1"/>
    <xf numFmtId="0" fontId="23" fillId="0" borderId="25" xfId="0" applyFont="1" applyFill="1" applyBorder="1" applyAlignment="1">
      <alignment horizontal="center"/>
    </xf>
    <xf numFmtId="0" fontId="12" fillId="0" borderId="25" xfId="0" applyFont="1" applyFill="1" applyBorder="1"/>
    <xf numFmtId="0" fontId="22" fillId="0" borderId="25" xfId="0" applyFont="1" applyFill="1" applyBorder="1"/>
    <xf numFmtId="3" fontId="31" fillId="0" borderId="25" xfId="0" applyNumberFormat="1" applyFont="1" applyFill="1" applyBorder="1" applyAlignment="1">
      <alignment horizontal="center"/>
    </xf>
    <xf numFmtId="0" fontId="22" fillId="0" borderId="25" xfId="0" applyFont="1" applyBorder="1"/>
    <xf numFmtId="0" fontId="12" fillId="0" borderId="25" xfId="0" applyFont="1" applyBorder="1"/>
    <xf numFmtId="0" fontId="31" fillId="0" borderId="25" xfId="0" applyFont="1" applyFill="1" applyBorder="1" applyAlignment="1">
      <alignment horizontal="left"/>
    </xf>
    <xf numFmtId="0" fontId="45" fillId="0" borderId="25" xfId="0" applyFont="1" applyFill="1" applyBorder="1" applyAlignment="1">
      <alignment horizontal="center"/>
    </xf>
    <xf numFmtId="0" fontId="21" fillId="0" borderId="25" xfId="3" applyFont="1" applyBorder="1" applyAlignment="1">
      <alignment horizontal="center"/>
    </xf>
    <xf numFmtId="0" fontId="8" fillId="18" borderId="25" xfId="0" applyFont="1" applyFill="1" applyBorder="1" applyAlignment="1">
      <alignment horizontal="center" wrapText="1"/>
    </xf>
    <xf numFmtId="43" fontId="8" fillId="18" borderId="25" xfId="1" applyFont="1" applyFill="1" applyBorder="1" applyAlignment="1">
      <alignment horizontal="center" wrapText="1"/>
    </xf>
    <xf numFmtId="3" fontId="8" fillId="18" borderId="25" xfId="6" applyNumberFormat="1" applyFont="1" applyFill="1" applyBorder="1" applyAlignment="1">
      <alignment horizontal="center" wrapText="1"/>
    </xf>
    <xf numFmtId="43" fontId="35" fillId="0" borderId="25" xfId="1" applyFont="1" applyBorder="1" applyAlignment="1">
      <alignment horizontal="center" vertical="center" wrapText="1"/>
    </xf>
    <xf numFmtId="0" fontId="25" fillId="0" borderId="25" xfId="0" applyFont="1" applyFill="1" applyBorder="1"/>
    <xf numFmtId="0" fontId="13" fillId="0" borderId="25" xfId="0" applyFont="1" applyBorder="1" applyAlignment="1"/>
    <xf numFmtId="0" fontId="13" fillId="0" borderId="5" xfId="0" applyFont="1" applyBorder="1" applyAlignment="1">
      <alignment horizontal="right"/>
    </xf>
    <xf numFmtId="0" fontId="8" fillId="18" borderId="25" xfId="0" applyFont="1" applyFill="1" applyBorder="1" applyAlignment="1">
      <alignment horizontal="right" wrapText="1"/>
    </xf>
    <xf numFmtId="49" fontId="8" fillId="18" borderId="25" xfId="0" applyNumberFormat="1" applyFont="1" applyFill="1" applyBorder="1" applyAlignment="1">
      <alignment horizontal="center" wrapText="1"/>
    </xf>
    <xf numFmtId="15" fontId="8" fillId="18" borderId="25" xfId="0" applyNumberFormat="1" applyFont="1" applyFill="1" applyBorder="1" applyAlignment="1">
      <alignment horizontal="center" wrapText="1"/>
    </xf>
    <xf numFmtId="0" fontId="13" fillId="0" borderId="14" xfId="0" applyFont="1" applyBorder="1"/>
    <xf numFmtId="0" fontId="16" fillId="0" borderId="0" xfId="0" applyFont="1" applyFill="1" applyBorder="1" applyAlignment="1">
      <alignment horizontal="left"/>
    </xf>
    <xf numFmtId="43" fontId="37" fillId="0" borderId="39" xfId="1" applyFont="1" applyBorder="1"/>
    <xf numFmtId="0" fontId="58" fillId="0" borderId="0" xfId="0" applyFont="1" applyFill="1" applyBorder="1"/>
    <xf numFmtId="0" fontId="44" fillId="0" borderId="0" xfId="0" applyFont="1" applyFill="1" applyBorder="1"/>
    <xf numFmtId="0" fontId="44" fillId="25" borderId="0" xfId="0" applyFont="1" applyFill="1" applyBorder="1"/>
    <xf numFmtId="0" fontId="21" fillId="19" borderId="58" xfId="0" applyFont="1" applyFill="1" applyBorder="1"/>
    <xf numFmtId="0" fontId="13" fillId="19" borderId="14" xfId="0" applyFont="1" applyFill="1" applyBorder="1"/>
    <xf numFmtId="0" fontId="21" fillId="19" borderId="14" xfId="3" applyFont="1" applyFill="1" applyBorder="1" applyAlignment="1">
      <alignment horizontal="center"/>
    </xf>
    <xf numFmtId="14" fontId="21" fillId="19" borderId="39" xfId="0" applyNumberFormat="1" applyFont="1" applyFill="1" applyBorder="1"/>
    <xf numFmtId="0" fontId="21" fillId="19" borderId="39" xfId="0" applyFont="1" applyFill="1" applyBorder="1"/>
    <xf numFmtId="0" fontId="21" fillId="19" borderId="39" xfId="4" applyFont="1" applyFill="1" applyBorder="1"/>
    <xf numFmtId="43" fontId="21" fillId="19" borderId="39" xfId="1" applyFont="1" applyFill="1" applyBorder="1"/>
    <xf numFmtId="0" fontId="13" fillId="19" borderId="0" xfId="0" applyFont="1" applyFill="1" applyBorder="1" applyAlignment="1">
      <alignment horizontal="left"/>
    </xf>
    <xf numFmtId="0" fontId="23" fillId="19" borderId="0" xfId="0" applyFont="1" applyFill="1" applyBorder="1"/>
    <xf numFmtId="0" fontId="25" fillId="19" borderId="0" xfId="0" applyFont="1" applyFill="1" applyBorder="1"/>
    <xf numFmtId="0" fontId="25" fillId="19" borderId="0" xfId="0" applyFont="1" applyFill="1"/>
    <xf numFmtId="0" fontId="22" fillId="19" borderId="0" xfId="0" applyFont="1" applyFill="1"/>
    <xf numFmtId="0" fontId="13" fillId="0" borderId="14" xfId="0" applyFont="1" applyFill="1" applyBorder="1"/>
    <xf numFmtId="0" fontId="12" fillId="19" borderId="0" xfId="0" applyFont="1" applyFill="1" applyBorder="1"/>
    <xf numFmtId="0" fontId="37" fillId="0" borderId="0" xfId="0" applyFont="1" applyAlignment="1">
      <alignment horizontal="center" wrapText="1"/>
    </xf>
    <xf numFmtId="0" fontId="39" fillId="19" borderId="0" xfId="0" applyFont="1" applyFill="1" applyBorder="1"/>
    <xf numFmtId="0" fontId="12" fillId="19" borderId="0" xfId="0" applyFont="1" applyFill="1"/>
    <xf numFmtId="43" fontId="21" fillId="19" borderId="14" xfId="1" applyFont="1" applyFill="1" applyBorder="1"/>
    <xf numFmtId="0" fontId="39" fillId="19" borderId="0" xfId="0" applyFont="1" applyFill="1"/>
    <xf numFmtId="0" fontId="58" fillId="19" borderId="0" xfId="0" applyFont="1" applyFill="1" applyBorder="1"/>
    <xf numFmtId="43" fontId="23" fillId="0" borderId="0" xfId="0" applyNumberFormat="1" applyFont="1" applyFill="1" applyBorder="1"/>
    <xf numFmtId="0" fontId="44" fillId="19" borderId="0" xfId="0" applyFont="1" applyFill="1" applyBorder="1"/>
    <xf numFmtId="0" fontId="21" fillId="23" borderId="58" xfId="0" applyFont="1" applyFill="1" applyBorder="1"/>
    <xf numFmtId="0" fontId="13" fillId="23" borderId="14" xfId="0" applyFont="1" applyFill="1" applyBorder="1"/>
    <xf numFmtId="14" fontId="21" fillId="23" borderId="39" xfId="0" applyNumberFormat="1" applyFont="1" applyFill="1" applyBorder="1"/>
    <xf numFmtId="0" fontId="21" fillId="23" borderId="39" xfId="0" applyFont="1" applyFill="1" applyBorder="1"/>
    <xf numFmtId="43" fontId="21" fillId="23" borderId="39" xfId="1" applyFont="1" applyFill="1" applyBorder="1"/>
    <xf numFmtId="3" fontId="23" fillId="23" borderId="0" xfId="0" applyNumberFormat="1" applyFont="1" applyFill="1" applyBorder="1" applyAlignment="1">
      <alignment horizontal="center"/>
    </xf>
    <xf numFmtId="0" fontId="16" fillId="23" borderId="0" xfId="0" applyFont="1" applyFill="1" applyBorder="1" applyAlignment="1">
      <alignment horizontal="center"/>
    </xf>
    <xf numFmtId="0" fontId="12" fillId="23" borderId="0" xfId="0" applyFont="1" applyFill="1" applyBorder="1"/>
    <xf numFmtId="0" fontId="22" fillId="23" borderId="0" xfId="0" applyFont="1" applyFill="1" applyBorder="1"/>
    <xf numFmtId="0" fontId="12" fillId="23" borderId="0" xfId="0" applyNumberFormat="1" applyFont="1" applyFill="1" applyBorder="1"/>
    <xf numFmtId="0" fontId="0" fillId="23" borderId="0" xfId="0" applyFill="1"/>
    <xf numFmtId="43" fontId="12" fillId="23" borderId="0" xfId="0" applyNumberFormat="1" applyFont="1" applyFill="1" applyBorder="1"/>
    <xf numFmtId="0" fontId="59" fillId="23" borderId="0" xfId="0" applyFont="1" applyFill="1"/>
    <xf numFmtId="0" fontId="23" fillId="23" borderId="0" xfId="0" applyFont="1" applyFill="1" applyBorder="1" applyAlignment="1">
      <alignment horizontal="center"/>
    </xf>
    <xf numFmtId="3" fontId="16" fillId="23" borderId="0" xfId="0" applyNumberFormat="1" applyFont="1" applyFill="1" applyBorder="1" applyAlignment="1">
      <alignment horizontal="center"/>
    </xf>
    <xf numFmtId="0" fontId="8" fillId="24" borderId="9" xfId="0" applyFont="1" applyFill="1" applyBorder="1" applyAlignment="1">
      <alignment horizontal="right" wrapText="1"/>
    </xf>
    <xf numFmtId="49" fontId="8" fillId="24" borderId="9" xfId="0" applyNumberFormat="1" applyFont="1" applyFill="1" applyBorder="1" applyAlignment="1">
      <alignment horizontal="center" wrapText="1"/>
    </xf>
    <xf numFmtId="0" fontId="8" fillId="24" borderId="9" xfId="0" applyFont="1" applyFill="1" applyBorder="1" applyAlignment="1">
      <alignment horizontal="center" wrapText="1"/>
    </xf>
    <xf numFmtId="15" fontId="8" fillId="24" borderId="9" xfId="0" applyNumberFormat="1" applyFont="1" applyFill="1" applyBorder="1" applyAlignment="1">
      <alignment horizontal="center" wrapText="1"/>
    </xf>
    <xf numFmtId="43" fontId="8" fillId="24" borderId="9" xfId="1" applyFont="1" applyFill="1" applyBorder="1" applyAlignment="1">
      <alignment horizontal="center" wrapText="1"/>
    </xf>
    <xf numFmtId="0" fontId="8" fillId="24" borderId="0" xfId="0" applyFont="1" applyFill="1" applyAlignment="1">
      <alignment horizontal="center" wrapText="1"/>
    </xf>
    <xf numFmtId="3" fontId="8" fillId="24" borderId="0" xfId="6" applyNumberFormat="1" applyFont="1" applyFill="1" applyBorder="1" applyAlignment="1">
      <alignment horizontal="center" wrapText="1"/>
    </xf>
    <xf numFmtId="0" fontId="21" fillId="19" borderId="25" xfId="0" applyFont="1" applyFill="1" applyBorder="1"/>
    <xf numFmtId="0" fontId="13" fillId="19" borderId="25" xfId="0" applyFont="1" applyFill="1" applyBorder="1"/>
    <xf numFmtId="0" fontId="21" fillId="19" borderId="25" xfId="3" applyFont="1" applyFill="1" applyBorder="1" applyAlignment="1">
      <alignment horizontal="center"/>
    </xf>
    <xf numFmtId="14" fontId="13" fillId="19" borderId="25" xfId="0" applyNumberFormat="1" applyFont="1" applyFill="1" applyBorder="1"/>
    <xf numFmtId="43" fontId="13" fillId="19" borderId="25" xfId="1" applyFont="1" applyFill="1" applyBorder="1"/>
    <xf numFmtId="0" fontId="13" fillId="19" borderId="25" xfId="0" applyFont="1" applyFill="1" applyBorder="1" applyAlignment="1">
      <alignment horizontal="left"/>
    </xf>
    <xf numFmtId="0" fontId="23" fillId="19" borderId="25" xfId="0" applyFont="1" applyFill="1" applyBorder="1" applyAlignment="1">
      <alignment horizontal="center"/>
    </xf>
    <xf numFmtId="0" fontId="12" fillId="19" borderId="25" xfId="0" applyFont="1" applyFill="1" applyBorder="1"/>
    <xf numFmtId="0" fontId="22" fillId="19" borderId="25" xfId="0" applyFont="1" applyFill="1" applyBorder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13" fillId="14" borderId="25" xfId="0" applyFont="1" applyFill="1" applyBorder="1"/>
    <xf numFmtId="3" fontId="45" fillId="23" borderId="0" xfId="0" applyNumberFormat="1" applyFont="1" applyFill="1" applyBorder="1"/>
    <xf numFmtId="3" fontId="44" fillId="23" borderId="0" xfId="0" applyNumberFormat="1" applyFont="1" applyFill="1" applyBorder="1" applyAlignment="1">
      <alignment horizontal="center"/>
    </xf>
    <xf numFmtId="0" fontId="25" fillId="23" borderId="0" xfId="0" applyFont="1" applyFill="1" applyBorder="1"/>
    <xf numFmtId="0" fontId="31" fillId="19" borderId="25" xfId="0" applyFont="1" applyFill="1" applyBorder="1" applyAlignment="1">
      <alignment horizontal="center"/>
    </xf>
    <xf numFmtId="0" fontId="25" fillId="19" borderId="25" xfId="0" applyFont="1" applyFill="1" applyBorder="1"/>
    <xf numFmtId="0" fontId="8" fillId="0" borderId="10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wrapText="1"/>
    </xf>
    <xf numFmtId="0" fontId="8" fillId="18" borderId="11" xfId="0" applyFont="1" applyFill="1" applyBorder="1" applyAlignment="1">
      <alignment horizontal="center" wrapText="1"/>
    </xf>
    <xf numFmtId="0" fontId="23" fillId="0" borderId="0" xfId="0" applyFont="1" applyFill="1" applyAlignment="1">
      <alignment horizontal="center"/>
    </xf>
    <xf numFmtId="0" fontId="41" fillId="0" borderId="0" xfId="0" applyFont="1" applyFill="1" applyAlignment="1">
      <alignment horizontal="center" vertical="center" wrapText="1"/>
    </xf>
    <xf numFmtId="0" fontId="4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26" borderId="59" xfId="0" applyFill="1" applyBorder="1" applyAlignment="1">
      <alignment horizontal="center"/>
    </xf>
    <xf numFmtId="0" fontId="0" fillId="26" borderId="60" xfId="0" applyFill="1" applyBorder="1" applyAlignment="1">
      <alignment horizontal="center"/>
    </xf>
    <xf numFmtId="0" fontId="22" fillId="0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center" wrapText="1"/>
    </xf>
    <xf numFmtId="0" fontId="8" fillId="18" borderId="25" xfId="0" applyFont="1" applyFill="1" applyBorder="1" applyAlignment="1">
      <alignment horizontal="center" wrapText="1"/>
    </xf>
    <xf numFmtId="0" fontId="8" fillId="24" borderId="10" xfId="0" applyFont="1" applyFill="1" applyBorder="1" applyAlignment="1">
      <alignment horizontal="center" wrapText="1"/>
    </xf>
    <xf numFmtId="0" fontId="8" fillId="24" borderId="11" xfId="0" applyFont="1" applyFill="1" applyBorder="1" applyAlignment="1">
      <alignment horizontal="center" wrapText="1"/>
    </xf>
    <xf numFmtId="0" fontId="13" fillId="19" borderId="25" xfId="0" applyFont="1" applyFill="1" applyBorder="1" applyAlignment="1"/>
    <xf numFmtId="0" fontId="39" fillId="19" borderId="62" xfId="0" applyFont="1" applyFill="1" applyBorder="1" applyAlignment="1">
      <alignment horizontal="center"/>
    </xf>
    <xf numFmtId="0" fontId="39" fillId="19" borderId="62" xfId="0" applyFont="1" applyFill="1" applyBorder="1" applyAlignment="1">
      <alignment horizontal="center" vertical="center"/>
    </xf>
  </cellXfs>
  <cellStyles count="7">
    <cellStyle name="Millares" xfId="1" builtinId="3"/>
    <cellStyle name="Millares 2" xfId="5"/>
    <cellStyle name="Moneda" xfId="2" builtinId="4"/>
    <cellStyle name="Normal" xfId="0" builtinId="0"/>
    <cellStyle name="Normal 12" xfId="4"/>
    <cellStyle name="Normal 166" xfId="3"/>
    <cellStyle name="Porcentaje" xfId="6" builtin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ELAYA/Conciliacion%20de%20cuentas%20contables%20Celaya/CELAYA%202017/VENTAS%20CYA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ARIFAS"/>
      <sheetName val="EDOFIN T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9">
          <cell r="A9">
            <v>0.01</v>
          </cell>
          <cell r="B9">
            <v>246423.65</v>
          </cell>
          <cell r="C9">
            <v>0</v>
          </cell>
          <cell r="D9">
            <v>0.02</v>
          </cell>
        </row>
        <row r="10">
          <cell r="A10">
            <v>246423.66</v>
          </cell>
          <cell r="B10">
            <v>295708.33</v>
          </cell>
          <cell r="C10">
            <v>4928.3900000000003</v>
          </cell>
          <cell r="D10">
            <v>0.05</v>
          </cell>
        </row>
        <row r="11">
          <cell r="A11">
            <v>295708.34000000003</v>
          </cell>
          <cell r="B11">
            <v>344993.2</v>
          </cell>
          <cell r="C11">
            <v>7392.74</v>
          </cell>
          <cell r="D11">
            <v>0.1</v>
          </cell>
        </row>
        <row r="12">
          <cell r="A12">
            <v>344993.21</v>
          </cell>
          <cell r="B12">
            <v>443562.39</v>
          </cell>
          <cell r="C12">
            <v>12321.2</v>
          </cell>
          <cell r="D12">
            <v>0.15</v>
          </cell>
        </row>
        <row r="13">
          <cell r="A13">
            <v>443562.4</v>
          </cell>
          <cell r="B13">
            <v>9999999.9900000002</v>
          </cell>
          <cell r="C13">
            <v>27106.55</v>
          </cell>
          <cell r="D13">
            <v>0.17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361"/>
  <sheetViews>
    <sheetView workbookViewId="0">
      <pane xSplit="2" ySplit="3" topLeftCell="P4" activePane="bottomRight" state="frozen"/>
      <selection pane="topRight" activeCell="C1" sqref="C1"/>
      <selection pane="bottomLeft" activeCell="A4" sqref="A4"/>
      <selection pane="bottomRight" activeCell="X77" sqref="X77"/>
    </sheetView>
  </sheetViews>
  <sheetFormatPr baseColWidth="10" defaultColWidth="11.28515625" defaultRowHeight="12.75" x14ac:dyDescent="0.2"/>
  <cols>
    <col min="1" max="1" width="7.28515625" style="11" customWidth="1"/>
    <col min="2" max="2" width="9.7109375" style="11" bestFit="1" customWidth="1"/>
    <col min="3" max="4" width="11" style="21" customWidth="1"/>
    <col min="5" max="5" width="33" style="11" bestFit="1" customWidth="1"/>
    <col min="6" max="6" width="16.28515625" style="11" customWidth="1"/>
    <col min="7" max="7" width="10.42578125" style="11" bestFit="1" customWidth="1"/>
    <col min="8" max="8" width="30.28515625" style="11" bestFit="1" customWidth="1"/>
    <col min="9" max="9" width="11.42578125" style="11" bestFit="1" customWidth="1"/>
    <col min="10" max="10" width="22.28515625" style="11" bestFit="1" customWidth="1"/>
    <col min="11" max="11" width="19" style="11" customWidth="1"/>
    <col min="12" max="12" width="11.140625" style="15" customWidth="1"/>
    <col min="13" max="13" width="10.140625" style="15" bestFit="1" customWidth="1"/>
    <col min="14" max="15" width="11.140625" style="15" bestFit="1" customWidth="1"/>
    <col min="16" max="16" width="10.7109375" style="11" bestFit="1" customWidth="1"/>
    <col min="17" max="17" width="20.85546875" style="11" bestFit="1" customWidth="1"/>
    <col min="18" max="18" width="18.85546875" style="11" bestFit="1" customWidth="1"/>
    <col min="19" max="19" width="13" style="17" customWidth="1"/>
    <col min="20" max="20" width="18.28515625" style="11" bestFit="1" customWidth="1"/>
    <col min="21" max="21" width="11.85546875" style="11" bestFit="1" customWidth="1"/>
    <col min="22" max="22" width="15" style="11" bestFit="1" customWidth="1"/>
    <col min="23" max="23" width="16.5703125" style="11" bestFit="1" customWidth="1"/>
    <col min="24" max="16384" width="11.28515625" style="11"/>
  </cols>
  <sheetData>
    <row r="2" spans="1:22" s="3" customFormat="1" ht="39" customHeight="1" thickBot="1" x14ac:dyDescent="0.3">
      <c r="C2" s="7"/>
      <c r="D2" s="7"/>
      <c r="S2" s="8"/>
    </row>
    <row r="3" spans="1:22" s="9" customFormat="1" ht="26.25" thickBot="1" x14ac:dyDescent="0.3">
      <c r="A3" s="4" t="s">
        <v>730</v>
      </c>
      <c r="B3" s="5" t="s">
        <v>731</v>
      </c>
      <c r="C3" s="5" t="s">
        <v>732</v>
      </c>
      <c r="D3" s="5"/>
      <c r="E3" s="5" t="s">
        <v>733</v>
      </c>
      <c r="F3" s="5" t="s">
        <v>734</v>
      </c>
      <c r="G3" s="5" t="s">
        <v>735</v>
      </c>
      <c r="H3" s="5" t="s">
        <v>736</v>
      </c>
      <c r="I3" s="5" t="s">
        <v>737</v>
      </c>
      <c r="J3" s="5" t="s">
        <v>738</v>
      </c>
      <c r="K3" s="5" t="s">
        <v>739</v>
      </c>
      <c r="L3" s="5" t="s">
        <v>740</v>
      </c>
      <c r="M3" s="5" t="s">
        <v>741</v>
      </c>
      <c r="N3" s="5" t="s">
        <v>742</v>
      </c>
      <c r="O3" s="5" t="s">
        <v>743</v>
      </c>
      <c r="P3" s="5" t="s">
        <v>744</v>
      </c>
      <c r="Q3" s="6"/>
      <c r="R3" s="1" t="s">
        <v>745</v>
      </c>
      <c r="S3" s="2" t="s">
        <v>746</v>
      </c>
      <c r="T3" s="1" t="s">
        <v>756</v>
      </c>
      <c r="U3" s="2" t="s">
        <v>747</v>
      </c>
    </row>
    <row r="4" spans="1:22" x14ac:dyDescent="0.2">
      <c r="A4" s="10">
        <v>42736</v>
      </c>
      <c r="B4" s="11" t="s">
        <v>394</v>
      </c>
      <c r="C4" s="12">
        <v>5611</v>
      </c>
      <c r="D4" s="12"/>
      <c r="E4" s="11" t="s">
        <v>387</v>
      </c>
      <c r="G4" s="13">
        <v>42737</v>
      </c>
      <c r="H4" s="11" t="s">
        <v>24</v>
      </c>
      <c r="I4" s="11" t="s">
        <v>392</v>
      </c>
      <c r="J4" s="14" t="s">
        <v>391</v>
      </c>
      <c r="K4" s="11" t="s">
        <v>393</v>
      </c>
      <c r="L4" s="15">
        <v>370673.35</v>
      </c>
      <c r="M4" s="15">
        <v>17343.89</v>
      </c>
      <c r="N4" s="15">
        <v>62082.76</v>
      </c>
      <c r="O4" s="16">
        <v>450100</v>
      </c>
      <c r="P4" s="11" t="s">
        <v>750</v>
      </c>
      <c r="Q4" s="11" t="s">
        <v>753</v>
      </c>
      <c r="R4" s="11" t="s">
        <v>758</v>
      </c>
      <c r="S4" s="17">
        <v>175100</v>
      </c>
      <c r="T4" s="11" t="s">
        <v>754</v>
      </c>
      <c r="U4" s="13">
        <v>42737</v>
      </c>
      <c r="V4" s="11" t="s">
        <v>760</v>
      </c>
    </row>
    <row r="5" spans="1:22" x14ac:dyDescent="0.2">
      <c r="A5" s="10"/>
      <c r="B5" s="11" t="s">
        <v>394</v>
      </c>
      <c r="C5" s="12"/>
      <c r="D5" s="12"/>
      <c r="G5" s="13"/>
      <c r="J5" s="14"/>
      <c r="O5" s="16"/>
      <c r="Q5" s="11" t="s">
        <v>753</v>
      </c>
      <c r="R5" s="11" t="s">
        <v>757</v>
      </c>
      <c r="S5" s="17">
        <v>275000</v>
      </c>
      <c r="T5" s="11" t="s">
        <v>754</v>
      </c>
      <c r="U5" s="13">
        <v>42738</v>
      </c>
      <c r="V5" s="11" t="s">
        <v>760</v>
      </c>
    </row>
    <row r="6" spans="1:22" x14ac:dyDescent="0.2">
      <c r="A6" s="10">
        <v>42736</v>
      </c>
      <c r="B6" s="11" t="s">
        <v>390</v>
      </c>
      <c r="C6" s="12">
        <v>5611</v>
      </c>
      <c r="D6" s="12"/>
      <c r="E6" s="11" t="s">
        <v>387</v>
      </c>
      <c r="G6" s="13">
        <v>42737</v>
      </c>
      <c r="H6" s="11" t="s">
        <v>24</v>
      </c>
      <c r="I6" s="11" t="s">
        <v>388</v>
      </c>
      <c r="J6" s="14" t="s">
        <v>391</v>
      </c>
      <c r="K6" s="11" t="s">
        <v>389</v>
      </c>
      <c r="L6" s="15">
        <v>370673.35</v>
      </c>
      <c r="M6" s="15">
        <v>17343.89</v>
      </c>
      <c r="N6" s="15">
        <v>62082.76</v>
      </c>
      <c r="O6" s="16">
        <v>450100</v>
      </c>
      <c r="P6" s="11" t="s">
        <v>750</v>
      </c>
      <c r="Q6" s="11" t="s">
        <v>753</v>
      </c>
      <c r="R6" s="11" t="s">
        <v>757</v>
      </c>
      <c r="S6" s="17">
        <v>275000</v>
      </c>
      <c r="T6" s="11" t="s">
        <v>754</v>
      </c>
      <c r="U6" s="13">
        <v>42737</v>
      </c>
      <c r="V6" s="11" t="s">
        <v>760</v>
      </c>
    </row>
    <row r="7" spans="1:22" x14ac:dyDescent="0.2">
      <c r="A7" s="10"/>
      <c r="B7" s="11" t="s">
        <v>390</v>
      </c>
      <c r="C7" s="12"/>
      <c r="D7" s="12"/>
      <c r="G7" s="13"/>
      <c r="J7" s="14"/>
      <c r="O7" s="16"/>
      <c r="Q7" s="11" t="s">
        <v>753</v>
      </c>
      <c r="R7" s="11" t="s">
        <v>758</v>
      </c>
      <c r="S7" s="17">
        <v>175000</v>
      </c>
      <c r="T7" s="11" t="s">
        <v>754</v>
      </c>
      <c r="U7" s="13">
        <v>42738</v>
      </c>
      <c r="V7" s="11" t="s">
        <v>760</v>
      </c>
    </row>
    <row r="8" spans="1:22" x14ac:dyDescent="0.2">
      <c r="A8" s="10">
        <v>42736</v>
      </c>
      <c r="B8" s="11" t="s">
        <v>397</v>
      </c>
      <c r="C8" s="12">
        <v>5611</v>
      </c>
      <c r="D8" s="12"/>
      <c r="E8" s="11" t="s">
        <v>387</v>
      </c>
      <c r="G8" s="13">
        <v>42737</v>
      </c>
      <c r="H8" s="11" t="s">
        <v>24</v>
      </c>
      <c r="I8" s="11" t="s">
        <v>395</v>
      </c>
      <c r="J8" s="11" t="s">
        <v>398</v>
      </c>
      <c r="K8" s="11" t="s">
        <v>396</v>
      </c>
      <c r="L8" s="15">
        <v>370673.35</v>
      </c>
      <c r="M8" s="15">
        <v>17343.89</v>
      </c>
      <c r="N8" s="15">
        <v>62082.76</v>
      </c>
      <c r="O8" s="15">
        <v>450100</v>
      </c>
      <c r="P8" s="11" t="s">
        <v>750</v>
      </c>
      <c r="Q8" s="11" t="s">
        <v>753</v>
      </c>
      <c r="R8" s="11" t="s">
        <v>758</v>
      </c>
      <c r="S8" s="17">
        <v>25000</v>
      </c>
      <c r="T8" s="11" t="s">
        <v>759</v>
      </c>
      <c r="U8" s="13">
        <v>42737</v>
      </c>
      <c r="V8" s="11" t="s">
        <v>760</v>
      </c>
    </row>
    <row r="9" spans="1:22" x14ac:dyDescent="0.2">
      <c r="A9" s="10"/>
      <c r="B9" s="11" t="s">
        <v>397</v>
      </c>
      <c r="C9" s="12"/>
      <c r="D9" s="12"/>
      <c r="G9" s="13"/>
      <c r="Q9" s="11" t="s">
        <v>753</v>
      </c>
      <c r="R9" s="11" t="s">
        <v>758</v>
      </c>
      <c r="S9" s="17">
        <v>55000</v>
      </c>
      <c r="T9" s="11" t="s">
        <v>759</v>
      </c>
      <c r="U9" s="13">
        <v>42737</v>
      </c>
      <c r="V9" s="11" t="s">
        <v>760</v>
      </c>
    </row>
    <row r="10" spans="1:22" x14ac:dyDescent="0.2">
      <c r="A10" s="10"/>
      <c r="B10" s="11" t="s">
        <v>397</v>
      </c>
      <c r="C10" s="12"/>
      <c r="D10" s="12"/>
      <c r="G10" s="13"/>
      <c r="Q10" s="11" t="s">
        <v>753</v>
      </c>
      <c r="R10" s="11" t="s">
        <v>758</v>
      </c>
      <c r="S10" s="17">
        <v>80000</v>
      </c>
      <c r="T10" s="11" t="s">
        <v>759</v>
      </c>
      <c r="U10" s="13">
        <v>42737</v>
      </c>
      <c r="V10" s="11" t="s">
        <v>760</v>
      </c>
    </row>
    <row r="11" spans="1:22" x14ac:dyDescent="0.2">
      <c r="A11" s="10"/>
      <c r="B11" s="11" t="s">
        <v>397</v>
      </c>
      <c r="C11" s="12"/>
      <c r="D11" s="12"/>
      <c r="G11" s="13"/>
      <c r="Q11" s="11" t="s">
        <v>753</v>
      </c>
      <c r="R11" s="11" t="s">
        <v>761</v>
      </c>
      <c r="S11" s="17">
        <v>290100</v>
      </c>
      <c r="T11" s="11" t="s">
        <v>759</v>
      </c>
      <c r="U11" s="13">
        <v>42737</v>
      </c>
      <c r="V11" s="11" t="s">
        <v>760</v>
      </c>
    </row>
    <row r="12" spans="1:22" x14ac:dyDescent="0.2">
      <c r="A12" s="10">
        <v>42736</v>
      </c>
      <c r="B12" s="11" t="s">
        <v>28</v>
      </c>
      <c r="C12" s="12">
        <v>1253</v>
      </c>
      <c r="D12" s="12"/>
      <c r="E12" s="11" t="s">
        <v>25</v>
      </c>
      <c r="G12" s="13">
        <v>42737</v>
      </c>
      <c r="H12" s="11" t="s">
        <v>30</v>
      </c>
      <c r="I12" s="11" t="s">
        <v>26</v>
      </c>
      <c r="J12" s="24" t="s">
        <v>29</v>
      </c>
      <c r="K12" s="11" t="s">
        <v>27</v>
      </c>
      <c r="L12" s="15">
        <v>356724.14</v>
      </c>
      <c r="M12" s="15">
        <v>0</v>
      </c>
      <c r="N12" s="15">
        <v>57075.86</v>
      </c>
      <c r="O12" s="16">
        <v>413800</v>
      </c>
      <c r="P12" s="11" t="s">
        <v>750</v>
      </c>
      <c r="Q12" s="11" t="s">
        <v>753</v>
      </c>
      <c r="R12" s="11" t="s">
        <v>758</v>
      </c>
      <c r="S12" s="22">
        <v>17987.28</v>
      </c>
      <c r="T12" s="11" t="s">
        <v>769</v>
      </c>
      <c r="U12" s="13">
        <v>42735</v>
      </c>
      <c r="V12" s="11" t="s">
        <v>760</v>
      </c>
    </row>
    <row r="13" spans="1:22" x14ac:dyDescent="0.2">
      <c r="A13" s="10"/>
      <c r="B13" s="11" t="s">
        <v>28</v>
      </c>
      <c r="C13" s="12"/>
      <c r="D13" s="12"/>
      <c r="G13" s="13"/>
      <c r="J13" s="23"/>
      <c r="O13" s="16"/>
      <c r="Q13" s="11" t="s">
        <v>753</v>
      </c>
      <c r="R13" s="11" t="s">
        <v>761</v>
      </c>
      <c r="S13" s="22">
        <v>395812.72</v>
      </c>
      <c r="T13" s="11" t="s">
        <v>769</v>
      </c>
      <c r="U13" s="13">
        <v>42735</v>
      </c>
      <c r="V13" s="11" t="s">
        <v>760</v>
      </c>
    </row>
    <row r="14" spans="1:22" x14ac:dyDescent="0.2">
      <c r="A14" s="10">
        <v>42736</v>
      </c>
      <c r="B14" s="11" t="s">
        <v>378</v>
      </c>
      <c r="C14" s="12">
        <v>5603</v>
      </c>
      <c r="D14" s="12"/>
      <c r="E14" s="11" t="s">
        <v>375</v>
      </c>
      <c r="G14" s="13">
        <v>42737</v>
      </c>
      <c r="H14" s="11" t="s">
        <v>115</v>
      </c>
      <c r="I14" s="11" t="s">
        <v>376</v>
      </c>
      <c r="J14" s="11" t="s">
        <v>372</v>
      </c>
      <c r="K14" s="11" t="s">
        <v>377</v>
      </c>
      <c r="L14" s="15">
        <v>305829.23</v>
      </c>
      <c r="M14" s="15">
        <v>15291.46</v>
      </c>
      <c r="N14" s="15">
        <v>51379.31</v>
      </c>
      <c r="O14" s="15">
        <v>372500</v>
      </c>
      <c r="P14" s="11" t="s">
        <v>750</v>
      </c>
      <c r="Q14" s="11" t="s">
        <v>753</v>
      </c>
      <c r="R14" s="11" t="s">
        <v>757</v>
      </c>
      <c r="S14" s="17">
        <v>50000</v>
      </c>
      <c r="T14" s="11" t="s">
        <v>759</v>
      </c>
      <c r="U14" s="13">
        <v>42734</v>
      </c>
      <c r="V14" s="11" t="s">
        <v>760</v>
      </c>
    </row>
    <row r="15" spans="1:22" x14ac:dyDescent="0.2">
      <c r="A15" s="10"/>
      <c r="B15" s="11" t="s">
        <v>378</v>
      </c>
      <c r="C15" s="12"/>
      <c r="D15" s="12"/>
      <c r="G15" s="13"/>
      <c r="Q15" s="11" t="s">
        <v>753</v>
      </c>
      <c r="R15" s="11" t="s">
        <v>758</v>
      </c>
      <c r="S15" s="17">
        <v>322500</v>
      </c>
      <c r="T15" s="11" t="s">
        <v>759</v>
      </c>
      <c r="U15" s="13">
        <v>42737</v>
      </c>
      <c r="V15" s="11" t="s">
        <v>760</v>
      </c>
    </row>
    <row r="16" spans="1:22" x14ac:dyDescent="0.2">
      <c r="A16" s="10">
        <v>42736</v>
      </c>
      <c r="B16" s="11" t="s">
        <v>168</v>
      </c>
      <c r="C16" s="12">
        <v>2006</v>
      </c>
      <c r="D16" s="12"/>
      <c r="E16" s="11" t="s">
        <v>165</v>
      </c>
      <c r="G16" s="13">
        <v>42737</v>
      </c>
      <c r="H16" s="11" t="s">
        <v>13</v>
      </c>
      <c r="I16" s="11" t="s">
        <v>166</v>
      </c>
      <c r="J16" s="11" t="s">
        <v>169</v>
      </c>
      <c r="K16" s="11" t="s">
        <v>167</v>
      </c>
      <c r="L16" s="15">
        <v>185431.03</v>
      </c>
      <c r="M16" s="15">
        <v>0</v>
      </c>
      <c r="N16" s="15">
        <v>29668.97</v>
      </c>
      <c r="O16" s="15">
        <v>215100</v>
      </c>
      <c r="P16" s="11" t="s">
        <v>750</v>
      </c>
      <c r="Q16" s="18" t="s">
        <v>752</v>
      </c>
      <c r="T16" s="11" t="s">
        <v>759</v>
      </c>
    </row>
    <row r="17" spans="1:22" x14ac:dyDescent="0.2">
      <c r="A17" s="10">
        <v>42736</v>
      </c>
      <c r="B17" s="11" t="s">
        <v>69</v>
      </c>
      <c r="C17" s="12">
        <v>1783</v>
      </c>
      <c r="D17" s="12"/>
      <c r="E17" s="11" t="s">
        <v>66</v>
      </c>
      <c r="G17" s="13">
        <v>42737</v>
      </c>
      <c r="H17" s="11" t="s">
        <v>35</v>
      </c>
      <c r="I17" s="11" t="s">
        <v>67</v>
      </c>
      <c r="J17" s="11" t="s">
        <v>70</v>
      </c>
      <c r="K17" s="11" t="s">
        <v>68</v>
      </c>
      <c r="L17" s="15">
        <v>266745.59000000003</v>
      </c>
      <c r="M17" s="15">
        <v>3082</v>
      </c>
      <c r="N17" s="15">
        <v>43172.41</v>
      </c>
      <c r="O17" s="15">
        <v>313000</v>
      </c>
      <c r="P17" s="11" t="s">
        <v>750</v>
      </c>
      <c r="Q17" s="11" t="s">
        <v>753</v>
      </c>
      <c r="R17" s="11" t="s">
        <v>762</v>
      </c>
      <c r="S17" s="17">
        <v>20000</v>
      </c>
      <c r="T17" s="11" t="s">
        <v>759</v>
      </c>
      <c r="U17" s="13">
        <v>42738</v>
      </c>
      <c r="V17" s="11" t="s">
        <v>760</v>
      </c>
    </row>
    <row r="18" spans="1:22" x14ac:dyDescent="0.2">
      <c r="A18" s="10"/>
      <c r="B18" s="11" t="s">
        <v>69</v>
      </c>
      <c r="C18" s="12"/>
      <c r="D18" s="12"/>
      <c r="G18" s="13"/>
      <c r="Q18" s="11" t="s">
        <v>753</v>
      </c>
      <c r="R18" s="11" t="s">
        <v>762</v>
      </c>
      <c r="S18" s="17">
        <v>20000</v>
      </c>
      <c r="T18" s="11" t="s">
        <v>759</v>
      </c>
      <c r="U18" s="13">
        <v>42738</v>
      </c>
      <c r="V18" s="11" t="s">
        <v>760</v>
      </c>
    </row>
    <row r="19" spans="1:22" x14ac:dyDescent="0.2">
      <c r="A19" s="10"/>
      <c r="B19" s="11" t="s">
        <v>69</v>
      </c>
      <c r="C19" s="12"/>
      <c r="D19" s="12"/>
      <c r="G19" s="13"/>
      <c r="Q19" s="11" t="s">
        <v>753</v>
      </c>
      <c r="R19" s="11" t="s">
        <v>763</v>
      </c>
      <c r="S19" s="17">
        <v>30000</v>
      </c>
      <c r="T19" s="11" t="s">
        <v>759</v>
      </c>
      <c r="U19" s="13">
        <v>42744</v>
      </c>
      <c r="V19" s="11" t="s">
        <v>760</v>
      </c>
    </row>
    <row r="20" spans="1:22" x14ac:dyDescent="0.2">
      <c r="A20" s="10"/>
      <c r="B20" s="11" t="s">
        <v>69</v>
      </c>
      <c r="C20" s="12"/>
      <c r="D20" s="12"/>
      <c r="G20" s="13"/>
      <c r="Q20" s="11" t="s">
        <v>753</v>
      </c>
      <c r="R20" s="11" t="s">
        <v>761</v>
      </c>
      <c r="S20" s="17">
        <v>243000</v>
      </c>
      <c r="T20" s="11" t="s">
        <v>759</v>
      </c>
      <c r="U20" s="13">
        <v>42744</v>
      </c>
      <c r="V20" s="11" t="s">
        <v>760</v>
      </c>
    </row>
    <row r="21" spans="1:22" x14ac:dyDescent="0.2">
      <c r="A21" s="10">
        <v>42736</v>
      </c>
      <c r="B21" s="11" t="s">
        <v>600</v>
      </c>
      <c r="C21" s="12">
        <v>7497</v>
      </c>
      <c r="D21" s="12"/>
      <c r="E21" s="11" t="s">
        <v>596</v>
      </c>
      <c r="G21" s="13">
        <v>42737</v>
      </c>
      <c r="H21" s="11" t="s">
        <v>79</v>
      </c>
      <c r="I21" s="11" t="s">
        <v>597</v>
      </c>
      <c r="J21" s="11" t="s">
        <v>599</v>
      </c>
      <c r="K21" s="11" t="s">
        <v>598</v>
      </c>
      <c r="L21" s="15">
        <v>265681.45</v>
      </c>
      <c r="M21" s="15">
        <v>13284.07</v>
      </c>
      <c r="N21" s="15">
        <v>44634.48</v>
      </c>
      <c r="O21" s="15">
        <v>323600</v>
      </c>
      <c r="P21" s="11" t="s">
        <v>750</v>
      </c>
      <c r="Q21" s="11" t="s">
        <v>753</v>
      </c>
      <c r="R21" s="11" t="s">
        <v>763</v>
      </c>
      <c r="S21" s="17">
        <v>10000</v>
      </c>
      <c r="T21" s="11" t="s">
        <v>759</v>
      </c>
      <c r="U21" s="13">
        <v>42716</v>
      </c>
    </row>
    <row r="22" spans="1:22" x14ac:dyDescent="0.2">
      <c r="A22" s="10"/>
      <c r="B22" s="11" t="s">
        <v>600</v>
      </c>
      <c r="C22" s="12"/>
      <c r="D22" s="12"/>
      <c r="G22" s="13"/>
      <c r="Q22" s="11" t="s">
        <v>753</v>
      </c>
      <c r="R22" s="11" t="s">
        <v>763</v>
      </c>
      <c r="S22" s="17">
        <v>20000</v>
      </c>
      <c r="T22" s="11" t="s">
        <v>759</v>
      </c>
      <c r="U22" s="13">
        <v>42735</v>
      </c>
    </row>
    <row r="23" spans="1:22" x14ac:dyDescent="0.2">
      <c r="A23" s="10"/>
      <c r="B23" s="11" t="s">
        <v>600</v>
      </c>
      <c r="C23" s="12"/>
      <c r="D23" s="12"/>
      <c r="G23" s="13"/>
      <c r="Q23" s="11" t="s">
        <v>753</v>
      </c>
      <c r="R23" s="11" t="s">
        <v>763</v>
      </c>
      <c r="S23" s="17">
        <v>10000</v>
      </c>
      <c r="T23" s="11" t="s">
        <v>759</v>
      </c>
      <c r="U23" s="13">
        <v>43069</v>
      </c>
    </row>
    <row r="24" spans="1:22" x14ac:dyDescent="0.2">
      <c r="A24" s="10"/>
      <c r="B24" s="11" t="s">
        <v>600</v>
      </c>
      <c r="C24" s="12"/>
      <c r="D24" s="12"/>
      <c r="G24" s="13"/>
      <c r="Q24" s="11" t="s">
        <v>753</v>
      </c>
      <c r="R24" s="11" t="s">
        <v>763</v>
      </c>
      <c r="S24" s="17">
        <v>10000</v>
      </c>
      <c r="T24" s="11" t="s">
        <v>759</v>
      </c>
      <c r="U24" s="13">
        <v>42724</v>
      </c>
    </row>
    <row r="25" spans="1:22" x14ac:dyDescent="0.2">
      <c r="A25" s="10"/>
      <c r="B25" s="11" t="s">
        <v>600</v>
      </c>
      <c r="C25" s="12"/>
      <c r="D25" s="12"/>
      <c r="G25" s="13"/>
      <c r="Q25" s="11" t="s">
        <v>753</v>
      </c>
      <c r="R25" s="11" t="s">
        <v>763</v>
      </c>
      <c r="S25" s="17">
        <v>10000</v>
      </c>
      <c r="T25" s="11" t="s">
        <v>759</v>
      </c>
      <c r="U25" s="13">
        <v>42731</v>
      </c>
    </row>
    <row r="26" spans="1:22" x14ac:dyDescent="0.2">
      <c r="A26" s="10"/>
      <c r="B26" s="11" t="s">
        <v>600</v>
      </c>
      <c r="C26" s="12"/>
      <c r="D26" s="12"/>
      <c r="G26" s="13"/>
      <c r="Q26" s="11" t="s">
        <v>753</v>
      </c>
      <c r="R26" s="11" t="s">
        <v>763</v>
      </c>
      <c r="S26" s="17">
        <v>10000</v>
      </c>
      <c r="T26" s="11" t="s">
        <v>759</v>
      </c>
      <c r="U26" s="13">
        <v>42737</v>
      </c>
    </row>
    <row r="27" spans="1:22" x14ac:dyDescent="0.2">
      <c r="A27" s="10"/>
      <c r="B27" s="11" t="s">
        <v>600</v>
      </c>
      <c r="C27" s="12"/>
      <c r="D27" s="12"/>
      <c r="G27" s="13"/>
      <c r="Q27" s="11" t="s">
        <v>753</v>
      </c>
      <c r="R27" s="11" t="s">
        <v>763</v>
      </c>
      <c r="S27" s="17">
        <v>10900</v>
      </c>
      <c r="T27" s="11" t="s">
        <v>759</v>
      </c>
      <c r="U27" s="13">
        <v>42745</v>
      </c>
    </row>
    <row r="28" spans="1:22" x14ac:dyDescent="0.2">
      <c r="A28" s="10"/>
      <c r="B28" s="11" t="s">
        <v>600</v>
      </c>
      <c r="C28" s="12"/>
      <c r="D28" s="12"/>
      <c r="G28" s="13"/>
      <c r="Q28" s="11" t="s">
        <v>753</v>
      </c>
      <c r="R28" s="11" t="s">
        <v>761</v>
      </c>
      <c r="S28" s="17">
        <v>242700</v>
      </c>
      <c r="T28" s="11" t="s">
        <v>759</v>
      </c>
      <c r="U28" s="13">
        <v>42745</v>
      </c>
    </row>
    <row r="29" spans="1:22" x14ac:dyDescent="0.2">
      <c r="A29" s="10">
        <v>42736</v>
      </c>
      <c r="B29" s="11" t="s">
        <v>133</v>
      </c>
      <c r="C29" s="12">
        <v>2005</v>
      </c>
      <c r="D29" s="12"/>
      <c r="E29" s="11" t="s">
        <v>130</v>
      </c>
      <c r="G29" s="13">
        <v>42737</v>
      </c>
      <c r="H29" s="11" t="s">
        <v>17</v>
      </c>
      <c r="I29" s="11" t="s">
        <v>131</v>
      </c>
      <c r="J29" s="11" t="s">
        <v>134</v>
      </c>
      <c r="K29" s="11" t="s">
        <v>132</v>
      </c>
      <c r="L29" s="15">
        <v>172500</v>
      </c>
      <c r="M29" s="15">
        <v>0</v>
      </c>
      <c r="N29" s="15">
        <v>27600</v>
      </c>
      <c r="O29" s="15">
        <v>200100</v>
      </c>
      <c r="P29" s="11" t="s">
        <v>750</v>
      </c>
      <c r="Q29" s="18" t="s">
        <v>752</v>
      </c>
      <c r="T29" s="11" t="s">
        <v>759</v>
      </c>
      <c r="V29" s="11" t="s">
        <v>760</v>
      </c>
    </row>
    <row r="30" spans="1:22" x14ac:dyDescent="0.2">
      <c r="A30" s="10">
        <v>42736</v>
      </c>
      <c r="B30" s="11" t="s">
        <v>11</v>
      </c>
      <c r="C30" s="12">
        <v>1062</v>
      </c>
      <c r="D30" s="12"/>
      <c r="E30" s="11" t="s">
        <v>8</v>
      </c>
      <c r="G30" s="13">
        <v>42737</v>
      </c>
      <c r="H30" s="11" t="s">
        <v>13</v>
      </c>
      <c r="I30" s="11" t="s">
        <v>9</v>
      </c>
      <c r="J30" s="11" t="s">
        <v>12</v>
      </c>
      <c r="K30" s="11" t="s">
        <v>10</v>
      </c>
      <c r="L30" s="15">
        <v>219741.38</v>
      </c>
      <c r="M30" s="15">
        <v>0</v>
      </c>
      <c r="N30" s="15">
        <v>35158.620000000003</v>
      </c>
      <c r="O30" s="15">
        <v>254900</v>
      </c>
      <c r="P30" s="11" t="s">
        <v>750</v>
      </c>
      <c r="Q30" s="18" t="s">
        <v>752</v>
      </c>
      <c r="T30" s="11" t="s">
        <v>759</v>
      </c>
      <c r="V30" s="11" t="s">
        <v>760</v>
      </c>
    </row>
    <row r="31" spans="1:22" x14ac:dyDescent="0.2">
      <c r="A31" s="10">
        <v>42736</v>
      </c>
      <c r="B31" s="11" t="s">
        <v>622</v>
      </c>
      <c r="C31" s="12" t="s">
        <v>618</v>
      </c>
      <c r="D31" s="12"/>
      <c r="E31" s="11" t="s">
        <v>619</v>
      </c>
      <c r="G31" s="13">
        <v>42737</v>
      </c>
      <c r="H31" s="11" t="s">
        <v>624</v>
      </c>
      <c r="I31" s="11" t="s">
        <v>620</v>
      </c>
      <c r="J31" s="11" t="s">
        <v>623</v>
      </c>
      <c r="K31" s="11" t="s">
        <v>621</v>
      </c>
      <c r="L31" s="15">
        <v>201379.31</v>
      </c>
      <c r="M31" s="15">
        <v>0</v>
      </c>
      <c r="N31" s="15">
        <v>6620.69</v>
      </c>
      <c r="O31" s="15">
        <v>208000</v>
      </c>
      <c r="P31" s="11" t="s">
        <v>749</v>
      </c>
      <c r="Q31" s="18" t="s">
        <v>752</v>
      </c>
      <c r="T31" s="11" t="s">
        <v>759</v>
      </c>
      <c r="V31" s="11" t="s">
        <v>760</v>
      </c>
    </row>
    <row r="32" spans="1:22" x14ac:dyDescent="0.2">
      <c r="A32" s="10">
        <v>42736</v>
      </c>
      <c r="B32" s="11" t="s">
        <v>108</v>
      </c>
      <c r="C32" s="12">
        <v>1796</v>
      </c>
      <c r="D32" s="12"/>
      <c r="E32" s="11" t="s">
        <v>100</v>
      </c>
      <c r="G32" s="13">
        <v>42738</v>
      </c>
      <c r="H32" s="11" t="s">
        <v>110</v>
      </c>
      <c r="I32" s="11" t="s">
        <v>106</v>
      </c>
      <c r="J32" s="11" t="s">
        <v>109</v>
      </c>
      <c r="K32" s="11" t="s">
        <v>107</v>
      </c>
      <c r="L32" s="15">
        <v>226101.06</v>
      </c>
      <c r="M32" s="15">
        <v>2261.0100000000002</v>
      </c>
      <c r="N32" s="15">
        <v>36537.93</v>
      </c>
      <c r="O32" s="15">
        <v>264900</v>
      </c>
      <c r="P32" s="11" t="s">
        <v>750</v>
      </c>
      <c r="Q32" s="11" t="s">
        <v>753</v>
      </c>
      <c r="R32" s="11" t="s">
        <v>764</v>
      </c>
      <c r="S32" s="17">
        <v>20000</v>
      </c>
      <c r="T32" s="11" t="s">
        <v>759</v>
      </c>
      <c r="U32" s="13">
        <v>42732</v>
      </c>
      <c r="V32" s="11" t="s">
        <v>760</v>
      </c>
    </row>
    <row r="33" spans="1:22" x14ac:dyDescent="0.2">
      <c r="A33" s="10"/>
      <c r="B33" s="11" t="s">
        <v>108</v>
      </c>
      <c r="C33" s="12"/>
      <c r="D33" s="12"/>
      <c r="G33" s="13"/>
      <c r="Q33" s="11" t="s">
        <v>753</v>
      </c>
      <c r="R33" s="11" t="s">
        <v>764</v>
      </c>
      <c r="S33" s="17">
        <v>214000</v>
      </c>
      <c r="T33" s="11" t="s">
        <v>759</v>
      </c>
      <c r="U33" s="13">
        <v>42738</v>
      </c>
      <c r="V33" s="11" t="s">
        <v>760</v>
      </c>
    </row>
    <row r="34" spans="1:22" x14ac:dyDescent="0.2">
      <c r="A34" s="10"/>
      <c r="B34" s="11" t="s">
        <v>108</v>
      </c>
      <c r="C34" s="12"/>
      <c r="D34" s="12"/>
      <c r="G34" s="13"/>
      <c r="Q34" s="11" t="s">
        <v>753</v>
      </c>
      <c r="R34" s="11" t="s">
        <v>765</v>
      </c>
      <c r="S34" s="17">
        <v>30900</v>
      </c>
      <c r="T34" s="11" t="s">
        <v>759</v>
      </c>
      <c r="U34" s="13">
        <v>42738</v>
      </c>
      <c r="V34" s="11" t="s">
        <v>760</v>
      </c>
    </row>
    <row r="35" spans="1:22" x14ac:dyDescent="0.2">
      <c r="A35" s="10">
        <v>42736</v>
      </c>
      <c r="B35" s="11" t="s">
        <v>475</v>
      </c>
      <c r="C35" s="12">
        <v>7494</v>
      </c>
      <c r="D35" s="12"/>
      <c r="E35" s="11" t="s">
        <v>472</v>
      </c>
      <c r="G35" s="13">
        <v>42738</v>
      </c>
      <c r="H35" s="11" t="s">
        <v>143</v>
      </c>
      <c r="I35" s="11" t="s">
        <v>473</v>
      </c>
      <c r="J35" s="11" t="s">
        <v>476</v>
      </c>
      <c r="K35" s="11" t="s">
        <v>474</v>
      </c>
      <c r="L35" s="15">
        <v>216995.08</v>
      </c>
      <c r="M35" s="15">
        <v>10849.75</v>
      </c>
      <c r="N35" s="15">
        <v>36455.17</v>
      </c>
      <c r="O35" s="15">
        <v>264300</v>
      </c>
      <c r="P35" s="11" t="s">
        <v>750</v>
      </c>
      <c r="Q35" s="11" t="s">
        <v>753</v>
      </c>
      <c r="R35" s="11" t="s">
        <v>758</v>
      </c>
      <c r="S35" s="17">
        <v>289300</v>
      </c>
      <c r="T35" s="11" t="s">
        <v>759</v>
      </c>
      <c r="U35" s="13">
        <v>42733</v>
      </c>
      <c r="V35" s="11" t="s">
        <v>760</v>
      </c>
    </row>
    <row r="36" spans="1:22" x14ac:dyDescent="0.2">
      <c r="A36" s="10"/>
      <c r="B36" s="11" t="s">
        <v>475</v>
      </c>
      <c r="C36" s="12"/>
      <c r="D36" s="12"/>
      <c r="G36" s="13"/>
      <c r="Q36" s="11" t="s">
        <v>753</v>
      </c>
      <c r="S36" s="17">
        <f>S35-O35</f>
        <v>25000</v>
      </c>
      <c r="T36" s="11" t="s">
        <v>759</v>
      </c>
      <c r="U36" s="13">
        <v>42733</v>
      </c>
      <c r="V36" s="11" t="s">
        <v>760</v>
      </c>
    </row>
    <row r="37" spans="1:22" x14ac:dyDescent="0.2">
      <c r="A37" s="10">
        <v>42736</v>
      </c>
      <c r="B37" s="11" t="s">
        <v>83</v>
      </c>
      <c r="C37" s="12">
        <v>1794</v>
      </c>
      <c r="D37" s="12"/>
      <c r="E37" s="11" t="s">
        <v>80</v>
      </c>
      <c r="G37" s="13">
        <v>42738</v>
      </c>
      <c r="H37" s="11" t="s">
        <v>6</v>
      </c>
      <c r="I37" s="11" t="s">
        <v>81</v>
      </c>
      <c r="J37" s="14" t="s">
        <v>84</v>
      </c>
      <c r="K37" s="11" t="s">
        <v>82</v>
      </c>
      <c r="L37" s="15">
        <v>247317.5</v>
      </c>
      <c r="M37" s="15">
        <v>2596.29</v>
      </c>
      <c r="N37" s="15">
        <v>39986.21</v>
      </c>
      <c r="O37" s="16">
        <v>289900</v>
      </c>
      <c r="P37" s="11" t="s">
        <v>750</v>
      </c>
      <c r="Q37" s="11" t="s">
        <v>753</v>
      </c>
      <c r="R37" s="11" t="s">
        <v>758</v>
      </c>
      <c r="S37" s="17">
        <v>289900</v>
      </c>
      <c r="T37" s="11" t="s">
        <v>754</v>
      </c>
      <c r="U37" s="13">
        <v>42738</v>
      </c>
      <c r="V37" s="11" t="s">
        <v>760</v>
      </c>
    </row>
    <row r="38" spans="1:22" x14ac:dyDescent="0.2">
      <c r="A38" s="10">
        <v>42736</v>
      </c>
      <c r="B38" s="11" t="s">
        <v>91</v>
      </c>
      <c r="C38" s="12">
        <v>1794</v>
      </c>
      <c r="D38" s="12"/>
      <c r="E38" s="11" t="s">
        <v>80</v>
      </c>
      <c r="G38" s="13">
        <v>42738</v>
      </c>
      <c r="H38" s="11" t="s">
        <v>6</v>
      </c>
      <c r="I38" s="11" t="s">
        <v>89</v>
      </c>
      <c r="J38" s="14" t="s">
        <v>84</v>
      </c>
      <c r="K38" s="11" t="s">
        <v>90</v>
      </c>
      <c r="L38" s="15">
        <v>247317.5</v>
      </c>
      <c r="M38" s="15">
        <v>2596.29</v>
      </c>
      <c r="N38" s="15">
        <v>39986.21</v>
      </c>
      <c r="O38" s="16">
        <v>289900</v>
      </c>
      <c r="P38" s="11" t="s">
        <v>750</v>
      </c>
      <c r="Q38" s="11" t="s">
        <v>753</v>
      </c>
      <c r="S38" s="17">
        <v>289900</v>
      </c>
      <c r="T38" s="11" t="s">
        <v>754</v>
      </c>
      <c r="U38" s="13">
        <v>42738</v>
      </c>
      <c r="V38" s="11" t="s">
        <v>760</v>
      </c>
    </row>
    <row r="39" spans="1:22" ht="15.75" customHeight="1" x14ac:dyDescent="0.2">
      <c r="A39" s="10">
        <v>42736</v>
      </c>
      <c r="B39" s="11" t="s">
        <v>480</v>
      </c>
      <c r="C39" s="12">
        <v>7494</v>
      </c>
      <c r="D39" s="12"/>
      <c r="E39" s="11" t="s">
        <v>472</v>
      </c>
      <c r="G39" s="13">
        <v>42738</v>
      </c>
      <c r="H39" s="11" t="s">
        <v>143</v>
      </c>
      <c r="I39" s="11" t="s">
        <v>477</v>
      </c>
      <c r="J39" s="11" t="s">
        <v>479</v>
      </c>
      <c r="K39" s="11" t="s">
        <v>478</v>
      </c>
      <c r="L39" s="15">
        <v>216995.08</v>
      </c>
      <c r="M39" s="15">
        <v>10849.75</v>
      </c>
      <c r="N39" s="15">
        <v>36455.17</v>
      </c>
      <c r="O39" s="15">
        <v>264300</v>
      </c>
      <c r="P39" s="11" t="s">
        <v>750</v>
      </c>
      <c r="Q39" s="11" t="s">
        <v>753</v>
      </c>
      <c r="R39" s="11" t="s">
        <v>765</v>
      </c>
      <c r="S39" s="17">
        <v>52860</v>
      </c>
      <c r="T39" s="11" t="s">
        <v>759</v>
      </c>
      <c r="U39" s="13">
        <v>42728</v>
      </c>
      <c r="V39" s="11" t="s">
        <v>760</v>
      </c>
    </row>
    <row r="40" spans="1:22" ht="15.75" customHeight="1" x14ac:dyDescent="0.2">
      <c r="A40" s="10"/>
      <c r="B40" s="11" t="s">
        <v>480</v>
      </c>
      <c r="C40" s="12"/>
      <c r="D40" s="12"/>
      <c r="G40" s="13"/>
      <c r="Q40" s="11" t="s">
        <v>753</v>
      </c>
      <c r="R40" s="11" t="s">
        <v>761</v>
      </c>
      <c r="S40" s="17">
        <v>211440</v>
      </c>
      <c r="T40" s="11" t="s">
        <v>759</v>
      </c>
      <c r="U40" s="13">
        <v>42728</v>
      </c>
      <c r="V40" s="11" t="s">
        <v>760</v>
      </c>
    </row>
    <row r="41" spans="1:22" x14ac:dyDescent="0.2">
      <c r="A41" s="10">
        <v>42736</v>
      </c>
      <c r="B41" s="11" t="s">
        <v>88</v>
      </c>
      <c r="C41" s="12">
        <v>1794</v>
      </c>
      <c r="D41" s="12"/>
      <c r="E41" s="11" t="s">
        <v>80</v>
      </c>
      <c r="G41" s="13">
        <v>42738</v>
      </c>
      <c r="H41" s="11" t="s">
        <v>35</v>
      </c>
      <c r="I41" s="11" t="s">
        <v>85</v>
      </c>
      <c r="J41" s="11" t="s">
        <v>87</v>
      </c>
      <c r="K41" s="11" t="s">
        <v>86</v>
      </c>
      <c r="L41" s="15">
        <v>231819.73</v>
      </c>
      <c r="M41" s="15">
        <v>2318.1999999999998</v>
      </c>
      <c r="N41" s="15">
        <v>37462.07</v>
      </c>
      <c r="O41" s="15">
        <v>271600</v>
      </c>
      <c r="P41" s="11" t="s">
        <v>750</v>
      </c>
      <c r="Q41" s="11" t="s">
        <v>753</v>
      </c>
      <c r="R41" s="11" t="s">
        <v>766</v>
      </c>
      <c r="S41" s="17">
        <v>98000</v>
      </c>
      <c r="T41" s="11" t="s">
        <v>759</v>
      </c>
      <c r="U41" s="13">
        <v>42738</v>
      </c>
    </row>
    <row r="42" spans="1:22" x14ac:dyDescent="0.2">
      <c r="A42" s="10"/>
      <c r="B42" s="11" t="s">
        <v>88</v>
      </c>
      <c r="C42" s="12"/>
      <c r="D42" s="12"/>
      <c r="G42" s="13"/>
      <c r="Q42" s="11" t="s">
        <v>753</v>
      </c>
      <c r="R42" s="11" t="s">
        <v>761</v>
      </c>
      <c r="S42" s="17">
        <v>173600</v>
      </c>
      <c r="T42" s="11" t="s">
        <v>759</v>
      </c>
      <c r="U42" s="13">
        <v>42738</v>
      </c>
    </row>
    <row r="43" spans="1:22" x14ac:dyDescent="0.2">
      <c r="A43" s="10">
        <v>42736</v>
      </c>
      <c r="B43" s="11" t="s">
        <v>282</v>
      </c>
      <c r="C43" s="12">
        <v>2593</v>
      </c>
      <c r="D43" s="12"/>
      <c r="E43" s="11" t="s">
        <v>279</v>
      </c>
      <c r="G43" s="13">
        <v>42738</v>
      </c>
      <c r="H43" s="11" t="s">
        <v>139</v>
      </c>
      <c r="I43" s="11" t="s">
        <v>280</v>
      </c>
      <c r="J43" s="11" t="s">
        <v>283</v>
      </c>
      <c r="K43" s="11" t="s">
        <v>281</v>
      </c>
      <c r="L43" s="15">
        <v>309061.71000000002</v>
      </c>
      <c r="M43" s="15">
        <v>9386.57</v>
      </c>
      <c r="N43" s="15">
        <v>50951.72</v>
      </c>
      <c r="O43" s="15">
        <v>369400</v>
      </c>
      <c r="P43" s="11" t="s">
        <v>750</v>
      </c>
      <c r="Q43" s="11" t="s">
        <v>753</v>
      </c>
      <c r="R43" s="11" t="s">
        <v>758</v>
      </c>
      <c r="S43" s="17">
        <v>76132.009999999995</v>
      </c>
      <c r="T43" s="11" t="s">
        <v>759</v>
      </c>
      <c r="U43" s="13">
        <v>43067</v>
      </c>
      <c r="V43" s="11" t="s">
        <v>760</v>
      </c>
    </row>
    <row r="44" spans="1:22" x14ac:dyDescent="0.2">
      <c r="A44" s="10"/>
      <c r="B44" s="11" t="s">
        <v>282</v>
      </c>
      <c r="C44" s="12"/>
      <c r="D44" s="12"/>
      <c r="G44" s="13"/>
      <c r="Q44" s="11" t="s">
        <v>753</v>
      </c>
      <c r="R44" s="11" t="s">
        <v>764</v>
      </c>
      <c r="S44" s="17">
        <v>5000</v>
      </c>
      <c r="T44" s="11" t="s">
        <v>759</v>
      </c>
      <c r="U44" s="13">
        <v>43054</v>
      </c>
      <c r="V44" s="11" t="s">
        <v>760</v>
      </c>
    </row>
    <row r="45" spans="1:22" x14ac:dyDescent="0.2">
      <c r="A45" s="10"/>
      <c r="B45" s="11" t="s">
        <v>282</v>
      </c>
      <c r="C45" s="12"/>
      <c r="D45" s="12"/>
      <c r="G45" s="13"/>
      <c r="Q45" s="11" t="s">
        <v>753</v>
      </c>
      <c r="R45" s="11" t="s">
        <v>763</v>
      </c>
      <c r="S45" s="17">
        <v>287</v>
      </c>
      <c r="T45" s="11" t="s">
        <v>759</v>
      </c>
      <c r="U45" s="13">
        <v>42739</v>
      </c>
      <c r="V45" s="11" t="s">
        <v>760</v>
      </c>
    </row>
    <row r="46" spans="1:22" x14ac:dyDescent="0.2">
      <c r="A46" s="10"/>
      <c r="B46" s="11" t="s">
        <v>282</v>
      </c>
      <c r="C46" s="12"/>
      <c r="D46" s="12"/>
      <c r="G46" s="13"/>
      <c r="Q46" s="11" t="s">
        <v>753</v>
      </c>
      <c r="R46" s="11" t="s">
        <v>763</v>
      </c>
      <c r="S46" s="17">
        <v>13581.77</v>
      </c>
      <c r="T46" s="11" t="s">
        <v>759</v>
      </c>
      <c r="U46" s="13">
        <v>42705</v>
      </c>
      <c r="V46" s="11" t="s">
        <v>760</v>
      </c>
    </row>
    <row r="47" spans="1:22" x14ac:dyDescent="0.2">
      <c r="A47" s="10"/>
      <c r="B47" s="11" t="s">
        <v>282</v>
      </c>
      <c r="C47" s="12"/>
      <c r="D47" s="12"/>
      <c r="G47" s="13"/>
      <c r="Q47" s="11" t="s">
        <v>753</v>
      </c>
      <c r="R47" s="11" t="s">
        <v>761</v>
      </c>
      <c r="S47" s="17">
        <v>274400</v>
      </c>
      <c r="T47" s="11" t="s">
        <v>759</v>
      </c>
      <c r="U47" s="13">
        <v>42705</v>
      </c>
      <c r="V47" s="11" t="s">
        <v>760</v>
      </c>
    </row>
    <row r="48" spans="1:22" x14ac:dyDescent="0.2">
      <c r="A48" s="10">
        <v>42736</v>
      </c>
      <c r="B48" s="11" t="s">
        <v>496</v>
      </c>
      <c r="C48" s="12">
        <v>7495</v>
      </c>
      <c r="D48" s="12"/>
      <c r="E48" s="11" t="s">
        <v>492</v>
      </c>
      <c r="G48" s="13">
        <v>42738</v>
      </c>
      <c r="H48" s="11" t="s">
        <v>6</v>
      </c>
      <c r="I48" s="11" t="s">
        <v>493</v>
      </c>
      <c r="J48" s="11" t="s">
        <v>495</v>
      </c>
      <c r="K48" s="11" t="s">
        <v>494</v>
      </c>
      <c r="L48" s="15">
        <v>274466.34000000003</v>
      </c>
      <c r="M48" s="15">
        <v>13723.32</v>
      </c>
      <c r="N48" s="15">
        <v>46110.34</v>
      </c>
      <c r="O48" s="15">
        <v>334300</v>
      </c>
      <c r="P48" s="11" t="s">
        <v>750</v>
      </c>
      <c r="Q48" s="11" t="s">
        <v>753</v>
      </c>
      <c r="R48" s="11" t="s">
        <v>757</v>
      </c>
      <c r="S48" s="17">
        <v>117980.27</v>
      </c>
      <c r="T48" s="11" t="s">
        <v>759</v>
      </c>
      <c r="U48" s="13">
        <v>42738</v>
      </c>
      <c r="V48" s="11" t="s">
        <v>760</v>
      </c>
    </row>
    <row r="49" spans="1:22" x14ac:dyDescent="0.2">
      <c r="A49" s="10"/>
      <c r="B49" s="11" t="s">
        <v>496</v>
      </c>
      <c r="C49" s="12"/>
      <c r="D49" s="12"/>
      <c r="G49" s="13"/>
      <c r="Q49" s="11" t="s">
        <v>753</v>
      </c>
      <c r="R49" s="11" t="s">
        <v>764</v>
      </c>
      <c r="S49" s="17">
        <v>2000</v>
      </c>
      <c r="T49" s="11" t="s">
        <v>759</v>
      </c>
      <c r="U49" s="13">
        <v>42733</v>
      </c>
      <c r="V49" s="11" t="s">
        <v>760</v>
      </c>
    </row>
    <row r="50" spans="1:22" x14ac:dyDescent="0.2">
      <c r="A50" s="10"/>
      <c r="B50" s="11" t="s">
        <v>496</v>
      </c>
      <c r="C50" s="12"/>
      <c r="D50" s="12"/>
      <c r="G50" s="13"/>
      <c r="Q50" s="11" t="s">
        <v>753</v>
      </c>
      <c r="R50" s="11" t="s">
        <v>761</v>
      </c>
      <c r="S50" s="17">
        <v>214319.73</v>
      </c>
      <c r="T50" s="11" t="s">
        <v>759</v>
      </c>
      <c r="U50" s="13">
        <v>42733</v>
      </c>
      <c r="V50" s="11" t="s">
        <v>760</v>
      </c>
    </row>
    <row r="51" spans="1:22" x14ac:dyDescent="0.2">
      <c r="A51" s="10">
        <v>42736</v>
      </c>
      <c r="B51" s="11" t="s">
        <v>483</v>
      </c>
      <c r="C51" s="12">
        <v>7494</v>
      </c>
      <c r="D51" s="12"/>
      <c r="E51" s="11" t="s">
        <v>472</v>
      </c>
      <c r="G51" s="13">
        <v>42738</v>
      </c>
      <c r="H51" s="11" t="s">
        <v>110</v>
      </c>
      <c r="I51" s="11" t="s">
        <v>481</v>
      </c>
      <c r="J51" s="19" t="s">
        <v>257</v>
      </c>
      <c r="K51" s="11" t="s">
        <v>482</v>
      </c>
      <c r="L51" s="15">
        <v>216995.08</v>
      </c>
      <c r="M51" s="15">
        <v>10849.75</v>
      </c>
      <c r="N51" s="15">
        <v>36455.17</v>
      </c>
      <c r="O51" s="16">
        <v>264300</v>
      </c>
      <c r="P51" s="11" t="s">
        <v>750</v>
      </c>
      <c r="Q51" s="11" t="s">
        <v>753</v>
      </c>
      <c r="R51" s="11" t="s">
        <v>765</v>
      </c>
      <c r="S51" s="17">
        <v>69530</v>
      </c>
      <c r="T51" s="11" t="s">
        <v>759</v>
      </c>
      <c r="U51" s="13">
        <v>42738</v>
      </c>
      <c r="V51" s="11" t="s">
        <v>760</v>
      </c>
    </row>
    <row r="52" spans="1:22" x14ac:dyDescent="0.2">
      <c r="A52" s="10"/>
      <c r="B52" s="11" t="s">
        <v>483</v>
      </c>
      <c r="C52" s="12"/>
      <c r="D52" s="12"/>
      <c r="G52" s="13"/>
      <c r="J52" s="19"/>
      <c r="O52" s="16"/>
      <c r="Q52" s="11" t="s">
        <v>753</v>
      </c>
      <c r="R52" s="13" t="s">
        <v>765</v>
      </c>
      <c r="S52" s="17">
        <v>20000</v>
      </c>
      <c r="T52" s="11" t="s">
        <v>759</v>
      </c>
      <c r="U52" s="13">
        <v>42733</v>
      </c>
      <c r="V52" s="11" t="s">
        <v>760</v>
      </c>
    </row>
    <row r="53" spans="1:22" x14ac:dyDescent="0.2">
      <c r="A53" s="10"/>
      <c r="B53" s="11" t="s">
        <v>483</v>
      </c>
      <c r="C53" s="12"/>
      <c r="D53" s="12"/>
      <c r="G53" s="13"/>
      <c r="J53" s="19"/>
      <c r="O53" s="16"/>
      <c r="Q53" s="11" t="s">
        <v>753</v>
      </c>
      <c r="R53" s="11" t="s">
        <v>761</v>
      </c>
      <c r="S53" s="17">
        <v>174770</v>
      </c>
      <c r="T53" s="11" t="s">
        <v>759</v>
      </c>
      <c r="U53" s="13">
        <v>42733</v>
      </c>
      <c r="V53" s="11" t="s">
        <v>760</v>
      </c>
    </row>
    <row r="54" spans="1:22" x14ac:dyDescent="0.2">
      <c r="A54" s="10">
        <v>42736</v>
      </c>
      <c r="B54" s="11" t="s">
        <v>137</v>
      </c>
      <c r="C54" s="12">
        <v>2005</v>
      </c>
      <c r="D54" s="12"/>
      <c r="E54" s="11" t="s">
        <v>130</v>
      </c>
      <c r="G54" s="13">
        <v>42738</v>
      </c>
      <c r="H54" s="11" t="s">
        <v>139</v>
      </c>
      <c r="I54" s="11" t="s">
        <v>135</v>
      </c>
      <c r="J54" s="11" t="s">
        <v>138</v>
      </c>
      <c r="K54" s="11" t="s">
        <v>136</v>
      </c>
      <c r="L54" s="15">
        <v>172500</v>
      </c>
      <c r="M54" s="15">
        <v>0</v>
      </c>
      <c r="N54" s="15">
        <v>27600</v>
      </c>
      <c r="O54" s="15">
        <v>200100</v>
      </c>
      <c r="P54" s="11" t="s">
        <v>750</v>
      </c>
      <c r="Q54" s="18" t="s">
        <v>752</v>
      </c>
      <c r="T54" s="11" t="s">
        <v>759</v>
      </c>
    </row>
    <row r="55" spans="1:22" x14ac:dyDescent="0.2">
      <c r="A55" s="10">
        <v>42736</v>
      </c>
      <c r="B55" s="11" t="s">
        <v>381</v>
      </c>
      <c r="C55" s="12">
        <v>5603</v>
      </c>
      <c r="D55" s="12"/>
      <c r="E55" s="11" t="s">
        <v>375</v>
      </c>
      <c r="G55" s="13">
        <v>42738</v>
      </c>
      <c r="H55" s="11" t="s">
        <v>115</v>
      </c>
      <c r="I55" s="11" t="s">
        <v>379</v>
      </c>
      <c r="J55" s="11" t="s">
        <v>382</v>
      </c>
      <c r="K55" s="11" t="s">
        <v>380</v>
      </c>
      <c r="L55" s="15">
        <v>305829.23</v>
      </c>
      <c r="M55" s="15">
        <v>15291.46</v>
      </c>
      <c r="N55" s="15">
        <v>51379.31</v>
      </c>
      <c r="O55" s="15">
        <v>372500</v>
      </c>
      <c r="P55" s="11" t="s">
        <v>750</v>
      </c>
      <c r="Q55" s="11" t="s">
        <v>753</v>
      </c>
      <c r="R55" s="11" t="s">
        <v>758</v>
      </c>
      <c r="S55" s="17">
        <v>39821.760000000002</v>
      </c>
      <c r="T55" s="11" t="s">
        <v>759</v>
      </c>
      <c r="U55" s="13">
        <v>42745</v>
      </c>
      <c r="V55" s="11" t="s">
        <v>760</v>
      </c>
    </row>
    <row r="56" spans="1:22" x14ac:dyDescent="0.2">
      <c r="A56" s="10"/>
      <c r="B56" s="11" t="s">
        <v>381</v>
      </c>
      <c r="C56" s="12"/>
      <c r="D56" s="12"/>
      <c r="G56" s="13"/>
      <c r="Q56" s="11" t="s">
        <v>753</v>
      </c>
      <c r="R56" s="11" t="s">
        <v>758</v>
      </c>
      <c r="S56" s="17">
        <v>25000</v>
      </c>
      <c r="T56" s="11" t="s">
        <v>759</v>
      </c>
      <c r="U56" s="13">
        <v>42734</v>
      </c>
      <c r="V56" s="11" t="s">
        <v>760</v>
      </c>
    </row>
    <row r="57" spans="1:22" x14ac:dyDescent="0.2">
      <c r="A57" s="10"/>
      <c r="B57" s="11" t="s">
        <v>381</v>
      </c>
      <c r="C57" s="12"/>
      <c r="D57" s="12"/>
      <c r="G57" s="13"/>
      <c r="Q57" s="11" t="s">
        <v>753</v>
      </c>
      <c r="R57" s="11" t="s">
        <v>761</v>
      </c>
      <c r="S57" s="17">
        <v>307678.24</v>
      </c>
      <c r="T57" s="11" t="s">
        <v>759</v>
      </c>
      <c r="U57" s="13">
        <v>42734</v>
      </c>
      <c r="V57" s="11" t="s">
        <v>760</v>
      </c>
    </row>
    <row r="58" spans="1:22" x14ac:dyDescent="0.2">
      <c r="A58" s="10">
        <v>42736</v>
      </c>
      <c r="B58" s="11" t="s">
        <v>33</v>
      </c>
      <c r="C58" s="12">
        <v>1253</v>
      </c>
      <c r="D58" s="12"/>
      <c r="E58" s="11" t="s">
        <v>25</v>
      </c>
      <c r="G58" s="13">
        <v>42738</v>
      </c>
      <c r="H58" s="11" t="s">
        <v>35</v>
      </c>
      <c r="I58" s="11" t="s">
        <v>31</v>
      </c>
      <c r="J58" s="11" t="s">
        <v>34</v>
      </c>
      <c r="K58" s="11" t="s">
        <v>32</v>
      </c>
      <c r="L58" s="15">
        <v>326724.14</v>
      </c>
      <c r="M58" s="15">
        <v>0</v>
      </c>
      <c r="N58" s="15">
        <v>52275.86</v>
      </c>
      <c r="O58" s="15">
        <v>379000</v>
      </c>
      <c r="P58" s="11" t="s">
        <v>750</v>
      </c>
      <c r="Q58" s="11" t="s">
        <v>753</v>
      </c>
      <c r="R58" s="11" t="s">
        <v>758</v>
      </c>
      <c r="S58" s="17">
        <v>57000</v>
      </c>
      <c r="T58" s="11" t="s">
        <v>759</v>
      </c>
      <c r="U58" s="13">
        <v>42739</v>
      </c>
      <c r="V58" s="11" t="s">
        <v>760</v>
      </c>
    </row>
    <row r="59" spans="1:22" x14ac:dyDescent="0.2">
      <c r="A59" s="10"/>
      <c r="B59" s="11" t="s">
        <v>33</v>
      </c>
      <c r="C59" s="12"/>
      <c r="D59" s="12"/>
      <c r="G59" s="13"/>
      <c r="R59" s="11" t="s">
        <v>761</v>
      </c>
      <c r="S59" s="17">
        <v>322000</v>
      </c>
      <c r="T59" s="11" t="s">
        <v>759</v>
      </c>
      <c r="U59" s="13">
        <v>42739</v>
      </c>
      <c r="V59" s="11" t="s">
        <v>760</v>
      </c>
    </row>
    <row r="60" spans="1:22" x14ac:dyDescent="0.2">
      <c r="A60" s="10">
        <v>42736</v>
      </c>
      <c r="B60" s="11" t="s">
        <v>277</v>
      </c>
      <c r="C60" s="12">
        <v>2592</v>
      </c>
      <c r="D60" s="12"/>
      <c r="E60" s="11" t="s">
        <v>274</v>
      </c>
      <c r="G60" s="13">
        <v>42738</v>
      </c>
      <c r="H60" s="11" t="s">
        <v>139</v>
      </c>
      <c r="I60" s="11" t="s">
        <v>275</v>
      </c>
      <c r="J60" s="11" t="s">
        <v>278</v>
      </c>
      <c r="K60" s="11" t="s">
        <v>276</v>
      </c>
      <c r="L60" s="15">
        <v>283350.59000000003</v>
      </c>
      <c r="M60" s="15">
        <v>6994.24</v>
      </c>
      <c r="N60" s="15">
        <v>46455.17</v>
      </c>
      <c r="O60" s="15">
        <v>336800</v>
      </c>
      <c r="P60" s="11" t="s">
        <v>750</v>
      </c>
      <c r="Q60" s="11" t="s">
        <v>753</v>
      </c>
      <c r="R60" s="11" t="s">
        <v>758</v>
      </c>
      <c r="S60" s="17">
        <v>20000</v>
      </c>
      <c r="T60" s="11" t="s">
        <v>759</v>
      </c>
      <c r="U60" s="13">
        <v>42741</v>
      </c>
      <c r="V60" s="11" t="s">
        <v>760</v>
      </c>
    </row>
    <row r="61" spans="1:22" x14ac:dyDescent="0.2">
      <c r="A61" s="10"/>
      <c r="B61" s="11" t="s">
        <v>277</v>
      </c>
      <c r="C61" s="12"/>
      <c r="D61" s="12"/>
      <c r="G61" s="13"/>
      <c r="R61" s="11" t="s">
        <v>758</v>
      </c>
      <c r="S61" s="17">
        <v>316800</v>
      </c>
      <c r="T61" s="11" t="s">
        <v>759</v>
      </c>
      <c r="U61" s="13">
        <v>42740</v>
      </c>
      <c r="V61" s="11" t="s">
        <v>760</v>
      </c>
    </row>
    <row r="62" spans="1:22" x14ac:dyDescent="0.2">
      <c r="A62" s="10">
        <v>42736</v>
      </c>
      <c r="B62" s="11" t="s">
        <v>317</v>
      </c>
      <c r="C62" s="12">
        <v>4497</v>
      </c>
      <c r="D62" s="12"/>
      <c r="E62" s="11" t="s">
        <v>314</v>
      </c>
      <c r="G62" s="13">
        <v>42738</v>
      </c>
      <c r="H62" s="11" t="s">
        <v>56</v>
      </c>
      <c r="I62" s="11" t="s">
        <v>315</v>
      </c>
      <c r="J62" s="11" t="s">
        <v>318</v>
      </c>
      <c r="K62" s="11" t="s">
        <v>316</v>
      </c>
      <c r="L62" s="15">
        <v>400283.55</v>
      </c>
      <c r="M62" s="15">
        <v>21785.42</v>
      </c>
      <c r="N62" s="15">
        <v>67531.03</v>
      </c>
      <c r="O62" s="15">
        <v>489600</v>
      </c>
      <c r="P62" s="11" t="s">
        <v>750</v>
      </c>
      <c r="Q62" s="11" t="s">
        <v>753</v>
      </c>
      <c r="R62" s="11" t="s">
        <v>765</v>
      </c>
      <c r="S62" s="17">
        <v>180850</v>
      </c>
      <c r="T62" s="11" t="s">
        <v>759</v>
      </c>
      <c r="U62" s="13">
        <v>42740</v>
      </c>
      <c r="V62" s="11" t="s">
        <v>760</v>
      </c>
    </row>
    <row r="63" spans="1:22" x14ac:dyDescent="0.2">
      <c r="A63" s="10"/>
      <c r="B63" s="11" t="s">
        <v>317</v>
      </c>
      <c r="C63" s="12"/>
      <c r="D63" s="12"/>
      <c r="G63" s="13"/>
      <c r="Q63" s="11" t="s">
        <v>753</v>
      </c>
      <c r="R63" s="11" t="s">
        <v>764</v>
      </c>
      <c r="S63" s="17">
        <v>25000</v>
      </c>
      <c r="T63" s="11" t="s">
        <v>759</v>
      </c>
      <c r="U63" s="13">
        <v>42738</v>
      </c>
      <c r="V63" s="11" t="s">
        <v>760</v>
      </c>
    </row>
    <row r="64" spans="1:22" x14ac:dyDescent="0.2">
      <c r="A64" s="10"/>
      <c r="B64" s="11" t="s">
        <v>317</v>
      </c>
      <c r="C64" s="12"/>
      <c r="D64" s="12"/>
      <c r="G64" s="13"/>
      <c r="Q64" s="11" t="s">
        <v>753</v>
      </c>
      <c r="R64" s="11" t="s">
        <v>758</v>
      </c>
      <c r="S64" s="17">
        <v>283750</v>
      </c>
      <c r="T64" s="11" t="s">
        <v>759</v>
      </c>
      <c r="U64" s="13">
        <v>42739</v>
      </c>
      <c r="V64" s="11" t="s">
        <v>760</v>
      </c>
    </row>
    <row r="65" spans="1:24" x14ac:dyDescent="0.2">
      <c r="A65" s="10">
        <v>42736</v>
      </c>
      <c r="B65" s="11" t="s">
        <v>500</v>
      </c>
      <c r="C65" s="12">
        <v>7495</v>
      </c>
      <c r="D65" s="12"/>
      <c r="E65" s="11" t="s">
        <v>492</v>
      </c>
      <c r="G65" s="13">
        <v>42738</v>
      </c>
      <c r="H65" s="11" t="s">
        <v>30</v>
      </c>
      <c r="I65" s="11" t="s">
        <v>497</v>
      </c>
      <c r="J65" s="11" t="s">
        <v>499</v>
      </c>
      <c r="K65" s="11" t="s">
        <v>498</v>
      </c>
      <c r="L65" s="15">
        <v>274466.34000000003</v>
      </c>
      <c r="M65" s="15">
        <v>13723.32</v>
      </c>
      <c r="N65" s="15">
        <v>46110.34</v>
      </c>
      <c r="O65" s="15">
        <v>334300</v>
      </c>
      <c r="P65" s="11" t="s">
        <v>750</v>
      </c>
      <c r="Q65" s="11" t="s">
        <v>753</v>
      </c>
      <c r="R65" s="11" t="s">
        <v>758</v>
      </c>
      <c r="S65" s="17">
        <v>20000</v>
      </c>
      <c r="T65" s="11" t="s">
        <v>759</v>
      </c>
      <c r="U65" s="13">
        <v>42734</v>
      </c>
      <c r="V65" s="11" t="s">
        <v>760</v>
      </c>
    </row>
    <row r="66" spans="1:24" x14ac:dyDescent="0.2">
      <c r="A66" s="10"/>
      <c r="B66" s="11" t="s">
        <v>500</v>
      </c>
      <c r="C66" s="12"/>
      <c r="D66" s="12"/>
      <c r="G66" s="13"/>
      <c r="Q66" s="11" t="s">
        <v>753</v>
      </c>
      <c r="R66" s="11" t="s">
        <v>758</v>
      </c>
      <c r="S66" s="17">
        <v>5995</v>
      </c>
      <c r="T66" s="11" t="s">
        <v>759</v>
      </c>
      <c r="U66" s="13">
        <v>42738</v>
      </c>
      <c r="V66" s="11" t="s">
        <v>760</v>
      </c>
    </row>
    <row r="67" spans="1:24" x14ac:dyDescent="0.2">
      <c r="A67" s="10"/>
      <c r="B67" s="11" t="s">
        <v>500</v>
      </c>
      <c r="C67" s="12"/>
      <c r="D67" s="12"/>
      <c r="G67" s="13"/>
      <c r="Q67" s="11" t="s">
        <v>753</v>
      </c>
      <c r="R67" s="11" t="s">
        <v>758</v>
      </c>
      <c r="S67" s="17">
        <v>42952.91</v>
      </c>
      <c r="T67" s="11" t="s">
        <v>759</v>
      </c>
      <c r="U67" s="13">
        <v>42738</v>
      </c>
      <c r="V67" s="11" t="s">
        <v>760</v>
      </c>
    </row>
    <row r="68" spans="1:24" x14ac:dyDescent="0.2">
      <c r="A68" s="10"/>
      <c r="B68" s="11" t="s">
        <v>500</v>
      </c>
      <c r="C68" s="12"/>
      <c r="D68" s="12"/>
      <c r="G68" s="13"/>
      <c r="Q68" s="11" t="s">
        <v>753</v>
      </c>
      <c r="R68" s="11" t="s">
        <v>758</v>
      </c>
      <c r="S68" s="17">
        <v>239903.59</v>
      </c>
      <c r="T68" s="11" t="s">
        <v>759</v>
      </c>
      <c r="U68" s="13">
        <v>42738</v>
      </c>
      <c r="V68" s="11" t="s">
        <v>760</v>
      </c>
    </row>
    <row r="69" spans="1:24" x14ac:dyDescent="0.2">
      <c r="A69" s="10"/>
      <c r="B69" s="11" t="s">
        <v>500</v>
      </c>
      <c r="C69" s="12"/>
      <c r="D69" s="12"/>
      <c r="G69" s="13"/>
      <c r="Q69" s="11" t="s">
        <v>753</v>
      </c>
      <c r="R69" s="11" t="s">
        <v>758</v>
      </c>
      <c r="S69" s="17">
        <v>11200</v>
      </c>
      <c r="T69" s="11" t="s">
        <v>759</v>
      </c>
      <c r="U69" s="13">
        <v>42742</v>
      </c>
      <c r="V69" s="11" t="s">
        <v>760</v>
      </c>
    </row>
    <row r="70" spans="1:24" x14ac:dyDescent="0.2">
      <c r="A70" s="10"/>
      <c r="B70" s="11" t="s">
        <v>500</v>
      </c>
      <c r="C70" s="12"/>
      <c r="D70" s="12"/>
      <c r="G70" s="13"/>
      <c r="Q70" s="11" t="s">
        <v>753</v>
      </c>
      <c r="R70" s="11" t="s">
        <v>761</v>
      </c>
      <c r="S70" s="17">
        <v>14248.5</v>
      </c>
      <c r="T70" s="11" t="s">
        <v>759</v>
      </c>
      <c r="U70" s="13">
        <v>42742</v>
      </c>
      <c r="V70" s="11" t="s">
        <v>760</v>
      </c>
    </row>
    <row r="71" spans="1:24" x14ac:dyDescent="0.2">
      <c r="A71" s="10">
        <v>42736</v>
      </c>
      <c r="B71" s="11" t="s">
        <v>173</v>
      </c>
      <c r="C71" s="12">
        <v>2006</v>
      </c>
      <c r="D71" s="12"/>
      <c r="E71" s="11" t="s">
        <v>165</v>
      </c>
      <c r="G71" s="13">
        <v>42738</v>
      </c>
      <c r="H71" s="11" t="s">
        <v>13</v>
      </c>
      <c r="I71" s="11" t="s">
        <v>170</v>
      </c>
      <c r="J71" s="11" t="s">
        <v>172</v>
      </c>
      <c r="K71" s="11" t="s">
        <v>171</v>
      </c>
      <c r="L71" s="15">
        <v>189741.38</v>
      </c>
      <c r="M71" s="15">
        <v>0</v>
      </c>
      <c r="N71" s="15">
        <v>30358.62</v>
      </c>
      <c r="O71" s="15">
        <v>220100</v>
      </c>
      <c r="P71" s="11" t="s">
        <v>750</v>
      </c>
      <c r="Q71" s="18" t="s">
        <v>752</v>
      </c>
      <c r="T71" s="11" t="s">
        <v>759</v>
      </c>
    </row>
    <row r="72" spans="1:24" x14ac:dyDescent="0.2">
      <c r="A72" s="10">
        <v>42736</v>
      </c>
      <c r="B72" s="11" t="s">
        <v>201</v>
      </c>
      <c r="C72" s="12">
        <v>2008</v>
      </c>
      <c r="D72" s="12"/>
      <c r="E72" s="11" t="s">
        <v>198</v>
      </c>
      <c r="G72" s="13">
        <v>42738</v>
      </c>
      <c r="H72" s="11" t="s">
        <v>203</v>
      </c>
      <c r="I72" s="11" t="s">
        <v>199</v>
      </c>
      <c r="J72" s="11" t="s">
        <v>202</v>
      </c>
      <c r="K72" s="11" t="s">
        <v>200</v>
      </c>
      <c r="L72" s="15">
        <v>196034.48</v>
      </c>
      <c r="M72" s="15">
        <v>0</v>
      </c>
      <c r="N72" s="15">
        <v>31365.52</v>
      </c>
      <c r="O72" s="15">
        <v>227400</v>
      </c>
      <c r="P72" s="11" t="s">
        <v>750</v>
      </c>
      <c r="Q72" s="18" t="s">
        <v>752</v>
      </c>
      <c r="T72" s="11" t="s">
        <v>759</v>
      </c>
      <c r="V72" s="11" t="s">
        <v>760</v>
      </c>
    </row>
    <row r="73" spans="1:24" x14ac:dyDescent="0.2">
      <c r="A73" s="10">
        <v>42736</v>
      </c>
      <c r="B73" s="11" t="s">
        <v>486</v>
      </c>
      <c r="C73" s="12">
        <v>7494</v>
      </c>
      <c r="D73" s="12"/>
      <c r="E73" s="11" t="s">
        <v>472</v>
      </c>
      <c r="G73" s="13">
        <v>42738</v>
      </c>
      <c r="H73" s="11" t="s">
        <v>17</v>
      </c>
      <c r="I73" s="11" t="s">
        <v>484</v>
      </c>
      <c r="J73" s="11" t="s">
        <v>487</v>
      </c>
      <c r="K73" s="11" t="s">
        <v>485</v>
      </c>
      <c r="L73" s="15">
        <v>216995.08</v>
      </c>
      <c r="M73" s="15">
        <v>10849.75</v>
      </c>
      <c r="N73" s="15">
        <v>36455.17</v>
      </c>
      <c r="O73" s="15">
        <v>264300</v>
      </c>
      <c r="P73" s="11" t="s">
        <v>750</v>
      </c>
      <c r="Q73" s="11" t="s">
        <v>753</v>
      </c>
      <c r="R73" s="11" t="s">
        <v>757</v>
      </c>
      <c r="S73" s="17">
        <v>244300</v>
      </c>
      <c r="T73" s="11" t="s">
        <v>759</v>
      </c>
      <c r="U73" s="13">
        <v>42385</v>
      </c>
      <c r="V73" s="11" t="s">
        <v>760</v>
      </c>
    </row>
    <row r="74" spans="1:24" x14ac:dyDescent="0.2">
      <c r="A74" s="10">
        <v>42736</v>
      </c>
      <c r="B74" s="11" t="s">
        <v>410</v>
      </c>
      <c r="C74" s="12">
        <v>6980</v>
      </c>
      <c r="D74" s="12"/>
      <c r="E74" s="11" t="s">
        <v>407</v>
      </c>
      <c r="G74" s="13">
        <v>42738</v>
      </c>
      <c r="I74" s="11" t="s">
        <v>408</v>
      </c>
      <c r="J74" s="20" t="s">
        <v>125</v>
      </c>
      <c r="K74" s="11" t="s">
        <v>409</v>
      </c>
      <c r="L74" s="15">
        <v>438779.47</v>
      </c>
      <c r="M74" s="15">
        <v>0</v>
      </c>
      <c r="N74" s="15">
        <v>70204.710000000006</v>
      </c>
      <c r="O74" s="15">
        <v>508984.18</v>
      </c>
      <c r="P74" s="11" t="s">
        <v>748</v>
      </c>
      <c r="Q74" s="14" t="s">
        <v>751</v>
      </c>
      <c r="S74" s="11"/>
      <c r="T74" s="11" t="s">
        <v>754</v>
      </c>
    </row>
    <row r="75" spans="1:24" x14ac:dyDescent="0.2">
      <c r="A75" s="10">
        <v>42736</v>
      </c>
      <c r="B75" s="11" t="s">
        <v>445</v>
      </c>
      <c r="C75" s="12">
        <v>7493</v>
      </c>
      <c r="D75" s="12"/>
      <c r="E75" s="11" t="s">
        <v>440</v>
      </c>
      <c r="G75" s="13">
        <v>42738</v>
      </c>
      <c r="I75" s="11" t="s">
        <v>443</v>
      </c>
      <c r="J75" s="20" t="s">
        <v>125</v>
      </c>
      <c r="K75" s="11" t="s">
        <v>444</v>
      </c>
      <c r="L75" s="15">
        <v>214653.16</v>
      </c>
      <c r="M75" s="15">
        <v>0</v>
      </c>
      <c r="N75" s="15">
        <v>34344.5</v>
      </c>
      <c r="O75" s="15">
        <v>248997.66</v>
      </c>
      <c r="P75" s="11" t="s">
        <v>748</v>
      </c>
      <c r="Q75" s="14" t="s">
        <v>751</v>
      </c>
      <c r="S75" s="11"/>
      <c r="T75" s="11" t="s">
        <v>754</v>
      </c>
    </row>
    <row r="76" spans="1:24" x14ac:dyDescent="0.2">
      <c r="A76" s="10"/>
      <c r="B76" s="11" t="s">
        <v>486</v>
      </c>
      <c r="C76" s="12"/>
      <c r="D76" s="12"/>
      <c r="G76" s="13"/>
      <c r="J76" s="20"/>
      <c r="Q76" s="11" t="s">
        <v>753</v>
      </c>
      <c r="R76" s="11" t="s">
        <v>757</v>
      </c>
      <c r="S76" s="17">
        <v>20000</v>
      </c>
      <c r="T76" s="11" t="s">
        <v>759</v>
      </c>
      <c r="U76" s="13">
        <v>42734</v>
      </c>
      <c r="V76" s="11" t="s">
        <v>760</v>
      </c>
    </row>
    <row r="77" spans="1:24" x14ac:dyDescent="0.2">
      <c r="A77" s="10">
        <v>42736</v>
      </c>
      <c r="B77" s="11" t="s">
        <v>413</v>
      </c>
      <c r="C77" s="12">
        <v>6980</v>
      </c>
      <c r="D77" s="12"/>
      <c r="E77" s="11" t="s">
        <v>407</v>
      </c>
      <c r="G77" s="13">
        <v>42738</v>
      </c>
      <c r="H77" s="11" t="s">
        <v>24</v>
      </c>
      <c r="I77" s="11" t="s">
        <v>411</v>
      </c>
      <c r="J77" s="11" t="s">
        <v>414</v>
      </c>
      <c r="K77" s="11" t="s">
        <v>412</v>
      </c>
      <c r="L77" s="15">
        <v>495404.79</v>
      </c>
      <c r="M77" s="15">
        <v>37353.83</v>
      </c>
      <c r="N77" s="15">
        <v>85241.38</v>
      </c>
      <c r="O77" s="15">
        <v>618000</v>
      </c>
      <c r="P77" s="11" t="s">
        <v>750</v>
      </c>
      <c r="Q77" s="14" t="s">
        <v>751</v>
      </c>
      <c r="R77" s="11" t="s">
        <v>758</v>
      </c>
      <c r="S77" s="17">
        <v>47165.29</v>
      </c>
      <c r="T77" s="397">
        <v>42846</v>
      </c>
      <c r="U77" s="13">
        <v>42738</v>
      </c>
      <c r="V77" s="11" t="s">
        <v>770</v>
      </c>
      <c r="W77" s="11" t="s">
        <v>1982</v>
      </c>
      <c r="X77" s="11" t="s">
        <v>1983</v>
      </c>
    </row>
    <row r="78" spans="1:24" x14ac:dyDescent="0.2">
      <c r="A78" s="10"/>
      <c r="B78" s="11" t="s">
        <v>413</v>
      </c>
      <c r="C78" s="12"/>
      <c r="D78" s="12"/>
      <c r="G78" s="13"/>
      <c r="Q78" s="14" t="s">
        <v>751</v>
      </c>
      <c r="R78" s="11" t="s">
        <v>758</v>
      </c>
      <c r="S78" s="17">
        <v>250000</v>
      </c>
      <c r="U78" s="13">
        <v>42738</v>
      </c>
    </row>
    <row r="79" spans="1:24" x14ac:dyDescent="0.2">
      <c r="A79" s="10"/>
      <c r="B79" s="11" t="s">
        <v>413</v>
      </c>
      <c r="C79" s="12"/>
      <c r="D79" s="12"/>
      <c r="G79" s="13"/>
      <c r="Q79" s="14" t="s">
        <v>751</v>
      </c>
      <c r="R79" s="11" t="s">
        <v>761</v>
      </c>
      <c r="S79" s="17">
        <v>320834.71999999997</v>
      </c>
    </row>
    <row r="80" spans="1:24" x14ac:dyDescent="0.2">
      <c r="A80" s="10">
        <v>42736</v>
      </c>
      <c r="B80" s="11" t="s">
        <v>321</v>
      </c>
      <c r="C80" s="12">
        <v>4497</v>
      </c>
      <c r="D80" s="12"/>
      <c r="E80" s="11" t="s">
        <v>314</v>
      </c>
      <c r="G80" s="13">
        <v>42738</v>
      </c>
      <c r="H80" s="11" t="s">
        <v>118</v>
      </c>
      <c r="I80" s="11" t="s">
        <v>319</v>
      </c>
      <c r="J80" s="11" t="s">
        <v>322</v>
      </c>
      <c r="K80" s="11" t="s">
        <v>320</v>
      </c>
      <c r="L80" s="15">
        <v>400283.55</v>
      </c>
      <c r="M80" s="15">
        <v>21785.42</v>
      </c>
      <c r="N80" s="15">
        <v>67531.03</v>
      </c>
      <c r="O80" s="15">
        <v>489600</v>
      </c>
      <c r="P80" s="11" t="s">
        <v>750</v>
      </c>
      <c r="Q80" s="11" t="s">
        <v>753</v>
      </c>
      <c r="R80" s="11" t="s">
        <v>764</v>
      </c>
      <c r="S80" s="17">
        <v>70000</v>
      </c>
      <c r="T80" s="11" t="s">
        <v>759</v>
      </c>
      <c r="U80" s="13">
        <v>42739</v>
      </c>
      <c r="V80" s="11" t="s">
        <v>760</v>
      </c>
    </row>
    <row r="81" spans="1:22" x14ac:dyDescent="0.2">
      <c r="A81" s="10"/>
      <c r="B81" s="11" t="s">
        <v>321</v>
      </c>
      <c r="C81" s="12"/>
      <c r="D81" s="12"/>
      <c r="G81" s="13"/>
      <c r="Q81" s="11" t="s">
        <v>753</v>
      </c>
      <c r="R81" s="11" t="s">
        <v>757</v>
      </c>
      <c r="S81" s="17">
        <v>90000</v>
      </c>
      <c r="T81" s="11" t="s">
        <v>759</v>
      </c>
      <c r="U81" s="13">
        <v>42739</v>
      </c>
      <c r="V81" s="11" t="s">
        <v>760</v>
      </c>
    </row>
    <row r="82" spans="1:22" x14ac:dyDescent="0.2">
      <c r="A82" s="10"/>
      <c r="B82" s="11" t="s">
        <v>321</v>
      </c>
      <c r="C82" s="12"/>
      <c r="D82" s="12"/>
      <c r="G82" s="13"/>
      <c r="Q82" s="11" t="s">
        <v>753</v>
      </c>
      <c r="R82" s="11" t="s">
        <v>761</v>
      </c>
      <c r="S82" s="17">
        <v>329600</v>
      </c>
      <c r="T82" s="11" t="s">
        <v>759</v>
      </c>
      <c r="U82" s="13">
        <v>42739</v>
      </c>
      <c r="V82" s="11" t="s">
        <v>760</v>
      </c>
    </row>
    <row r="83" spans="1:22" x14ac:dyDescent="0.2">
      <c r="A83" s="10">
        <v>42736</v>
      </c>
      <c r="B83" s="11" t="s">
        <v>38</v>
      </c>
      <c r="C83" s="12">
        <v>1253</v>
      </c>
      <c r="D83" s="12"/>
      <c r="E83" s="11" t="s">
        <v>25</v>
      </c>
      <c r="G83" s="13">
        <v>42738</v>
      </c>
      <c r="H83" s="11" t="s">
        <v>13</v>
      </c>
      <c r="I83" s="11" t="s">
        <v>36</v>
      </c>
      <c r="J83" s="11" t="s">
        <v>39</v>
      </c>
      <c r="K83" s="11" t="s">
        <v>37</v>
      </c>
      <c r="L83" s="15">
        <v>335948.28</v>
      </c>
      <c r="M83" s="15">
        <v>0</v>
      </c>
      <c r="N83" s="15">
        <v>53751.72</v>
      </c>
      <c r="O83" s="15">
        <v>389700</v>
      </c>
      <c r="P83" s="11" t="s">
        <v>750</v>
      </c>
      <c r="Q83" s="11" t="s">
        <v>753</v>
      </c>
      <c r="R83" s="11" t="s">
        <v>757</v>
      </c>
      <c r="S83" s="17">
        <v>80000</v>
      </c>
      <c r="T83" s="11" t="s">
        <v>759</v>
      </c>
      <c r="U83" s="13">
        <v>42734</v>
      </c>
      <c r="V83" s="11" t="s">
        <v>760</v>
      </c>
    </row>
    <row r="84" spans="1:22" x14ac:dyDescent="0.2">
      <c r="A84" s="10">
        <v>42736</v>
      </c>
      <c r="B84" s="11" t="s">
        <v>220</v>
      </c>
      <c r="C84" s="12">
        <v>2201</v>
      </c>
      <c r="D84" s="12"/>
      <c r="E84" s="11" t="s">
        <v>217</v>
      </c>
      <c r="G84" s="13">
        <v>42739</v>
      </c>
      <c r="I84" s="11" t="s">
        <v>218</v>
      </c>
      <c r="J84" s="20" t="s">
        <v>216</v>
      </c>
      <c r="K84" s="11" t="s">
        <v>219</v>
      </c>
      <c r="L84" s="15">
        <v>175876.59</v>
      </c>
      <c r="M84" s="15">
        <v>0</v>
      </c>
      <c r="N84" s="15">
        <v>28140.26</v>
      </c>
      <c r="O84" s="15">
        <v>204016.85</v>
      </c>
      <c r="P84" s="11" t="s">
        <v>748</v>
      </c>
      <c r="Q84" s="14" t="s">
        <v>751</v>
      </c>
      <c r="S84" s="11"/>
      <c r="T84" s="11" t="s">
        <v>754</v>
      </c>
    </row>
    <row r="85" spans="1:22" x14ac:dyDescent="0.2">
      <c r="A85" s="10">
        <v>42736</v>
      </c>
      <c r="B85" s="11" t="s">
        <v>373</v>
      </c>
      <c r="C85" s="12">
        <v>5601</v>
      </c>
      <c r="D85" s="12"/>
      <c r="E85" s="11" t="s">
        <v>369</v>
      </c>
      <c r="G85" s="13">
        <v>42739</v>
      </c>
      <c r="I85" s="11" t="s">
        <v>370</v>
      </c>
      <c r="J85" s="20" t="s">
        <v>374</v>
      </c>
      <c r="K85" s="11" t="s">
        <v>371</v>
      </c>
      <c r="L85" s="15">
        <v>273949.34000000003</v>
      </c>
      <c r="M85" s="15">
        <v>0</v>
      </c>
      <c r="N85" s="15">
        <v>43831.89</v>
      </c>
      <c r="O85" s="15">
        <v>317781.23</v>
      </c>
      <c r="P85" s="11" t="s">
        <v>748</v>
      </c>
      <c r="Q85" s="14" t="s">
        <v>751</v>
      </c>
      <c r="S85" s="11"/>
      <c r="T85" s="11" t="s">
        <v>754</v>
      </c>
    </row>
    <row r="86" spans="1:22" x14ac:dyDescent="0.2">
      <c r="A86" s="10"/>
      <c r="B86" s="11" t="s">
        <v>38</v>
      </c>
      <c r="C86" s="12"/>
      <c r="D86" s="12"/>
      <c r="G86" s="13"/>
      <c r="J86" s="20"/>
      <c r="Q86" s="11" t="s">
        <v>753</v>
      </c>
      <c r="R86" s="11" t="s">
        <v>757</v>
      </c>
      <c r="S86" s="17">
        <v>36395</v>
      </c>
      <c r="T86" s="11" t="s">
        <v>759</v>
      </c>
      <c r="U86" s="13">
        <v>42739</v>
      </c>
      <c r="V86" s="11" t="s">
        <v>760</v>
      </c>
    </row>
    <row r="87" spans="1:22" x14ac:dyDescent="0.2">
      <c r="A87" s="10"/>
      <c r="B87" s="11" t="s">
        <v>38</v>
      </c>
      <c r="C87" s="12"/>
      <c r="D87" s="12"/>
      <c r="G87" s="13"/>
      <c r="J87" s="20"/>
      <c r="Q87" s="11" t="s">
        <v>753</v>
      </c>
      <c r="R87" s="11" t="s">
        <v>757</v>
      </c>
      <c r="S87" s="17">
        <v>20000</v>
      </c>
      <c r="T87" s="11" t="s">
        <v>759</v>
      </c>
      <c r="U87" s="13">
        <v>42733</v>
      </c>
      <c r="V87" s="11" t="s">
        <v>760</v>
      </c>
    </row>
    <row r="88" spans="1:22" x14ac:dyDescent="0.2">
      <c r="A88" s="10"/>
      <c r="B88" s="11" t="s">
        <v>38</v>
      </c>
      <c r="C88" s="12"/>
      <c r="D88" s="12"/>
      <c r="G88" s="13"/>
      <c r="J88" s="20"/>
      <c r="Q88" s="11" t="s">
        <v>753</v>
      </c>
      <c r="R88" s="11" t="s">
        <v>761</v>
      </c>
      <c r="S88" s="17">
        <v>253305</v>
      </c>
      <c r="T88" s="11" t="s">
        <v>759</v>
      </c>
      <c r="U88" s="13">
        <v>42733</v>
      </c>
      <c r="V88" s="11" t="s">
        <v>760</v>
      </c>
    </row>
    <row r="89" spans="1:22" x14ac:dyDescent="0.2">
      <c r="A89" s="10">
        <v>42736</v>
      </c>
      <c r="B89" s="11" t="s">
        <v>627</v>
      </c>
      <c r="C89" s="12" t="s">
        <v>618</v>
      </c>
      <c r="D89" s="12"/>
      <c r="E89" s="11" t="s">
        <v>619</v>
      </c>
      <c r="G89" s="13">
        <v>42739</v>
      </c>
      <c r="H89" s="11" t="s">
        <v>35</v>
      </c>
      <c r="I89" s="11" t="s">
        <v>625</v>
      </c>
      <c r="J89" s="11" t="s">
        <v>628</v>
      </c>
      <c r="K89" s="11" t="s">
        <v>626</v>
      </c>
      <c r="L89" s="15">
        <v>99137.93</v>
      </c>
      <c r="M89" s="15">
        <v>0</v>
      </c>
      <c r="N89" s="15">
        <v>15862.07</v>
      </c>
      <c r="O89" s="15">
        <v>115000</v>
      </c>
      <c r="P89" s="11" t="s">
        <v>749</v>
      </c>
      <c r="Q89" s="18" t="s">
        <v>752</v>
      </c>
      <c r="T89" s="11" t="s">
        <v>759</v>
      </c>
      <c r="V89" s="11" t="s">
        <v>760</v>
      </c>
    </row>
    <row r="90" spans="1:22" x14ac:dyDescent="0.2">
      <c r="A90" s="10">
        <v>42736</v>
      </c>
      <c r="B90" s="11" t="s">
        <v>300</v>
      </c>
      <c r="C90" s="12">
        <v>4493</v>
      </c>
      <c r="D90" s="12"/>
      <c r="E90" s="11" t="s">
        <v>297</v>
      </c>
      <c r="G90" s="13">
        <v>42741</v>
      </c>
      <c r="H90" s="11" t="s">
        <v>24</v>
      </c>
      <c r="I90" s="11" t="s">
        <v>298</v>
      </c>
      <c r="J90" s="11" t="s">
        <v>301</v>
      </c>
      <c r="K90" s="11" t="s">
        <v>299</v>
      </c>
      <c r="L90" s="15">
        <v>306995.76</v>
      </c>
      <c r="M90" s="15">
        <v>8521.48</v>
      </c>
      <c r="N90" s="15">
        <v>50482.76</v>
      </c>
      <c r="O90" s="15">
        <v>366000</v>
      </c>
      <c r="P90" s="11" t="s">
        <v>750</v>
      </c>
      <c r="Q90" s="11" t="s">
        <v>753</v>
      </c>
      <c r="R90" s="11" t="s">
        <v>762</v>
      </c>
      <c r="S90" s="17">
        <v>128000</v>
      </c>
      <c r="T90" s="11" t="s">
        <v>759</v>
      </c>
      <c r="U90" s="13">
        <v>42740</v>
      </c>
      <c r="V90" s="11" t="s">
        <v>760</v>
      </c>
    </row>
    <row r="91" spans="1:22" x14ac:dyDescent="0.2">
      <c r="A91" s="10"/>
      <c r="B91" s="11" t="s">
        <v>300</v>
      </c>
      <c r="C91" s="12"/>
      <c r="D91" s="12"/>
      <c r="G91" s="13"/>
      <c r="Q91" s="11" t="s">
        <v>753</v>
      </c>
      <c r="R91" s="11" t="s">
        <v>764</v>
      </c>
      <c r="S91" s="17">
        <v>100</v>
      </c>
      <c r="T91" s="11" t="s">
        <v>759</v>
      </c>
      <c r="U91" s="13">
        <v>42741</v>
      </c>
      <c r="V91" s="11" t="s">
        <v>760</v>
      </c>
    </row>
    <row r="92" spans="1:22" x14ac:dyDescent="0.2">
      <c r="A92" s="10"/>
      <c r="B92" s="11" t="s">
        <v>300</v>
      </c>
      <c r="C92" s="12"/>
      <c r="D92" s="12"/>
      <c r="G92" s="13"/>
      <c r="Q92" s="11" t="s">
        <v>753</v>
      </c>
      <c r="R92" s="11" t="s">
        <v>761</v>
      </c>
      <c r="S92" s="17">
        <v>237900</v>
      </c>
      <c r="T92" s="11" t="s">
        <v>759</v>
      </c>
      <c r="U92" s="13">
        <v>42741</v>
      </c>
      <c r="V92" s="11" t="s">
        <v>760</v>
      </c>
    </row>
    <row r="93" spans="1:22" x14ac:dyDescent="0.2">
      <c r="A93" s="10">
        <v>42736</v>
      </c>
      <c r="B93" s="11" t="s">
        <v>631</v>
      </c>
      <c r="C93" s="12" t="s">
        <v>618</v>
      </c>
      <c r="D93" s="12"/>
      <c r="E93" s="11" t="s">
        <v>619</v>
      </c>
      <c r="G93" s="13">
        <v>42741</v>
      </c>
      <c r="H93" s="11" t="s">
        <v>624</v>
      </c>
      <c r="I93" s="11" t="s">
        <v>629</v>
      </c>
      <c r="J93" s="11" t="s">
        <v>632</v>
      </c>
      <c r="K93" s="11" t="s">
        <v>630</v>
      </c>
      <c r="L93" s="15">
        <v>119551.72</v>
      </c>
      <c r="M93" s="15">
        <v>0</v>
      </c>
      <c r="N93" s="15">
        <v>3448.28</v>
      </c>
      <c r="O93" s="15">
        <v>123000</v>
      </c>
      <c r="P93" s="11" t="s">
        <v>749</v>
      </c>
      <c r="Q93" s="18" t="s">
        <v>752</v>
      </c>
      <c r="T93" s="11" t="s">
        <v>759</v>
      </c>
      <c r="V93" s="11" t="s">
        <v>760</v>
      </c>
    </row>
    <row r="94" spans="1:22" x14ac:dyDescent="0.2">
      <c r="A94" s="10">
        <v>42736</v>
      </c>
      <c r="B94" s="11" t="s">
        <v>231</v>
      </c>
      <c r="C94" s="12">
        <v>2202</v>
      </c>
      <c r="D94" s="12"/>
      <c r="E94" s="11" t="s">
        <v>229</v>
      </c>
      <c r="G94" s="13">
        <v>42741</v>
      </c>
      <c r="I94" s="11" t="s">
        <v>230</v>
      </c>
      <c r="J94" s="20" t="s">
        <v>232</v>
      </c>
      <c r="K94" s="11" t="s">
        <v>755</v>
      </c>
      <c r="L94" s="15">
        <v>180012.53</v>
      </c>
      <c r="M94" s="15">
        <v>0</v>
      </c>
      <c r="N94" s="15">
        <v>28802</v>
      </c>
      <c r="O94" s="15">
        <v>208814.53</v>
      </c>
      <c r="P94" s="11" t="s">
        <v>748</v>
      </c>
      <c r="Q94" s="14" t="s">
        <v>751</v>
      </c>
      <c r="S94" s="11"/>
      <c r="T94" s="11" t="s">
        <v>754</v>
      </c>
    </row>
    <row r="95" spans="1:22" x14ac:dyDescent="0.2">
      <c r="A95" s="10">
        <v>42736</v>
      </c>
      <c r="B95" s="11" t="s">
        <v>385</v>
      </c>
      <c r="C95" s="12">
        <v>5603</v>
      </c>
      <c r="D95" s="12"/>
      <c r="E95" s="11" t="s">
        <v>375</v>
      </c>
      <c r="G95" s="13">
        <v>42741</v>
      </c>
      <c r="H95" s="11" t="s">
        <v>139</v>
      </c>
      <c r="I95" s="11" t="s">
        <v>383</v>
      </c>
      <c r="J95" s="11" t="s">
        <v>386</v>
      </c>
      <c r="K95" s="11" t="s">
        <v>384</v>
      </c>
      <c r="L95" s="15">
        <v>312561.58</v>
      </c>
      <c r="M95" s="15">
        <v>15628.08</v>
      </c>
      <c r="N95" s="15">
        <v>52510.34</v>
      </c>
      <c r="O95" s="15">
        <v>380700</v>
      </c>
      <c r="P95" s="11" t="s">
        <v>750</v>
      </c>
      <c r="Q95" s="11" t="s">
        <v>753</v>
      </c>
      <c r="R95" s="11" t="s">
        <v>757</v>
      </c>
      <c r="S95" s="17">
        <v>225000</v>
      </c>
      <c r="T95" s="11" t="s">
        <v>759</v>
      </c>
      <c r="U95" s="13">
        <v>42738</v>
      </c>
      <c r="V95" s="11" t="s">
        <v>760</v>
      </c>
    </row>
    <row r="96" spans="1:22" x14ac:dyDescent="0.2">
      <c r="A96" s="10"/>
      <c r="B96" s="11" t="s">
        <v>385</v>
      </c>
      <c r="C96" s="12"/>
      <c r="D96" s="12"/>
      <c r="G96" s="13"/>
      <c r="Q96" s="11" t="s">
        <v>753</v>
      </c>
      <c r="R96" s="11" t="s">
        <v>758</v>
      </c>
      <c r="S96" s="17">
        <v>103700</v>
      </c>
      <c r="T96" s="11" t="s">
        <v>759</v>
      </c>
      <c r="U96" s="13">
        <v>42745</v>
      </c>
      <c r="V96" s="11" t="s">
        <v>760</v>
      </c>
    </row>
    <row r="97" spans="1:22" x14ac:dyDescent="0.2">
      <c r="A97" s="10"/>
      <c r="B97" s="11" t="s">
        <v>385</v>
      </c>
      <c r="C97" s="12"/>
      <c r="D97" s="12"/>
      <c r="G97" s="13"/>
      <c r="Q97" s="11" t="s">
        <v>753</v>
      </c>
      <c r="R97" s="11" t="s">
        <v>757</v>
      </c>
      <c r="S97" s="17">
        <v>52000</v>
      </c>
      <c r="T97" s="11" t="s">
        <v>759</v>
      </c>
      <c r="U97" s="13">
        <v>42745</v>
      </c>
      <c r="V97" s="11" t="s">
        <v>760</v>
      </c>
    </row>
    <row r="98" spans="1:22" x14ac:dyDescent="0.2">
      <c r="A98" s="10">
        <v>42736</v>
      </c>
      <c r="B98" s="11" t="s">
        <v>176</v>
      </c>
      <c r="C98" s="12">
        <v>2006</v>
      </c>
      <c r="D98" s="12"/>
      <c r="E98" s="11" t="s">
        <v>165</v>
      </c>
      <c r="G98" s="13">
        <v>42741</v>
      </c>
      <c r="H98" s="11" t="s">
        <v>56</v>
      </c>
      <c r="I98" s="11" t="s">
        <v>174</v>
      </c>
      <c r="J98" s="11" t="s">
        <v>177</v>
      </c>
      <c r="K98" s="11" t="s">
        <v>175</v>
      </c>
      <c r="L98" s="15">
        <v>189741.38</v>
      </c>
      <c r="M98" s="15">
        <v>0</v>
      </c>
      <c r="N98" s="15">
        <v>30358.62</v>
      </c>
      <c r="O98" s="15">
        <v>220100</v>
      </c>
      <c r="P98" s="11" t="s">
        <v>750</v>
      </c>
      <c r="Q98" s="18" t="s">
        <v>752</v>
      </c>
      <c r="T98" s="11" t="s">
        <v>759</v>
      </c>
      <c r="V98" s="11" t="s">
        <v>760</v>
      </c>
    </row>
    <row r="99" spans="1:22" x14ac:dyDescent="0.2">
      <c r="A99" s="10">
        <v>42736</v>
      </c>
      <c r="B99" s="11" t="s">
        <v>503</v>
      </c>
      <c r="C99" s="12">
        <v>7495</v>
      </c>
      <c r="D99" s="12"/>
      <c r="E99" s="11" t="s">
        <v>492</v>
      </c>
      <c r="G99" s="13">
        <v>42741</v>
      </c>
      <c r="H99" s="11" t="s">
        <v>13</v>
      </c>
      <c r="I99" s="11" t="s">
        <v>501</v>
      </c>
      <c r="J99" s="11" t="s">
        <v>504</v>
      </c>
      <c r="K99" s="11" t="s">
        <v>502</v>
      </c>
      <c r="L99" s="15">
        <v>274466.34000000003</v>
      </c>
      <c r="M99" s="15">
        <v>13723.32</v>
      </c>
      <c r="N99" s="15">
        <v>46110.34</v>
      </c>
      <c r="O99" s="15">
        <v>334300</v>
      </c>
      <c r="P99" s="11" t="s">
        <v>750</v>
      </c>
      <c r="Q99" s="11" t="s">
        <v>753</v>
      </c>
      <c r="R99" s="11" t="s">
        <v>757</v>
      </c>
      <c r="S99" s="17">
        <v>117000</v>
      </c>
      <c r="T99" s="11" t="s">
        <v>759</v>
      </c>
      <c r="U99" s="13">
        <v>42739</v>
      </c>
      <c r="V99" s="11" t="s">
        <v>760</v>
      </c>
    </row>
    <row r="100" spans="1:22" x14ac:dyDescent="0.2">
      <c r="A100" s="10"/>
      <c r="B100" s="11" t="s">
        <v>503</v>
      </c>
      <c r="C100" s="12"/>
      <c r="D100" s="12"/>
      <c r="G100" s="13"/>
      <c r="Q100" s="11" t="s">
        <v>753</v>
      </c>
      <c r="R100" s="11" t="s">
        <v>764</v>
      </c>
      <c r="S100" s="17">
        <v>140000</v>
      </c>
      <c r="T100" s="11" t="s">
        <v>759</v>
      </c>
      <c r="U100" s="13">
        <v>42739</v>
      </c>
      <c r="V100" s="11" t="s">
        <v>760</v>
      </c>
    </row>
    <row r="101" spans="1:22" x14ac:dyDescent="0.2">
      <c r="A101" s="10"/>
      <c r="B101" s="11" t="s">
        <v>503</v>
      </c>
      <c r="C101" s="12"/>
      <c r="D101" s="12"/>
      <c r="G101" s="13"/>
      <c r="Q101" s="11" t="s">
        <v>753</v>
      </c>
      <c r="R101" s="11" t="s">
        <v>764</v>
      </c>
      <c r="S101" s="17">
        <v>77300</v>
      </c>
      <c r="T101" s="11" t="s">
        <v>759</v>
      </c>
      <c r="U101" s="13">
        <v>42734</v>
      </c>
      <c r="V101" s="11" t="s">
        <v>760</v>
      </c>
    </row>
    <row r="102" spans="1:22" x14ac:dyDescent="0.2">
      <c r="A102" s="10">
        <v>42736</v>
      </c>
      <c r="B102" s="11" t="s">
        <v>401</v>
      </c>
      <c r="C102" s="12">
        <v>5611</v>
      </c>
      <c r="D102" s="12"/>
      <c r="E102" s="11" t="s">
        <v>387</v>
      </c>
      <c r="G102" s="13">
        <v>42741</v>
      </c>
      <c r="H102" s="11" t="s">
        <v>17</v>
      </c>
      <c r="I102" s="11" t="s">
        <v>399</v>
      </c>
      <c r="J102" s="11" t="s">
        <v>402</v>
      </c>
      <c r="K102" s="11" t="s">
        <v>400</v>
      </c>
      <c r="L102" s="15">
        <v>371691.32</v>
      </c>
      <c r="M102" s="15">
        <v>16325.92</v>
      </c>
      <c r="N102" s="15">
        <v>62082.76</v>
      </c>
      <c r="O102" s="15">
        <v>450100</v>
      </c>
      <c r="P102" s="11" t="s">
        <v>750</v>
      </c>
      <c r="Q102" s="11" t="s">
        <v>753</v>
      </c>
      <c r="R102" s="11" t="s">
        <v>757</v>
      </c>
      <c r="S102" s="17">
        <v>20000</v>
      </c>
      <c r="T102" s="11" t="s">
        <v>759</v>
      </c>
      <c r="U102" s="13">
        <v>42737</v>
      </c>
      <c r="V102" s="11" t="s">
        <v>760</v>
      </c>
    </row>
    <row r="103" spans="1:22" x14ac:dyDescent="0.2">
      <c r="A103" s="10"/>
      <c r="B103" s="11" t="s">
        <v>401</v>
      </c>
      <c r="C103" s="12"/>
      <c r="D103" s="12"/>
      <c r="G103" s="13"/>
      <c r="Q103" s="11" t="s">
        <v>753</v>
      </c>
      <c r="R103" s="11" t="s">
        <v>758</v>
      </c>
      <c r="S103" s="17">
        <v>430100</v>
      </c>
      <c r="T103" s="11" t="s">
        <v>759</v>
      </c>
      <c r="U103" s="13">
        <v>42739</v>
      </c>
      <c r="V103" s="11" t="s">
        <v>760</v>
      </c>
    </row>
    <row r="104" spans="1:22" x14ac:dyDescent="0.2">
      <c r="A104" s="10">
        <v>42736</v>
      </c>
      <c r="B104" s="11" t="s">
        <v>635</v>
      </c>
      <c r="C104" s="12" t="s">
        <v>618</v>
      </c>
      <c r="D104" s="12"/>
      <c r="E104" s="11" t="s">
        <v>619</v>
      </c>
      <c r="G104" s="13">
        <v>42742</v>
      </c>
      <c r="H104" s="11" t="s">
        <v>637</v>
      </c>
      <c r="I104" s="11" t="s">
        <v>633</v>
      </c>
      <c r="J104" s="11" t="s">
        <v>636</v>
      </c>
      <c r="K104" s="11" t="s">
        <v>634</v>
      </c>
      <c r="L104" s="15">
        <v>209827.59</v>
      </c>
      <c r="M104" s="15">
        <v>0</v>
      </c>
      <c r="N104" s="15">
        <v>5172.41</v>
      </c>
      <c r="O104" s="15">
        <v>215000</v>
      </c>
      <c r="P104" s="11" t="s">
        <v>749</v>
      </c>
      <c r="Q104" s="18" t="s">
        <v>752</v>
      </c>
      <c r="T104" s="11" t="s">
        <v>759</v>
      </c>
      <c r="V104" s="11" t="s">
        <v>760</v>
      </c>
    </row>
    <row r="105" spans="1:22" x14ac:dyDescent="0.2">
      <c r="A105" s="10">
        <v>42736</v>
      </c>
      <c r="B105" s="11" t="s">
        <v>507</v>
      </c>
      <c r="C105" s="12">
        <v>7495</v>
      </c>
      <c r="D105" s="12"/>
      <c r="E105" s="11" t="s">
        <v>492</v>
      </c>
      <c r="G105" s="13">
        <v>42742</v>
      </c>
      <c r="H105" s="11" t="s">
        <v>13</v>
      </c>
      <c r="I105" s="11" t="s">
        <v>505</v>
      </c>
      <c r="J105" s="11" t="s">
        <v>508</v>
      </c>
      <c r="K105" s="11" t="s">
        <v>506</v>
      </c>
      <c r="L105" s="15">
        <v>282019.7</v>
      </c>
      <c r="M105" s="15">
        <v>14100.99</v>
      </c>
      <c r="N105" s="15">
        <v>47379.31</v>
      </c>
      <c r="O105" s="15">
        <v>343500</v>
      </c>
      <c r="P105" s="11" t="s">
        <v>750</v>
      </c>
      <c r="Q105" s="11" t="s">
        <v>753</v>
      </c>
      <c r="V105" s="11" t="s">
        <v>770</v>
      </c>
    </row>
    <row r="106" spans="1:22" x14ac:dyDescent="0.2">
      <c r="A106" s="10">
        <v>42736</v>
      </c>
      <c r="B106" s="11" t="s">
        <v>640</v>
      </c>
      <c r="C106" s="12" t="s">
        <v>618</v>
      </c>
      <c r="D106" s="12"/>
      <c r="E106" s="11" t="s">
        <v>619</v>
      </c>
      <c r="G106" s="13">
        <v>42742</v>
      </c>
      <c r="H106" s="11" t="s">
        <v>197</v>
      </c>
      <c r="I106" s="11" t="s">
        <v>638</v>
      </c>
      <c r="J106" s="11" t="s">
        <v>641</v>
      </c>
      <c r="K106" s="11" t="s">
        <v>639</v>
      </c>
      <c r="L106" s="15">
        <v>310344.83</v>
      </c>
      <c r="M106" s="15">
        <v>0</v>
      </c>
      <c r="N106" s="15">
        <v>49655.17</v>
      </c>
      <c r="O106" s="15">
        <v>360000</v>
      </c>
      <c r="P106" s="11" t="s">
        <v>749</v>
      </c>
      <c r="Q106" s="11" t="s">
        <v>753</v>
      </c>
      <c r="R106" s="11" t="s">
        <v>764</v>
      </c>
      <c r="S106" s="17">
        <v>5000</v>
      </c>
      <c r="T106" s="11" t="s">
        <v>759</v>
      </c>
      <c r="U106" s="13">
        <v>42737</v>
      </c>
      <c r="V106" s="11" t="s">
        <v>760</v>
      </c>
    </row>
    <row r="107" spans="1:22" x14ac:dyDescent="0.2">
      <c r="A107" s="10"/>
      <c r="B107" s="11" t="s">
        <v>640</v>
      </c>
      <c r="C107" s="12"/>
      <c r="D107" s="12"/>
      <c r="G107" s="13"/>
      <c r="Q107" s="11" t="s">
        <v>753</v>
      </c>
      <c r="R107" s="11" t="s">
        <v>757</v>
      </c>
      <c r="S107" s="17">
        <v>75063.62</v>
      </c>
      <c r="T107" s="11" t="s">
        <v>759</v>
      </c>
      <c r="U107" s="13">
        <v>42744</v>
      </c>
      <c r="V107" s="11" t="s">
        <v>760</v>
      </c>
    </row>
    <row r="108" spans="1:22" x14ac:dyDescent="0.2">
      <c r="A108" s="10"/>
      <c r="B108" s="11" t="s">
        <v>640</v>
      </c>
      <c r="C108" s="12"/>
      <c r="D108" s="12"/>
      <c r="G108" s="13"/>
      <c r="Q108" s="11" t="s">
        <v>753</v>
      </c>
      <c r="R108" s="11" t="s">
        <v>761</v>
      </c>
      <c r="S108" s="17">
        <v>279936.38</v>
      </c>
      <c r="T108" s="11" t="s">
        <v>759</v>
      </c>
      <c r="U108" s="13">
        <v>42744</v>
      </c>
      <c r="V108" s="11" t="s">
        <v>760</v>
      </c>
    </row>
    <row r="109" spans="1:22" x14ac:dyDescent="0.2">
      <c r="A109" s="10">
        <v>42736</v>
      </c>
      <c r="B109" s="11" t="s">
        <v>519</v>
      </c>
      <c r="C109" s="12">
        <v>7495</v>
      </c>
      <c r="D109" s="12"/>
      <c r="E109" s="11" t="s">
        <v>492</v>
      </c>
      <c r="G109" s="13">
        <v>42744</v>
      </c>
      <c r="I109" s="11" t="s">
        <v>517</v>
      </c>
      <c r="J109" s="20" t="s">
        <v>520</v>
      </c>
      <c r="K109" s="11" t="s">
        <v>518</v>
      </c>
      <c r="L109" s="15">
        <v>255782.21</v>
      </c>
      <c r="M109" s="15">
        <v>0</v>
      </c>
      <c r="N109" s="15">
        <v>40925.15</v>
      </c>
      <c r="O109" s="15">
        <v>296707.36</v>
      </c>
      <c r="P109" s="11" t="s">
        <v>748</v>
      </c>
      <c r="Q109" s="14" t="s">
        <v>751</v>
      </c>
      <c r="S109" s="11"/>
      <c r="T109" s="11" t="s">
        <v>754</v>
      </c>
    </row>
    <row r="110" spans="1:22" x14ac:dyDescent="0.2">
      <c r="A110" s="10">
        <v>42736</v>
      </c>
      <c r="B110" s="11" t="s">
        <v>515</v>
      </c>
      <c r="C110" s="12">
        <v>7495</v>
      </c>
      <c r="D110" s="12"/>
      <c r="E110" s="11" t="s">
        <v>492</v>
      </c>
      <c r="G110" s="13">
        <v>42744</v>
      </c>
      <c r="H110" s="11" t="s">
        <v>56</v>
      </c>
      <c r="I110" s="11" t="s">
        <v>513</v>
      </c>
      <c r="J110" s="11" t="s">
        <v>516</v>
      </c>
      <c r="K110" s="11" t="s">
        <v>514</v>
      </c>
      <c r="L110" s="15">
        <v>282019.7</v>
      </c>
      <c r="M110" s="15">
        <v>14100.99</v>
      </c>
      <c r="N110" s="15">
        <v>47379.31</v>
      </c>
      <c r="O110" s="15">
        <v>343500</v>
      </c>
      <c r="P110" s="11" t="s">
        <v>750</v>
      </c>
      <c r="Q110" s="11" t="s">
        <v>753</v>
      </c>
      <c r="R110" s="11" t="s">
        <v>764</v>
      </c>
      <c r="S110" s="17">
        <v>135000</v>
      </c>
      <c r="T110" s="11" t="s">
        <v>759</v>
      </c>
      <c r="U110" s="13">
        <v>42744</v>
      </c>
      <c r="V110" s="11" t="s">
        <v>760</v>
      </c>
    </row>
    <row r="111" spans="1:22" x14ac:dyDescent="0.2">
      <c r="A111" s="10"/>
      <c r="B111" s="11" t="s">
        <v>515</v>
      </c>
      <c r="C111" s="12"/>
      <c r="D111" s="12"/>
      <c r="G111" s="13"/>
      <c r="Q111" s="11" t="s">
        <v>753</v>
      </c>
      <c r="R111" s="11" t="s">
        <v>757</v>
      </c>
      <c r="S111" s="17">
        <v>55000</v>
      </c>
      <c r="T111" s="11" t="s">
        <v>759</v>
      </c>
      <c r="U111" s="13">
        <v>42748</v>
      </c>
    </row>
    <row r="112" spans="1:22" x14ac:dyDescent="0.2">
      <c r="A112" s="10"/>
      <c r="B112" s="11" t="s">
        <v>515</v>
      </c>
      <c r="C112" s="12"/>
      <c r="D112" s="12"/>
      <c r="G112" s="13"/>
      <c r="Q112" s="11" t="s">
        <v>753</v>
      </c>
      <c r="R112" s="11" t="s">
        <v>757</v>
      </c>
      <c r="S112" s="17">
        <v>100000</v>
      </c>
      <c r="T112" s="11" t="s">
        <v>759</v>
      </c>
      <c r="U112" s="13">
        <v>42748</v>
      </c>
    </row>
    <row r="113" spans="1:22" x14ac:dyDescent="0.2">
      <c r="A113" s="10"/>
      <c r="B113" s="11" t="s">
        <v>515</v>
      </c>
      <c r="C113" s="12"/>
      <c r="D113" s="12"/>
      <c r="G113" s="13"/>
      <c r="Q113" s="11" t="s">
        <v>753</v>
      </c>
      <c r="R113" s="11" t="s">
        <v>764</v>
      </c>
      <c r="S113" s="17">
        <v>44000</v>
      </c>
      <c r="T113" s="11" t="s">
        <v>759</v>
      </c>
      <c r="U113" s="13">
        <v>42748</v>
      </c>
    </row>
    <row r="114" spans="1:22" x14ac:dyDescent="0.2">
      <c r="A114" s="10"/>
      <c r="B114" s="11" t="s">
        <v>515</v>
      </c>
      <c r="C114" s="12"/>
      <c r="D114" s="12"/>
      <c r="G114" s="13"/>
      <c r="Q114" s="11" t="s">
        <v>753</v>
      </c>
      <c r="R114" s="11" t="s">
        <v>763</v>
      </c>
      <c r="S114" s="17">
        <v>9500</v>
      </c>
      <c r="T114" s="11" t="s">
        <v>759</v>
      </c>
      <c r="U114" s="13">
        <v>42748</v>
      </c>
    </row>
    <row r="115" spans="1:22" x14ac:dyDescent="0.2">
      <c r="A115" s="10">
        <v>42736</v>
      </c>
      <c r="B115" s="11" t="s">
        <v>448</v>
      </c>
      <c r="C115" s="12">
        <v>7493</v>
      </c>
      <c r="D115" s="12"/>
      <c r="E115" s="11" t="s">
        <v>440</v>
      </c>
      <c r="G115" s="13">
        <v>42744</v>
      </c>
      <c r="H115" s="11" t="s">
        <v>64</v>
      </c>
      <c r="I115" s="11" t="s">
        <v>446</v>
      </c>
      <c r="J115" s="11" t="s">
        <v>449</v>
      </c>
      <c r="K115" s="11" t="s">
        <v>447</v>
      </c>
      <c r="L115" s="15">
        <v>232758.62</v>
      </c>
      <c r="M115" s="15">
        <v>11637.93</v>
      </c>
      <c r="N115" s="15">
        <v>39103.449999999997</v>
      </c>
      <c r="O115" s="15">
        <v>283500</v>
      </c>
      <c r="P115" s="11" t="s">
        <v>750</v>
      </c>
      <c r="Q115" s="11" t="s">
        <v>753</v>
      </c>
      <c r="R115" s="11" t="s">
        <v>762</v>
      </c>
      <c r="S115" s="17">
        <v>5000</v>
      </c>
      <c r="T115" s="11" t="s">
        <v>759</v>
      </c>
      <c r="U115" s="13">
        <v>42738</v>
      </c>
      <c r="V115" s="11" t="s">
        <v>760</v>
      </c>
    </row>
    <row r="116" spans="1:22" x14ac:dyDescent="0.2">
      <c r="A116" s="10"/>
      <c r="B116" s="11" t="s">
        <v>448</v>
      </c>
      <c r="C116" s="12"/>
      <c r="D116" s="12"/>
      <c r="G116" s="13"/>
      <c r="Q116" s="11" t="s">
        <v>753</v>
      </c>
      <c r="R116" s="11" t="s">
        <v>764</v>
      </c>
      <c r="S116" s="17">
        <v>44019.74</v>
      </c>
      <c r="T116" s="11" t="s">
        <v>759</v>
      </c>
      <c r="U116" s="13">
        <v>42744</v>
      </c>
      <c r="V116" s="11" t="s">
        <v>760</v>
      </c>
    </row>
    <row r="117" spans="1:22" x14ac:dyDescent="0.2">
      <c r="A117" s="10"/>
      <c r="B117" s="11" t="s">
        <v>448</v>
      </c>
      <c r="C117" s="12"/>
      <c r="D117" s="12"/>
      <c r="G117" s="13"/>
      <c r="Q117" s="11" t="s">
        <v>753</v>
      </c>
      <c r="R117" s="11" t="s">
        <v>764</v>
      </c>
      <c r="S117" s="17">
        <v>15000</v>
      </c>
      <c r="T117" s="11" t="s">
        <v>759</v>
      </c>
      <c r="U117" s="13">
        <v>42738</v>
      </c>
      <c r="V117" s="11" t="s">
        <v>760</v>
      </c>
    </row>
    <row r="118" spans="1:22" x14ac:dyDescent="0.2">
      <c r="A118" s="10"/>
      <c r="B118" s="11" t="s">
        <v>448</v>
      </c>
      <c r="C118" s="12"/>
      <c r="D118" s="12"/>
      <c r="G118" s="13"/>
      <c r="Q118" s="11" t="s">
        <v>753</v>
      </c>
      <c r="R118" s="11" t="s">
        <v>761</v>
      </c>
      <c r="S118" s="17">
        <v>219480.26</v>
      </c>
      <c r="T118" s="11" t="s">
        <v>759</v>
      </c>
      <c r="U118" s="13">
        <v>42738</v>
      </c>
      <c r="V118" s="11" t="s">
        <v>760</v>
      </c>
    </row>
    <row r="119" spans="1:22" x14ac:dyDescent="0.2">
      <c r="A119" s="10">
        <v>42736</v>
      </c>
      <c r="B119" s="11" t="s">
        <v>223</v>
      </c>
      <c r="C119" s="12">
        <v>2201</v>
      </c>
      <c r="D119" s="12"/>
      <c r="E119" s="11" t="s">
        <v>217</v>
      </c>
      <c r="G119" s="13">
        <v>42744</v>
      </c>
      <c r="H119" s="11" t="s">
        <v>79</v>
      </c>
      <c r="I119" s="11" t="s">
        <v>221</v>
      </c>
      <c r="J119" s="19" t="s">
        <v>224</v>
      </c>
      <c r="K119" s="11" t="s">
        <v>222</v>
      </c>
      <c r="L119" s="15">
        <v>197586.21</v>
      </c>
      <c r="M119" s="15">
        <v>0</v>
      </c>
      <c r="N119" s="15">
        <v>31613.79</v>
      </c>
      <c r="O119" s="16">
        <v>229200</v>
      </c>
      <c r="P119" s="11" t="s">
        <v>750</v>
      </c>
      <c r="Q119" s="18" t="s">
        <v>752</v>
      </c>
      <c r="T119" s="11" t="s">
        <v>759</v>
      </c>
    </row>
    <row r="120" spans="1:22" x14ac:dyDescent="0.2">
      <c r="A120" s="10">
        <v>42736</v>
      </c>
      <c r="B120" s="11" t="s">
        <v>113</v>
      </c>
      <c r="C120" s="12">
        <v>1796</v>
      </c>
      <c r="D120" s="12"/>
      <c r="E120" s="11" t="s">
        <v>100</v>
      </c>
      <c r="G120" s="13">
        <v>42744</v>
      </c>
      <c r="H120" s="11" t="s">
        <v>115</v>
      </c>
      <c r="I120" s="11" t="s">
        <v>111</v>
      </c>
      <c r="J120" s="11" t="s">
        <v>114</v>
      </c>
      <c r="K120" s="11" t="s">
        <v>112</v>
      </c>
      <c r="L120" s="15">
        <v>228362.07</v>
      </c>
      <c r="M120" s="15">
        <v>0</v>
      </c>
      <c r="N120" s="15">
        <v>36537.93</v>
      </c>
      <c r="O120" s="15">
        <v>264900</v>
      </c>
      <c r="P120" s="11" t="s">
        <v>750</v>
      </c>
      <c r="Q120" s="11" t="s">
        <v>753</v>
      </c>
      <c r="V120" s="11" t="s">
        <v>770</v>
      </c>
    </row>
    <row r="121" spans="1:22" x14ac:dyDescent="0.2">
      <c r="A121" s="10">
        <v>42736</v>
      </c>
      <c r="B121" s="11" t="s">
        <v>511</v>
      </c>
      <c r="C121" s="12">
        <v>7495</v>
      </c>
      <c r="D121" s="12"/>
      <c r="E121" s="11" t="s">
        <v>492</v>
      </c>
      <c r="G121" s="13">
        <v>42744</v>
      </c>
      <c r="H121" s="11" t="s">
        <v>49</v>
      </c>
      <c r="I121" s="11" t="s">
        <v>509</v>
      </c>
      <c r="J121" s="11" t="s">
        <v>512</v>
      </c>
      <c r="K121" s="11" t="s">
        <v>510</v>
      </c>
      <c r="L121" s="15">
        <v>282019.7</v>
      </c>
      <c r="M121" s="15">
        <v>14100.99</v>
      </c>
      <c r="N121" s="15">
        <v>47379.31</v>
      </c>
      <c r="O121" s="15">
        <v>343500</v>
      </c>
      <c r="P121" s="11" t="s">
        <v>750</v>
      </c>
      <c r="Q121" s="11" t="s">
        <v>753</v>
      </c>
      <c r="R121" s="11" t="s">
        <v>765</v>
      </c>
      <c r="S121" s="17">
        <v>343500</v>
      </c>
      <c r="T121" s="11" t="s">
        <v>759</v>
      </c>
      <c r="U121" s="13">
        <v>42803</v>
      </c>
      <c r="V121" s="11" t="s">
        <v>760</v>
      </c>
    </row>
    <row r="122" spans="1:22" x14ac:dyDescent="0.2">
      <c r="A122" s="10"/>
      <c r="B122" s="11" t="s">
        <v>511</v>
      </c>
      <c r="C122" s="12"/>
      <c r="D122" s="12"/>
      <c r="G122" s="13"/>
      <c r="Q122" s="11" t="s">
        <v>753</v>
      </c>
      <c r="R122" s="11" t="s">
        <v>765</v>
      </c>
      <c r="S122" s="17">
        <v>5500</v>
      </c>
      <c r="T122" s="11" t="s">
        <v>759</v>
      </c>
      <c r="U122" s="13">
        <v>42803</v>
      </c>
      <c r="V122" s="11" t="s">
        <v>760</v>
      </c>
    </row>
    <row r="123" spans="1:22" x14ac:dyDescent="0.2">
      <c r="A123" s="10">
        <v>42736</v>
      </c>
      <c r="B123" s="11" t="s">
        <v>701</v>
      </c>
      <c r="C123" s="12" t="s">
        <v>697</v>
      </c>
      <c r="D123" s="12"/>
      <c r="E123" s="11" t="s">
        <v>698</v>
      </c>
      <c r="G123" s="13">
        <v>42744</v>
      </c>
      <c r="H123" s="11" t="s">
        <v>646</v>
      </c>
      <c r="I123" s="11" t="s">
        <v>699</v>
      </c>
      <c r="J123" s="11" t="s">
        <v>702</v>
      </c>
      <c r="K123" s="11" t="s">
        <v>700</v>
      </c>
      <c r="L123" s="15">
        <v>316724.14</v>
      </c>
      <c r="M123" s="15">
        <v>0</v>
      </c>
      <c r="N123" s="15">
        <v>8275.86</v>
      </c>
      <c r="O123" s="15">
        <v>325000</v>
      </c>
      <c r="P123" s="11" t="s">
        <v>749</v>
      </c>
      <c r="Q123" s="11" t="s">
        <v>753</v>
      </c>
      <c r="R123" s="11" t="s">
        <v>758</v>
      </c>
      <c r="S123" s="17">
        <v>100000</v>
      </c>
      <c r="T123" s="11" t="s">
        <v>759</v>
      </c>
      <c r="U123" s="13">
        <v>42746</v>
      </c>
      <c r="V123" s="11" t="s">
        <v>760</v>
      </c>
    </row>
    <row r="124" spans="1:22" x14ac:dyDescent="0.2">
      <c r="A124" s="10"/>
      <c r="B124" s="11" t="s">
        <v>701</v>
      </c>
      <c r="C124" s="12"/>
      <c r="D124" s="12"/>
      <c r="G124" s="13"/>
      <c r="Q124" s="11" t="s">
        <v>753</v>
      </c>
      <c r="R124" s="11" t="s">
        <v>758</v>
      </c>
      <c r="S124" s="17">
        <v>100000</v>
      </c>
      <c r="T124" s="11" t="s">
        <v>759</v>
      </c>
      <c r="U124" s="13">
        <v>42746</v>
      </c>
      <c r="V124" s="11" t="s">
        <v>760</v>
      </c>
    </row>
    <row r="125" spans="1:22" x14ac:dyDescent="0.2">
      <c r="A125" s="10"/>
      <c r="B125" s="11" t="s">
        <v>701</v>
      </c>
      <c r="C125" s="12"/>
      <c r="D125" s="12"/>
      <c r="G125" s="13"/>
      <c r="Q125" s="11" t="s">
        <v>753</v>
      </c>
      <c r="R125" s="11" t="s">
        <v>761</v>
      </c>
      <c r="S125" s="17">
        <v>125000</v>
      </c>
      <c r="T125" s="11" t="s">
        <v>759</v>
      </c>
      <c r="U125" s="13">
        <v>42746</v>
      </c>
      <c r="V125" s="11" t="s">
        <v>760</v>
      </c>
    </row>
    <row r="126" spans="1:22" x14ac:dyDescent="0.2">
      <c r="A126" s="10">
        <v>42736</v>
      </c>
      <c r="B126" s="11" t="s">
        <v>434</v>
      </c>
      <c r="C126" s="12">
        <v>7401</v>
      </c>
      <c r="D126" s="12"/>
      <c r="E126" s="11" t="s">
        <v>431</v>
      </c>
      <c r="G126" s="13">
        <v>42745</v>
      </c>
      <c r="H126" s="11" t="s">
        <v>17</v>
      </c>
      <c r="I126" s="11" t="s">
        <v>432</v>
      </c>
      <c r="J126" s="24" t="s">
        <v>29</v>
      </c>
      <c r="K126" s="11" t="s">
        <v>433</v>
      </c>
      <c r="L126" s="15">
        <v>441379.31</v>
      </c>
      <c r="M126" s="15">
        <v>22068.97</v>
      </c>
      <c r="N126" s="15">
        <v>74151.72</v>
      </c>
      <c r="O126" s="15">
        <v>537600</v>
      </c>
      <c r="P126" s="11" t="s">
        <v>750</v>
      </c>
      <c r="Q126" s="14" t="s">
        <v>751</v>
      </c>
      <c r="R126" s="11" t="s">
        <v>758</v>
      </c>
      <c r="S126" s="22">
        <v>22256</v>
      </c>
      <c r="T126" s="11" t="s">
        <v>769</v>
      </c>
      <c r="U126" s="13">
        <v>42696</v>
      </c>
      <c r="V126" s="11" t="s">
        <v>760</v>
      </c>
    </row>
    <row r="127" spans="1:22" x14ac:dyDescent="0.2">
      <c r="A127" s="10"/>
      <c r="B127" s="11" t="s">
        <v>434</v>
      </c>
      <c r="C127" s="12"/>
      <c r="D127" s="12"/>
      <c r="G127" s="13"/>
      <c r="J127" s="23"/>
      <c r="Q127" s="14" t="s">
        <v>751</v>
      </c>
      <c r="R127" s="11" t="s">
        <v>758</v>
      </c>
      <c r="S127" s="22">
        <v>1113</v>
      </c>
      <c r="T127" s="11" t="s">
        <v>769</v>
      </c>
      <c r="U127" s="13">
        <v>42685</v>
      </c>
      <c r="V127" s="11" t="s">
        <v>760</v>
      </c>
    </row>
    <row r="128" spans="1:22" x14ac:dyDescent="0.2">
      <c r="A128" s="10"/>
      <c r="B128" s="11" t="s">
        <v>434</v>
      </c>
      <c r="C128" s="12"/>
      <c r="D128" s="12"/>
      <c r="G128" s="13"/>
      <c r="J128" s="23"/>
      <c r="Q128" s="14" t="s">
        <v>751</v>
      </c>
      <c r="R128" s="11" t="s">
        <v>761</v>
      </c>
      <c r="S128" s="22">
        <v>514231.31</v>
      </c>
      <c r="T128" s="11" t="s">
        <v>769</v>
      </c>
      <c r="U128" s="13">
        <v>42685</v>
      </c>
      <c r="V128" s="11" t="s">
        <v>760</v>
      </c>
    </row>
    <row r="129" spans="1:22" x14ac:dyDescent="0.2">
      <c r="A129" s="10">
        <v>42736</v>
      </c>
      <c r="B129" s="11" t="s">
        <v>644</v>
      </c>
      <c r="C129" s="12" t="s">
        <v>618</v>
      </c>
      <c r="D129" s="12"/>
      <c r="E129" s="11" t="s">
        <v>619</v>
      </c>
      <c r="G129" s="13">
        <v>42745</v>
      </c>
      <c r="H129" s="11" t="s">
        <v>646</v>
      </c>
      <c r="I129" s="11" t="s">
        <v>642</v>
      </c>
      <c r="J129" s="11" t="s">
        <v>645</v>
      </c>
      <c r="K129" s="11" t="s">
        <v>643</v>
      </c>
      <c r="L129" s="15">
        <v>284482.76</v>
      </c>
      <c r="M129" s="15">
        <v>0</v>
      </c>
      <c r="N129" s="15">
        <v>45517.24</v>
      </c>
      <c r="O129" s="15">
        <v>330000</v>
      </c>
      <c r="P129" s="11" t="s">
        <v>749</v>
      </c>
      <c r="Q129" s="11" t="s">
        <v>753</v>
      </c>
      <c r="V129" s="11" t="s">
        <v>770</v>
      </c>
    </row>
    <row r="130" spans="1:22" x14ac:dyDescent="0.2">
      <c r="A130" s="10">
        <v>42736</v>
      </c>
      <c r="B130" s="11" t="s">
        <v>144</v>
      </c>
      <c r="C130" s="12">
        <v>2005</v>
      </c>
      <c r="D130" s="12"/>
      <c r="E130" s="11" t="s">
        <v>130</v>
      </c>
      <c r="G130" s="13">
        <v>42746</v>
      </c>
      <c r="H130" s="11" t="s">
        <v>115</v>
      </c>
      <c r="I130" s="11" t="s">
        <v>140</v>
      </c>
      <c r="J130" s="11" t="s">
        <v>145</v>
      </c>
      <c r="K130" s="11" t="s">
        <v>141</v>
      </c>
      <c r="L130" s="15">
        <v>172500</v>
      </c>
      <c r="M130" s="15">
        <v>0</v>
      </c>
      <c r="N130" s="15">
        <v>27600</v>
      </c>
      <c r="O130" s="15">
        <v>200100</v>
      </c>
      <c r="P130" s="11" t="s">
        <v>750</v>
      </c>
      <c r="Q130" s="18" t="s">
        <v>752</v>
      </c>
      <c r="T130" s="11" t="s">
        <v>759</v>
      </c>
      <c r="V130" s="11" t="s">
        <v>760</v>
      </c>
    </row>
    <row r="131" spans="1:22" x14ac:dyDescent="0.2">
      <c r="A131" s="10">
        <v>42736</v>
      </c>
      <c r="B131" s="11" t="s">
        <v>523</v>
      </c>
      <c r="C131" s="12">
        <v>7495</v>
      </c>
      <c r="D131" s="12"/>
      <c r="E131" s="11" t="s">
        <v>492</v>
      </c>
      <c r="G131" s="13">
        <v>42746</v>
      </c>
      <c r="I131" s="11" t="s">
        <v>521</v>
      </c>
      <c r="J131" s="20" t="s">
        <v>216</v>
      </c>
      <c r="K131" s="11" t="s">
        <v>522</v>
      </c>
      <c r="L131" s="15">
        <v>255782.21</v>
      </c>
      <c r="M131" s="15">
        <v>0</v>
      </c>
      <c r="N131" s="15">
        <v>40925.15</v>
      </c>
      <c r="O131" s="15">
        <v>296707.36</v>
      </c>
      <c r="P131" s="11" t="s">
        <v>748</v>
      </c>
      <c r="Q131" s="14" t="s">
        <v>751</v>
      </c>
      <c r="S131" s="11"/>
      <c r="T131" s="11" t="s">
        <v>754</v>
      </c>
    </row>
    <row r="132" spans="1:22" x14ac:dyDescent="0.2">
      <c r="A132" s="10">
        <v>42736</v>
      </c>
      <c r="B132" s="11" t="s">
        <v>116</v>
      </c>
      <c r="C132" s="12">
        <v>1796</v>
      </c>
      <c r="D132" s="12"/>
      <c r="E132" s="11" t="s">
        <v>100</v>
      </c>
      <c r="G132" s="13">
        <v>42746</v>
      </c>
      <c r="I132" s="11" t="s">
        <v>101</v>
      </c>
      <c r="J132" s="20" t="s">
        <v>117</v>
      </c>
      <c r="K132" s="11" t="s">
        <v>102</v>
      </c>
      <c r="L132" s="15">
        <v>206654.41</v>
      </c>
      <c r="M132" s="15">
        <v>0</v>
      </c>
      <c r="N132" s="15">
        <v>33064.699999999997</v>
      </c>
      <c r="O132" s="15">
        <v>239719.11</v>
      </c>
      <c r="P132" s="11" t="s">
        <v>748</v>
      </c>
      <c r="Q132" s="14" t="s">
        <v>751</v>
      </c>
      <c r="S132" s="11"/>
      <c r="T132" s="11" t="s">
        <v>754</v>
      </c>
    </row>
    <row r="133" spans="1:22" x14ac:dyDescent="0.2">
      <c r="A133" s="10">
        <v>42736</v>
      </c>
      <c r="B133" s="11" t="s">
        <v>329</v>
      </c>
      <c r="C133" s="12">
        <v>4498</v>
      </c>
      <c r="D133" s="12"/>
      <c r="E133" s="11" t="s">
        <v>326</v>
      </c>
      <c r="G133" s="13">
        <v>42746</v>
      </c>
      <c r="I133" s="11" t="s">
        <v>327</v>
      </c>
      <c r="J133" s="20" t="s">
        <v>330</v>
      </c>
      <c r="K133" s="11" t="s">
        <v>328</v>
      </c>
      <c r="L133" s="15">
        <v>320160.40999999997</v>
      </c>
      <c r="M133" s="15">
        <v>0</v>
      </c>
      <c r="N133" s="15">
        <v>51225.66</v>
      </c>
      <c r="O133" s="15">
        <v>371386.07</v>
      </c>
      <c r="P133" s="11" t="s">
        <v>748</v>
      </c>
      <c r="Q133" s="14" t="s">
        <v>751</v>
      </c>
      <c r="S133" s="11"/>
      <c r="T133" s="11" t="s">
        <v>754</v>
      </c>
    </row>
    <row r="134" spans="1:22" x14ac:dyDescent="0.2">
      <c r="A134" s="10">
        <v>42736</v>
      </c>
      <c r="B134" s="11" t="s">
        <v>526</v>
      </c>
      <c r="C134" s="12">
        <v>7495</v>
      </c>
      <c r="D134" s="12"/>
      <c r="E134" s="11" t="s">
        <v>492</v>
      </c>
      <c r="G134" s="13">
        <v>42746</v>
      </c>
      <c r="I134" s="11" t="s">
        <v>524</v>
      </c>
      <c r="J134" s="20" t="s">
        <v>527</v>
      </c>
      <c r="K134" s="11" t="s">
        <v>525</v>
      </c>
      <c r="L134" s="15">
        <v>255782.21</v>
      </c>
      <c r="M134" s="15">
        <v>0</v>
      </c>
      <c r="N134" s="15">
        <v>40925.15</v>
      </c>
      <c r="O134" s="15">
        <v>296707.36</v>
      </c>
      <c r="P134" s="11" t="s">
        <v>748</v>
      </c>
      <c r="Q134" s="14" t="s">
        <v>751</v>
      </c>
      <c r="S134" s="11"/>
      <c r="T134" s="11" t="s">
        <v>754</v>
      </c>
    </row>
    <row r="135" spans="1:22" x14ac:dyDescent="0.2">
      <c r="A135" s="10">
        <v>42736</v>
      </c>
      <c r="B135" s="11" t="s">
        <v>452</v>
      </c>
      <c r="C135" s="12">
        <v>7493</v>
      </c>
      <c r="D135" s="12"/>
      <c r="E135" s="11" t="s">
        <v>440</v>
      </c>
      <c r="G135" s="13">
        <v>42746</v>
      </c>
      <c r="H135" s="11" t="s">
        <v>115</v>
      </c>
      <c r="I135" s="11" t="s">
        <v>450</v>
      </c>
      <c r="J135" s="11" t="s">
        <v>453</v>
      </c>
      <c r="K135" s="11" t="s">
        <v>451</v>
      </c>
      <c r="L135" s="15">
        <v>238095.24</v>
      </c>
      <c r="M135" s="15">
        <v>11904.76</v>
      </c>
      <c r="N135" s="15">
        <v>40000</v>
      </c>
      <c r="O135" s="15">
        <v>290000</v>
      </c>
      <c r="P135" s="11" t="s">
        <v>750</v>
      </c>
      <c r="Q135" s="11" t="s">
        <v>753</v>
      </c>
      <c r="R135" s="11" t="s">
        <v>757</v>
      </c>
      <c r="S135" s="17">
        <v>58000</v>
      </c>
      <c r="T135" s="11" t="s">
        <v>759</v>
      </c>
      <c r="U135" s="13">
        <v>42746</v>
      </c>
      <c r="V135" s="11" t="s">
        <v>760</v>
      </c>
    </row>
    <row r="136" spans="1:22" x14ac:dyDescent="0.2">
      <c r="A136" s="10"/>
      <c r="B136" s="11" t="s">
        <v>452</v>
      </c>
      <c r="C136" s="12"/>
      <c r="D136" s="12"/>
      <c r="G136" s="13"/>
      <c r="Q136" s="11" t="s">
        <v>753</v>
      </c>
      <c r="R136" s="11" t="s">
        <v>757</v>
      </c>
      <c r="S136" s="17">
        <v>232000</v>
      </c>
      <c r="T136" s="11" t="s">
        <v>759</v>
      </c>
      <c r="U136" s="13">
        <v>42748</v>
      </c>
      <c r="V136" s="11" t="s">
        <v>760</v>
      </c>
    </row>
    <row r="137" spans="1:22" x14ac:dyDescent="0.2">
      <c r="A137" s="10">
        <v>42736</v>
      </c>
      <c r="B137" s="11" t="s">
        <v>649</v>
      </c>
      <c r="C137" s="12" t="s">
        <v>618</v>
      </c>
      <c r="D137" s="12"/>
      <c r="E137" s="11" t="s">
        <v>619</v>
      </c>
      <c r="G137" s="13">
        <v>42746</v>
      </c>
      <c r="H137" s="11" t="s">
        <v>651</v>
      </c>
      <c r="I137" s="11" t="s">
        <v>647</v>
      </c>
      <c r="J137" s="11" t="s">
        <v>650</v>
      </c>
      <c r="K137" s="11" t="s">
        <v>648</v>
      </c>
      <c r="L137" s="15">
        <v>94827.59</v>
      </c>
      <c r="M137" s="15">
        <v>0</v>
      </c>
      <c r="N137" s="15">
        <v>15172.41</v>
      </c>
      <c r="O137" s="15">
        <v>110000</v>
      </c>
      <c r="P137" s="11" t="s">
        <v>749</v>
      </c>
      <c r="Q137" s="18" t="s">
        <v>752</v>
      </c>
      <c r="T137" s="11" t="s">
        <v>759</v>
      </c>
      <c r="V137" s="11" t="s">
        <v>760</v>
      </c>
    </row>
    <row r="138" spans="1:22" x14ac:dyDescent="0.2">
      <c r="A138" s="10">
        <v>42736</v>
      </c>
      <c r="B138" s="11" t="s">
        <v>94</v>
      </c>
      <c r="C138" s="12">
        <v>1794</v>
      </c>
      <c r="D138" s="12"/>
      <c r="E138" s="11" t="s">
        <v>80</v>
      </c>
      <c r="G138" s="13">
        <v>42746</v>
      </c>
      <c r="H138" s="11" t="s">
        <v>49</v>
      </c>
      <c r="I138" s="11" t="s">
        <v>92</v>
      </c>
      <c r="J138" s="11" t="s">
        <v>95</v>
      </c>
      <c r="K138" s="11" t="s">
        <v>93</v>
      </c>
      <c r="L138" s="15">
        <v>262226.93</v>
      </c>
      <c r="M138" s="15">
        <v>2859.28</v>
      </c>
      <c r="N138" s="15">
        <v>42413.79</v>
      </c>
      <c r="O138" s="15">
        <v>307500</v>
      </c>
      <c r="P138" s="11" t="s">
        <v>750</v>
      </c>
      <c r="Q138" s="11" t="s">
        <v>753</v>
      </c>
      <c r="R138" s="11" t="s">
        <v>765</v>
      </c>
      <c r="S138" s="17">
        <v>307500</v>
      </c>
      <c r="T138" s="11" t="s">
        <v>759</v>
      </c>
      <c r="U138" s="13">
        <v>42746</v>
      </c>
      <c r="V138" s="11" t="s">
        <v>760</v>
      </c>
    </row>
    <row r="139" spans="1:22" x14ac:dyDescent="0.2">
      <c r="A139" s="10">
        <v>42736</v>
      </c>
      <c r="B139" s="11" t="s">
        <v>363</v>
      </c>
      <c r="C139" s="12">
        <v>5399</v>
      </c>
      <c r="D139" s="12"/>
      <c r="E139" s="11" t="s">
        <v>360</v>
      </c>
      <c r="G139" s="13">
        <v>42746</v>
      </c>
      <c r="H139" s="11" t="s">
        <v>203</v>
      </c>
      <c r="I139" s="11" t="s">
        <v>361</v>
      </c>
      <c r="J139" s="11" t="s">
        <v>364</v>
      </c>
      <c r="K139" s="11" t="s">
        <v>362</v>
      </c>
      <c r="L139" s="15">
        <v>615772.84</v>
      </c>
      <c r="M139" s="15">
        <v>56382.33</v>
      </c>
      <c r="N139" s="15">
        <v>107544.83</v>
      </c>
      <c r="O139" s="15">
        <v>779700</v>
      </c>
      <c r="P139" s="11" t="s">
        <v>750</v>
      </c>
      <c r="Q139" s="14" t="s">
        <v>751</v>
      </c>
      <c r="R139" s="11" t="s">
        <v>758</v>
      </c>
      <c r="S139" s="17">
        <v>779700</v>
      </c>
      <c r="T139" s="11" t="s">
        <v>769</v>
      </c>
      <c r="U139" s="13">
        <v>42756</v>
      </c>
    </row>
    <row r="140" spans="1:22" x14ac:dyDescent="0.2">
      <c r="A140" s="10">
        <v>42736</v>
      </c>
      <c r="B140" s="11" t="s">
        <v>603</v>
      </c>
      <c r="C140" s="12">
        <v>7497</v>
      </c>
      <c r="D140" s="12"/>
      <c r="E140" s="11" t="s">
        <v>596</v>
      </c>
      <c r="G140" s="13">
        <v>42747</v>
      </c>
      <c r="H140" s="11" t="s">
        <v>115</v>
      </c>
      <c r="I140" s="11" t="s">
        <v>601</v>
      </c>
      <c r="J140" s="11" t="s">
        <v>604</v>
      </c>
      <c r="K140" s="11" t="s">
        <v>602</v>
      </c>
      <c r="L140" s="15">
        <v>272988.5</v>
      </c>
      <c r="M140" s="15">
        <v>13649.43</v>
      </c>
      <c r="N140" s="15">
        <v>45862.07</v>
      </c>
      <c r="O140" s="15">
        <v>332500</v>
      </c>
      <c r="P140" s="11" t="s">
        <v>750</v>
      </c>
      <c r="Q140" s="11" t="s">
        <v>753</v>
      </c>
      <c r="R140" s="11" t="s">
        <v>758</v>
      </c>
      <c r="S140" s="17">
        <v>332500</v>
      </c>
      <c r="T140" s="11" t="s">
        <v>759</v>
      </c>
      <c r="U140" s="13">
        <v>42747</v>
      </c>
      <c r="V140" s="11" t="s">
        <v>760</v>
      </c>
    </row>
    <row r="141" spans="1:22" x14ac:dyDescent="0.2">
      <c r="A141" s="10">
        <v>42736</v>
      </c>
      <c r="B141" s="11" t="s">
        <v>18</v>
      </c>
      <c r="C141" s="12">
        <v>1062</v>
      </c>
      <c r="D141" s="12"/>
      <c r="E141" s="11" t="s">
        <v>8</v>
      </c>
      <c r="G141" s="13">
        <v>42747</v>
      </c>
      <c r="H141" s="11" t="s">
        <v>17</v>
      </c>
      <c r="I141" s="11" t="s">
        <v>14</v>
      </c>
      <c r="J141" s="11" t="s">
        <v>16</v>
      </c>
      <c r="K141" s="11" t="s">
        <v>15</v>
      </c>
      <c r="L141" s="15">
        <v>224137.93</v>
      </c>
      <c r="M141" s="15">
        <v>0</v>
      </c>
      <c r="N141" s="15">
        <v>35862.07</v>
      </c>
      <c r="O141" s="15">
        <v>260000</v>
      </c>
      <c r="P141" s="11" t="s">
        <v>750</v>
      </c>
      <c r="Q141" s="11" t="s">
        <v>753</v>
      </c>
      <c r="R141" s="11" t="s">
        <v>763</v>
      </c>
      <c r="S141" s="17">
        <v>40000</v>
      </c>
      <c r="T141" s="11" t="s">
        <v>759</v>
      </c>
      <c r="U141" s="13">
        <v>42738</v>
      </c>
    </row>
    <row r="142" spans="1:22" x14ac:dyDescent="0.2">
      <c r="A142" s="10"/>
      <c r="B142" s="11" t="s">
        <v>18</v>
      </c>
      <c r="C142" s="12"/>
      <c r="D142" s="12"/>
      <c r="G142" s="13"/>
      <c r="Q142" s="11" t="s">
        <v>753</v>
      </c>
      <c r="R142" s="11" t="s">
        <v>763</v>
      </c>
      <c r="S142" s="17">
        <v>5100</v>
      </c>
      <c r="T142" s="11" t="s">
        <v>759</v>
      </c>
      <c r="U142" s="13">
        <v>42747</v>
      </c>
    </row>
    <row r="143" spans="1:22" x14ac:dyDescent="0.2">
      <c r="A143" s="10"/>
      <c r="B143" s="11" t="s">
        <v>18</v>
      </c>
      <c r="C143" s="12"/>
      <c r="D143" s="12"/>
      <c r="G143" s="13"/>
      <c r="Q143" s="11" t="s">
        <v>753</v>
      </c>
      <c r="R143" s="11" t="s">
        <v>764</v>
      </c>
      <c r="S143" s="17">
        <v>14900</v>
      </c>
      <c r="T143" s="11" t="s">
        <v>759</v>
      </c>
      <c r="U143" s="13">
        <v>42746</v>
      </c>
    </row>
    <row r="144" spans="1:22" x14ac:dyDescent="0.2">
      <c r="A144" s="10"/>
      <c r="B144" s="11" t="s">
        <v>18</v>
      </c>
      <c r="C144" s="12"/>
      <c r="D144" s="12"/>
      <c r="G144" s="13"/>
      <c r="Q144" s="11" t="s">
        <v>753</v>
      </c>
      <c r="R144" s="11" t="s">
        <v>764</v>
      </c>
      <c r="S144" s="17">
        <v>50000</v>
      </c>
      <c r="T144" s="11" t="s">
        <v>759</v>
      </c>
      <c r="U144" s="13">
        <v>42730</v>
      </c>
    </row>
    <row r="145" spans="1:22" x14ac:dyDescent="0.2">
      <c r="A145" s="10"/>
      <c r="B145" s="11" t="s">
        <v>18</v>
      </c>
      <c r="C145" s="12"/>
      <c r="D145" s="12"/>
      <c r="G145" s="13"/>
      <c r="Q145" s="11" t="s">
        <v>753</v>
      </c>
      <c r="R145" s="11" t="s">
        <v>765</v>
      </c>
      <c r="S145" s="17">
        <v>150000</v>
      </c>
      <c r="T145" s="11" t="s">
        <v>759</v>
      </c>
      <c r="U145" s="13">
        <v>42751</v>
      </c>
    </row>
    <row r="146" spans="1:22" x14ac:dyDescent="0.2">
      <c r="A146" s="10">
        <v>42736</v>
      </c>
      <c r="B146" s="11" t="s">
        <v>73</v>
      </c>
      <c r="C146" s="12">
        <v>1783</v>
      </c>
      <c r="D146" s="12"/>
      <c r="E146" s="11" t="s">
        <v>66</v>
      </c>
      <c r="G146" s="13">
        <v>42747</v>
      </c>
      <c r="H146" s="11" t="s">
        <v>24</v>
      </c>
      <c r="I146" s="11" t="s">
        <v>71</v>
      </c>
      <c r="J146" s="11" t="s">
        <v>74</v>
      </c>
      <c r="K146" s="11" t="s">
        <v>72</v>
      </c>
      <c r="L146" s="15">
        <v>301353.12</v>
      </c>
      <c r="M146" s="15">
        <v>7957.22</v>
      </c>
      <c r="N146" s="15">
        <v>49489.66</v>
      </c>
      <c r="O146" s="15">
        <v>358800</v>
      </c>
      <c r="P146" s="11" t="s">
        <v>750</v>
      </c>
      <c r="Q146" s="11" t="s">
        <v>753</v>
      </c>
      <c r="R146" s="11" t="s">
        <v>758</v>
      </c>
      <c r="S146" s="17">
        <v>2000</v>
      </c>
      <c r="T146" s="11" t="s">
        <v>759</v>
      </c>
      <c r="U146" s="13">
        <v>42748</v>
      </c>
    </row>
    <row r="147" spans="1:22" x14ac:dyDescent="0.2">
      <c r="A147" s="10"/>
      <c r="B147" s="11" t="s">
        <v>73</v>
      </c>
      <c r="C147" s="12"/>
      <c r="D147" s="12"/>
      <c r="G147" s="13"/>
      <c r="Q147" s="11" t="s">
        <v>753</v>
      </c>
      <c r="R147" s="11" t="s">
        <v>766</v>
      </c>
      <c r="S147" s="17">
        <v>240000</v>
      </c>
      <c r="T147" s="11" t="s">
        <v>759</v>
      </c>
      <c r="U147" s="13">
        <v>42747</v>
      </c>
    </row>
    <row r="148" spans="1:22" x14ac:dyDescent="0.2">
      <c r="A148" s="10"/>
      <c r="B148" s="11" t="s">
        <v>73</v>
      </c>
      <c r="C148" s="12"/>
      <c r="D148" s="12"/>
      <c r="G148" s="13"/>
      <c r="Q148" s="11" t="s">
        <v>753</v>
      </c>
      <c r="R148" s="11" t="s">
        <v>761</v>
      </c>
      <c r="S148" s="17">
        <v>116800</v>
      </c>
      <c r="T148" s="11" t="s">
        <v>759</v>
      </c>
      <c r="U148" s="13">
        <v>42747</v>
      </c>
    </row>
    <row r="149" spans="1:22" x14ac:dyDescent="0.2">
      <c r="A149" s="10">
        <v>42736</v>
      </c>
      <c r="B149" s="11" t="s">
        <v>342</v>
      </c>
      <c r="C149" s="12">
        <v>5396</v>
      </c>
      <c r="D149" s="12"/>
      <c r="E149" s="11" t="s">
        <v>339</v>
      </c>
      <c r="G149" s="13">
        <v>42747</v>
      </c>
      <c r="H149" s="11" t="s">
        <v>139</v>
      </c>
      <c r="I149" s="11" t="s">
        <v>340</v>
      </c>
      <c r="J149" s="11" t="s">
        <v>343</v>
      </c>
      <c r="K149" s="11" t="s">
        <v>341</v>
      </c>
      <c r="L149" s="15">
        <v>470326.34</v>
      </c>
      <c r="M149" s="15">
        <v>31656.42</v>
      </c>
      <c r="N149" s="15">
        <v>80317.240000000005</v>
      </c>
      <c r="O149" s="15">
        <v>582300</v>
      </c>
      <c r="P149" s="11" t="s">
        <v>750</v>
      </c>
      <c r="Q149" s="14" t="s">
        <v>751</v>
      </c>
      <c r="R149" s="11" t="s">
        <v>758</v>
      </c>
      <c r="S149" s="17">
        <v>562300</v>
      </c>
      <c r="T149" s="11" t="s">
        <v>769</v>
      </c>
      <c r="U149" s="13">
        <v>42755</v>
      </c>
      <c r="V149" s="11" t="s">
        <v>760</v>
      </c>
    </row>
    <row r="150" spans="1:22" x14ac:dyDescent="0.2">
      <c r="A150" s="10"/>
      <c r="B150" s="11" t="s">
        <v>342</v>
      </c>
      <c r="C150" s="12"/>
      <c r="D150" s="12"/>
      <c r="G150" s="13"/>
      <c r="Q150" s="14" t="s">
        <v>751</v>
      </c>
      <c r="R150" s="11" t="s">
        <v>758</v>
      </c>
      <c r="S150" s="17">
        <v>20000</v>
      </c>
      <c r="T150" s="11" t="s">
        <v>769</v>
      </c>
      <c r="U150" s="13">
        <v>42747</v>
      </c>
      <c r="V150" s="11" t="s">
        <v>760</v>
      </c>
    </row>
    <row r="151" spans="1:22" x14ac:dyDescent="0.2">
      <c r="A151" s="10">
        <v>42736</v>
      </c>
      <c r="B151" s="11" t="s">
        <v>228</v>
      </c>
      <c r="C151" s="12">
        <v>2201</v>
      </c>
      <c r="D151" s="12"/>
      <c r="E151" s="11" t="s">
        <v>217</v>
      </c>
      <c r="G151" s="13">
        <v>42748</v>
      </c>
      <c r="H151" s="11" t="s">
        <v>44</v>
      </c>
      <c r="I151" s="11" t="s">
        <v>225</v>
      </c>
      <c r="J151" s="11" t="s">
        <v>227</v>
      </c>
      <c r="K151" s="11" t="s">
        <v>226</v>
      </c>
      <c r="L151" s="15">
        <v>197586.21</v>
      </c>
      <c r="M151" s="15">
        <v>0</v>
      </c>
      <c r="N151" s="15">
        <v>31613.79</v>
      </c>
      <c r="O151" s="15">
        <v>229200</v>
      </c>
      <c r="P151" s="11" t="s">
        <v>750</v>
      </c>
      <c r="Q151" s="18" t="s">
        <v>752</v>
      </c>
      <c r="T151" s="11" t="s">
        <v>759</v>
      </c>
    </row>
    <row r="152" spans="1:22" x14ac:dyDescent="0.2">
      <c r="A152" s="10">
        <v>42736</v>
      </c>
      <c r="B152" s="11" t="s">
        <v>124</v>
      </c>
      <c r="C152" s="12">
        <v>1797</v>
      </c>
      <c r="D152" s="12"/>
      <c r="E152" s="11" t="s">
        <v>121</v>
      </c>
      <c r="G152" s="13">
        <v>42748</v>
      </c>
      <c r="I152" s="11" t="s">
        <v>122</v>
      </c>
      <c r="J152" s="20" t="s">
        <v>125</v>
      </c>
      <c r="K152" s="11" t="s">
        <v>123</v>
      </c>
      <c r="L152" s="15">
        <v>204264.51</v>
      </c>
      <c r="M152" s="15">
        <v>0</v>
      </c>
      <c r="N152" s="15">
        <v>32682.32</v>
      </c>
      <c r="O152" s="15">
        <v>236946.83</v>
      </c>
      <c r="P152" s="11" t="s">
        <v>748</v>
      </c>
      <c r="Q152" s="14" t="s">
        <v>751</v>
      </c>
      <c r="S152" s="11"/>
      <c r="T152" s="11" t="s">
        <v>754</v>
      </c>
    </row>
    <row r="153" spans="1:22" x14ac:dyDescent="0.2">
      <c r="A153" s="10">
        <v>42736</v>
      </c>
      <c r="B153" s="11" t="s">
        <v>418</v>
      </c>
      <c r="C153" s="12">
        <v>6986</v>
      </c>
      <c r="D153" s="12"/>
      <c r="E153" s="11" t="s">
        <v>415</v>
      </c>
      <c r="G153" s="13">
        <v>42748</v>
      </c>
      <c r="I153" s="11" t="s">
        <v>416</v>
      </c>
      <c r="J153" s="20" t="s">
        <v>117</v>
      </c>
      <c r="K153" s="11" t="s">
        <v>417</v>
      </c>
      <c r="L153" s="15">
        <v>491883.78</v>
      </c>
      <c r="M153" s="15">
        <v>0</v>
      </c>
      <c r="N153" s="15">
        <v>78701.399999999994</v>
      </c>
      <c r="O153" s="15">
        <v>570585.18000000005</v>
      </c>
      <c r="P153" s="11" t="s">
        <v>748</v>
      </c>
      <c r="Q153" s="14" t="s">
        <v>751</v>
      </c>
      <c r="S153" s="11"/>
      <c r="T153" s="11" t="s">
        <v>754</v>
      </c>
    </row>
    <row r="154" spans="1:22" x14ac:dyDescent="0.2">
      <c r="A154" s="10">
        <v>42736</v>
      </c>
      <c r="B154" s="11" t="s">
        <v>296</v>
      </c>
      <c r="C154" s="12">
        <v>4492</v>
      </c>
      <c r="D154" s="12"/>
      <c r="E154" s="11" t="s">
        <v>293</v>
      </c>
      <c r="G154" s="13">
        <v>42748</v>
      </c>
      <c r="H154" s="11" t="s">
        <v>118</v>
      </c>
      <c r="I154" s="11" t="s">
        <v>294</v>
      </c>
      <c r="J154" s="24" t="s">
        <v>29</v>
      </c>
      <c r="K154" s="11" t="s">
        <v>295</v>
      </c>
      <c r="L154" s="15">
        <v>346428.96</v>
      </c>
      <c r="M154" s="15">
        <v>12536.56</v>
      </c>
      <c r="N154" s="15">
        <v>57434.48</v>
      </c>
      <c r="O154" s="16">
        <v>416400</v>
      </c>
      <c r="P154" s="11" t="s">
        <v>750</v>
      </c>
      <c r="Q154" s="11" t="s">
        <v>753</v>
      </c>
      <c r="R154" s="11" t="s">
        <v>763</v>
      </c>
      <c r="S154" s="22">
        <v>5000</v>
      </c>
      <c r="T154" s="11" t="s">
        <v>769</v>
      </c>
      <c r="U154" s="13">
        <v>42744</v>
      </c>
    </row>
    <row r="155" spans="1:22" x14ac:dyDescent="0.2">
      <c r="A155" s="10"/>
      <c r="B155" s="11" t="s">
        <v>296</v>
      </c>
      <c r="C155" s="12"/>
      <c r="D155" s="12"/>
      <c r="G155" s="13"/>
      <c r="J155" s="23"/>
      <c r="O155" s="16"/>
      <c r="Q155" s="11" t="s">
        <v>753</v>
      </c>
      <c r="R155" s="11" t="s">
        <v>764</v>
      </c>
      <c r="S155" s="22">
        <v>23054</v>
      </c>
      <c r="T155" s="11" t="s">
        <v>769</v>
      </c>
      <c r="U155" s="13">
        <v>42748</v>
      </c>
    </row>
    <row r="156" spans="1:22" x14ac:dyDescent="0.2">
      <c r="A156" s="10"/>
      <c r="B156" s="11" t="s">
        <v>296</v>
      </c>
      <c r="C156" s="12"/>
      <c r="D156" s="12"/>
      <c r="G156" s="13"/>
      <c r="J156" s="23"/>
      <c r="O156" s="16"/>
      <c r="Q156" s="11" t="s">
        <v>753</v>
      </c>
      <c r="R156" s="11" t="s">
        <v>761</v>
      </c>
      <c r="S156" s="22">
        <v>388346.54</v>
      </c>
      <c r="T156" s="11" t="s">
        <v>769</v>
      </c>
      <c r="U156" s="13">
        <v>42748</v>
      </c>
    </row>
    <row r="157" spans="1:22" x14ac:dyDescent="0.2">
      <c r="A157" s="10">
        <v>42736</v>
      </c>
      <c r="B157" s="11" t="s">
        <v>534</v>
      </c>
      <c r="C157" s="12">
        <v>7495</v>
      </c>
      <c r="D157" s="12"/>
      <c r="E157" s="11" t="s">
        <v>492</v>
      </c>
      <c r="G157" s="13">
        <v>42748</v>
      </c>
      <c r="H157" s="11" t="s">
        <v>64</v>
      </c>
      <c r="I157" s="11" t="s">
        <v>532</v>
      </c>
      <c r="J157" s="14" t="s">
        <v>63</v>
      </c>
      <c r="K157" s="11" t="s">
        <v>533</v>
      </c>
      <c r="L157" s="15">
        <v>282019.7</v>
      </c>
      <c r="M157" s="15">
        <v>14100.99</v>
      </c>
      <c r="N157" s="15">
        <v>47379.31</v>
      </c>
      <c r="O157" s="16">
        <v>343500</v>
      </c>
      <c r="P157" s="11" t="s">
        <v>750</v>
      </c>
      <c r="Q157" s="11" t="s">
        <v>753</v>
      </c>
      <c r="R157" s="11" t="s">
        <v>763</v>
      </c>
      <c r="S157" s="17">
        <v>20000</v>
      </c>
      <c r="T157" s="11" t="s">
        <v>769</v>
      </c>
      <c r="U157" s="13">
        <v>42741</v>
      </c>
    </row>
    <row r="158" spans="1:22" x14ac:dyDescent="0.2">
      <c r="A158" s="10"/>
      <c r="B158" s="11" t="s">
        <v>534</v>
      </c>
      <c r="C158" s="12"/>
      <c r="D158" s="12"/>
      <c r="G158" s="13"/>
      <c r="J158" s="14" t="s">
        <v>63</v>
      </c>
      <c r="O158" s="16"/>
      <c r="Q158" s="11" t="s">
        <v>753</v>
      </c>
      <c r="R158" s="11" t="s">
        <v>764</v>
      </c>
      <c r="S158" s="17">
        <v>54634.75</v>
      </c>
      <c r="T158" s="11" t="s">
        <v>769</v>
      </c>
      <c r="U158" s="13">
        <v>42751</v>
      </c>
    </row>
    <row r="159" spans="1:22" x14ac:dyDescent="0.2">
      <c r="A159" s="10"/>
      <c r="B159" s="11" t="s">
        <v>534</v>
      </c>
      <c r="C159" s="12"/>
      <c r="D159" s="12"/>
      <c r="G159" s="13"/>
      <c r="J159" s="14" t="s">
        <v>63</v>
      </c>
      <c r="O159" s="16"/>
      <c r="Q159" s="11" t="s">
        <v>753</v>
      </c>
      <c r="R159" s="11" t="s">
        <v>761</v>
      </c>
      <c r="S159" s="17">
        <v>268865.25</v>
      </c>
      <c r="T159" s="11" t="s">
        <v>769</v>
      </c>
      <c r="U159" s="13">
        <v>42741</v>
      </c>
    </row>
    <row r="160" spans="1:22" x14ac:dyDescent="0.2">
      <c r="A160" s="10">
        <v>42736</v>
      </c>
      <c r="B160" s="11" t="s">
        <v>530</v>
      </c>
      <c r="C160" s="12">
        <v>7495</v>
      </c>
      <c r="D160" s="12"/>
      <c r="E160" s="11" t="s">
        <v>492</v>
      </c>
      <c r="G160" s="13">
        <v>42748</v>
      </c>
      <c r="H160" s="11" t="s">
        <v>13</v>
      </c>
      <c r="I160" s="11" t="s">
        <v>528</v>
      </c>
      <c r="J160" s="11" t="s">
        <v>531</v>
      </c>
      <c r="K160" s="11" t="s">
        <v>529</v>
      </c>
      <c r="L160" s="15">
        <v>282019.7</v>
      </c>
      <c r="M160" s="15">
        <v>14100.99</v>
      </c>
      <c r="N160" s="15">
        <v>47379.31</v>
      </c>
      <c r="O160" s="15">
        <v>343500</v>
      </c>
      <c r="P160" s="11" t="s">
        <v>750</v>
      </c>
      <c r="Q160" s="11" t="s">
        <v>753</v>
      </c>
      <c r="R160" s="11" t="s">
        <v>764</v>
      </c>
      <c r="S160" s="17">
        <v>5000</v>
      </c>
      <c r="T160" s="11" t="s">
        <v>759</v>
      </c>
      <c r="U160" s="13">
        <v>42746</v>
      </c>
      <c r="V160" s="11" t="s">
        <v>760</v>
      </c>
    </row>
    <row r="161" spans="1:22" x14ac:dyDescent="0.2">
      <c r="A161" s="10"/>
      <c r="B161" s="11" t="s">
        <v>530</v>
      </c>
      <c r="C161" s="12"/>
      <c r="D161" s="12"/>
      <c r="G161" s="13"/>
      <c r="R161" s="11" t="s">
        <v>764</v>
      </c>
      <c r="S161" s="17">
        <v>38500</v>
      </c>
      <c r="T161" s="11" t="s">
        <v>759</v>
      </c>
      <c r="U161" s="13">
        <v>42748</v>
      </c>
      <c r="V161" s="11" t="s">
        <v>760</v>
      </c>
    </row>
    <row r="162" spans="1:22" x14ac:dyDescent="0.2">
      <c r="A162" s="10"/>
      <c r="B162" s="11" t="s">
        <v>530</v>
      </c>
      <c r="C162" s="12"/>
      <c r="D162" s="12"/>
      <c r="G162" s="13"/>
      <c r="R162" s="11" t="s">
        <v>757</v>
      </c>
      <c r="S162" s="17">
        <v>300000</v>
      </c>
      <c r="T162" s="11" t="s">
        <v>759</v>
      </c>
      <c r="U162" s="13">
        <v>42748</v>
      </c>
      <c r="V162" s="11" t="s">
        <v>760</v>
      </c>
    </row>
    <row r="163" spans="1:22" x14ac:dyDescent="0.2">
      <c r="A163" s="10">
        <v>42736</v>
      </c>
      <c r="B163" s="11" t="s">
        <v>705</v>
      </c>
      <c r="C163" s="12" t="s">
        <v>697</v>
      </c>
      <c r="D163" s="12"/>
      <c r="E163" s="11" t="s">
        <v>698</v>
      </c>
      <c r="G163" s="13">
        <v>42748</v>
      </c>
      <c r="H163" s="11" t="s">
        <v>646</v>
      </c>
      <c r="I163" s="11" t="s">
        <v>703</v>
      </c>
      <c r="J163" s="19" t="s">
        <v>224</v>
      </c>
      <c r="K163" s="11" t="s">
        <v>704</v>
      </c>
      <c r="L163" s="15">
        <v>200586.21</v>
      </c>
      <c r="M163" s="15">
        <v>0</v>
      </c>
      <c r="N163" s="15">
        <v>4413.79</v>
      </c>
      <c r="O163" s="16">
        <v>205000</v>
      </c>
      <c r="P163" s="11" t="s">
        <v>749</v>
      </c>
      <c r="Q163" s="18" t="s">
        <v>752</v>
      </c>
      <c r="R163" s="11" t="s">
        <v>764</v>
      </c>
      <c r="S163" s="17">
        <v>5000</v>
      </c>
      <c r="T163" s="11" t="s">
        <v>759</v>
      </c>
      <c r="U163" s="13">
        <v>42759</v>
      </c>
      <c r="V163" s="11" t="s">
        <v>760</v>
      </c>
    </row>
    <row r="164" spans="1:22" x14ac:dyDescent="0.2">
      <c r="A164" s="10"/>
      <c r="B164" s="11" t="s">
        <v>705</v>
      </c>
      <c r="C164" s="12"/>
      <c r="D164" s="12"/>
      <c r="G164" s="13"/>
      <c r="J164" s="19"/>
      <c r="O164" s="16"/>
      <c r="Q164" s="18" t="s">
        <v>752</v>
      </c>
      <c r="R164" s="11" t="s">
        <v>758</v>
      </c>
      <c r="S164" s="17">
        <v>100000</v>
      </c>
      <c r="T164" s="11" t="s">
        <v>759</v>
      </c>
      <c r="U164" s="13">
        <v>42754</v>
      </c>
      <c r="V164" s="11" t="s">
        <v>760</v>
      </c>
    </row>
    <row r="165" spans="1:22" x14ac:dyDescent="0.2">
      <c r="A165" s="10"/>
      <c r="B165" s="11" t="s">
        <v>705</v>
      </c>
      <c r="C165" s="12"/>
      <c r="D165" s="12"/>
      <c r="G165" s="13"/>
      <c r="J165" s="19"/>
      <c r="O165" s="16"/>
      <c r="Q165" s="18" t="s">
        <v>752</v>
      </c>
      <c r="R165" s="11" t="s">
        <v>758</v>
      </c>
      <c r="S165" s="17">
        <v>100000</v>
      </c>
      <c r="T165" s="11" t="s">
        <v>759</v>
      </c>
      <c r="U165" s="13">
        <v>42748</v>
      </c>
      <c r="V165" s="11" t="s">
        <v>760</v>
      </c>
    </row>
    <row r="166" spans="1:22" x14ac:dyDescent="0.2">
      <c r="A166" s="10">
        <v>42736</v>
      </c>
      <c r="B166" s="11" t="s">
        <v>654</v>
      </c>
      <c r="C166" s="12" t="s">
        <v>618</v>
      </c>
      <c r="D166" s="12"/>
      <c r="E166" s="11" t="s">
        <v>619</v>
      </c>
      <c r="G166" s="13">
        <v>42748</v>
      </c>
      <c r="H166" s="11" t="s">
        <v>656</v>
      </c>
      <c r="I166" s="11" t="s">
        <v>652</v>
      </c>
      <c r="J166" s="11" t="s">
        <v>655</v>
      </c>
      <c r="K166" s="11" t="s">
        <v>653</v>
      </c>
      <c r="L166" s="15">
        <v>147310.34</v>
      </c>
      <c r="M166" s="15">
        <v>0</v>
      </c>
      <c r="N166" s="15">
        <v>4689.66</v>
      </c>
      <c r="O166" s="15">
        <v>152000</v>
      </c>
      <c r="P166" s="11" t="s">
        <v>749</v>
      </c>
      <c r="Q166" s="18" t="s">
        <v>752</v>
      </c>
      <c r="T166" s="11" t="s">
        <v>759</v>
      </c>
    </row>
    <row r="167" spans="1:22" x14ac:dyDescent="0.2">
      <c r="A167" s="10">
        <v>42736</v>
      </c>
      <c r="B167" s="11" t="s">
        <v>659</v>
      </c>
      <c r="C167" s="12" t="s">
        <v>618</v>
      </c>
      <c r="D167" s="12"/>
      <c r="E167" s="11" t="s">
        <v>619</v>
      </c>
      <c r="G167" s="13">
        <v>42749</v>
      </c>
      <c r="H167" s="11" t="s">
        <v>197</v>
      </c>
      <c r="I167" s="11" t="s">
        <v>657</v>
      </c>
      <c r="J167" s="11" t="s">
        <v>660</v>
      </c>
      <c r="K167" s="11" t="s">
        <v>658</v>
      </c>
      <c r="L167" s="15">
        <v>143275.85999999999</v>
      </c>
      <c r="M167" s="15">
        <v>0</v>
      </c>
      <c r="N167" s="15">
        <v>3724.14</v>
      </c>
      <c r="O167" s="15">
        <v>147000</v>
      </c>
      <c r="P167" s="11" t="s">
        <v>749</v>
      </c>
      <c r="Q167" s="18" t="s">
        <v>752</v>
      </c>
      <c r="T167" s="11" t="s">
        <v>759</v>
      </c>
      <c r="V167" s="11" t="s">
        <v>760</v>
      </c>
    </row>
    <row r="168" spans="1:22" x14ac:dyDescent="0.2">
      <c r="A168" s="10">
        <v>42736</v>
      </c>
      <c r="B168" s="11" t="s">
        <v>7</v>
      </c>
      <c r="C168" s="12">
        <v>1060</v>
      </c>
      <c r="D168" s="12"/>
      <c r="E168" s="11" t="s">
        <v>0</v>
      </c>
      <c r="G168" s="13">
        <v>42749</v>
      </c>
      <c r="H168" s="11" t="s">
        <v>6</v>
      </c>
      <c r="I168" s="11" t="s">
        <v>1</v>
      </c>
      <c r="J168" s="11" t="s">
        <v>5</v>
      </c>
      <c r="K168" s="11" t="s">
        <v>3</v>
      </c>
      <c r="L168" s="15">
        <v>196293.1</v>
      </c>
      <c r="M168" s="15">
        <v>0</v>
      </c>
      <c r="N168" s="15">
        <v>31406.9</v>
      </c>
      <c r="O168" s="15">
        <v>227700</v>
      </c>
      <c r="P168" s="11" t="s">
        <v>750</v>
      </c>
      <c r="Q168" s="18" t="s">
        <v>752</v>
      </c>
      <c r="T168" s="11" t="s">
        <v>759</v>
      </c>
      <c r="V168" s="11" t="s">
        <v>760</v>
      </c>
    </row>
    <row r="169" spans="1:22" x14ac:dyDescent="0.2">
      <c r="A169" s="10">
        <v>42736</v>
      </c>
      <c r="B169" s="11" t="s">
        <v>304</v>
      </c>
      <c r="C169" s="12">
        <v>4493</v>
      </c>
      <c r="D169" s="12"/>
      <c r="E169" s="11" t="s">
        <v>297</v>
      </c>
      <c r="G169" s="13">
        <v>42749</v>
      </c>
      <c r="I169" s="11" t="s">
        <v>302</v>
      </c>
      <c r="J169" s="20" t="s">
        <v>305</v>
      </c>
      <c r="K169" s="11" t="s">
        <v>303</v>
      </c>
      <c r="L169" s="15">
        <v>269450.42</v>
      </c>
      <c r="M169" s="15">
        <v>0</v>
      </c>
      <c r="N169" s="15">
        <v>43112.07</v>
      </c>
      <c r="O169" s="15">
        <v>312562.49</v>
      </c>
      <c r="P169" s="11" t="s">
        <v>748</v>
      </c>
      <c r="Q169" s="14" t="s">
        <v>751</v>
      </c>
      <c r="S169" s="11"/>
      <c r="T169" s="11" t="s">
        <v>754</v>
      </c>
    </row>
    <row r="170" spans="1:22" x14ac:dyDescent="0.2">
      <c r="A170" s="10">
        <v>42736</v>
      </c>
      <c r="B170" s="11" t="s">
        <v>265</v>
      </c>
      <c r="C170" s="12">
        <v>2204</v>
      </c>
      <c r="D170" s="12"/>
      <c r="E170" s="11" t="s">
        <v>261</v>
      </c>
      <c r="G170" s="13">
        <v>42751</v>
      </c>
      <c r="H170" s="11" t="s">
        <v>6</v>
      </c>
      <c r="I170" s="11" t="s">
        <v>262</v>
      </c>
      <c r="J170" s="11" t="s">
        <v>264</v>
      </c>
      <c r="K170" s="11" t="s">
        <v>263</v>
      </c>
      <c r="L170" s="15">
        <v>221982.76</v>
      </c>
      <c r="M170" s="15">
        <v>0</v>
      </c>
      <c r="N170" s="15">
        <v>35517.24</v>
      </c>
      <c r="O170" s="15">
        <v>257500</v>
      </c>
      <c r="P170" s="11" t="s">
        <v>750</v>
      </c>
      <c r="Q170" s="11" t="s">
        <v>753</v>
      </c>
      <c r="R170" s="11" t="s">
        <v>758</v>
      </c>
      <c r="S170" s="17">
        <v>32764.82</v>
      </c>
      <c r="T170" s="11" t="s">
        <v>759</v>
      </c>
      <c r="U170" s="13">
        <v>42792</v>
      </c>
    </row>
    <row r="171" spans="1:22" x14ac:dyDescent="0.2">
      <c r="A171" s="10"/>
      <c r="B171" s="11" t="s">
        <v>265</v>
      </c>
      <c r="C171" s="12"/>
      <c r="D171" s="12"/>
      <c r="G171" s="13"/>
      <c r="Q171" s="11" t="s">
        <v>753</v>
      </c>
      <c r="R171" s="11" t="s">
        <v>758</v>
      </c>
      <c r="S171" s="17">
        <v>5000</v>
      </c>
      <c r="T171" s="11" t="s">
        <v>759</v>
      </c>
      <c r="U171" s="13">
        <v>42764</v>
      </c>
    </row>
    <row r="172" spans="1:22" x14ac:dyDescent="0.2">
      <c r="A172" s="10"/>
      <c r="B172" s="11" t="s">
        <v>265</v>
      </c>
      <c r="C172" s="12"/>
      <c r="D172" s="12"/>
      <c r="G172" s="13"/>
      <c r="Q172" s="11" t="s">
        <v>753</v>
      </c>
      <c r="R172" s="11" t="s">
        <v>758</v>
      </c>
      <c r="S172" s="17">
        <v>80000</v>
      </c>
      <c r="T172" s="11" t="s">
        <v>759</v>
      </c>
      <c r="U172" s="13">
        <v>42760</v>
      </c>
    </row>
    <row r="173" spans="1:22" x14ac:dyDescent="0.2">
      <c r="A173" s="10"/>
      <c r="B173" s="11" t="s">
        <v>265</v>
      </c>
      <c r="C173" s="12"/>
      <c r="D173" s="12"/>
      <c r="G173" s="13"/>
      <c r="Q173" s="11" t="s">
        <v>753</v>
      </c>
      <c r="R173" s="11" t="s">
        <v>758</v>
      </c>
      <c r="S173" s="17">
        <v>85000</v>
      </c>
      <c r="T173" s="11" t="s">
        <v>759</v>
      </c>
      <c r="U173" s="13">
        <v>42735</v>
      </c>
    </row>
    <row r="174" spans="1:22" x14ac:dyDescent="0.2">
      <c r="A174" s="10"/>
      <c r="B174" s="11" t="s">
        <v>265</v>
      </c>
      <c r="C174" s="12"/>
      <c r="D174" s="12"/>
      <c r="G174" s="13"/>
      <c r="Q174" s="11" t="s">
        <v>753</v>
      </c>
      <c r="R174" s="11" t="s">
        <v>761</v>
      </c>
      <c r="S174" s="17">
        <v>54753</v>
      </c>
      <c r="T174" s="11" t="s">
        <v>759</v>
      </c>
      <c r="U174" s="13">
        <v>42735</v>
      </c>
    </row>
    <row r="175" spans="1:22" x14ac:dyDescent="0.2">
      <c r="A175" s="10">
        <v>42736</v>
      </c>
      <c r="B175" s="11" t="s">
        <v>454</v>
      </c>
      <c r="C175" s="12">
        <v>7493</v>
      </c>
      <c r="D175" s="12"/>
      <c r="E175" s="11" t="s">
        <v>440</v>
      </c>
      <c r="G175" s="13">
        <v>42751</v>
      </c>
      <c r="H175" s="11" t="s">
        <v>49</v>
      </c>
      <c r="I175" s="11" t="s">
        <v>441</v>
      </c>
      <c r="J175" s="11" t="s">
        <v>455</v>
      </c>
      <c r="K175" s="11" t="s">
        <v>442</v>
      </c>
      <c r="L175" s="15">
        <v>238095.24</v>
      </c>
      <c r="M175" s="15">
        <v>11904.76</v>
      </c>
      <c r="N175" s="15">
        <v>40000</v>
      </c>
      <c r="O175" s="15">
        <v>290000</v>
      </c>
      <c r="P175" s="11" t="s">
        <v>750</v>
      </c>
      <c r="Q175" s="11" t="s">
        <v>753</v>
      </c>
      <c r="R175" s="11" t="s">
        <v>762</v>
      </c>
      <c r="S175" s="17">
        <v>20000</v>
      </c>
      <c r="T175" s="11" t="s">
        <v>759</v>
      </c>
      <c r="U175" s="13">
        <v>42751</v>
      </c>
      <c r="V175" s="11" t="s">
        <v>760</v>
      </c>
    </row>
    <row r="176" spans="1:22" x14ac:dyDescent="0.2">
      <c r="A176" s="10"/>
      <c r="B176" s="11" t="s">
        <v>454</v>
      </c>
      <c r="C176" s="12"/>
      <c r="D176" s="12"/>
      <c r="G176" s="13"/>
      <c r="R176" s="11" t="s">
        <v>758</v>
      </c>
      <c r="S176" s="17">
        <v>270000</v>
      </c>
      <c r="T176" s="11" t="s">
        <v>759</v>
      </c>
      <c r="U176" s="13">
        <v>42752</v>
      </c>
      <c r="V176" s="11" t="s">
        <v>760</v>
      </c>
    </row>
    <row r="177" spans="1:22" x14ac:dyDescent="0.2">
      <c r="A177" s="10">
        <v>42736</v>
      </c>
      <c r="B177" s="11" t="s">
        <v>235</v>
      </c>
      <c r="C177" s="12">
        <v>2202</v>
      </c>
      <c r="D177" s="12"/>
      <c r="E177" s="11" t="s">
        <v>229</v>
      </c>
      <c r="G177" s="13">
        <v>42751</v>
      </c>
      <c r="H177" s="11" t="s">
        <v>44</v>
      </c>
      <c r="I177" s="11" t="s">
        <v>233</v>
      </c>
      <c r="J177" s="11" t="s">
        <v>236</v>
      </c>
      <c r="K177" s="11" t="s">
        <v>234</v>
      </c>
      <c r="L177" s="15">
        <v>201982.76</v>
      </c>
      <c r="M177" s="15">
        <v>0</v>
      </c>
      <c r="N177" s="15">
        <v>32317.24</v>
      </c>
      <c r="O177" s="15">
        <v>234300</v>
      </c>
      <c r="P177" s="11" t="s">
        <v>750</v>
      </c>
      <c r="Q177" s="18" t="s">
        <v>752</v>
      </c>
      <c r="T177" s="11" t="s">
        <v>759</v>
      </c>
    </row>
    <row r="178" spans="1:22" x14ac:dyDescent="0.2">
      <c r="A178" s="10">
        <v>42736</v>
      </c>
      <c r="B178" s="11" t="s">
        <v>663</v>
      </c>
      <c r="C178" s="12" t="s">
        <v>618</v>
      </c>
      <c r="D178" s="12"/>
      <c r="E178" s="11" t="s">
        <v>619</v>
      </c>
      <c r="G178" s="13">
        <v>42751</v>
      </c>
      <c r="H178" s="11" t="s">
        <v>637</v>
      </c>
      <c r="I178" s="11" t="s">
        <v>661</v>
      </c>
      <c r="J178" s="11" t="s">
        <v>664</v>
      </c>
      <c r="K178" s="11" t="s">
        <v>662</v>
      </c>
      <c r="L178" s="15">
        <v>126344.83</v>
      </c>
      <c r="M178" s="15">
        <v>0</v>
      </c>
      <c r="N178" s="15">
        <v>5655.17</v>
      </c>
      <c r="O178" s="15">
        <v>132000</v>
      </c>
      <c r="P178" s="11" t="s">
        <v>749</v>
      </c>
      <c r="Q178" s="18" t="s">
        <v>752</v>
      </c>
      <c r="T178" s="11" t="s">
        <v>759</v>
      </c>
      <c r="V178" s="11" t="s">
        <v>760</v>
      </c>
    </row>
    <row r="179" spans="1:22" x14ac:dyDescent="0.2">
      <c r="A179" s="10">
        <v>42736</v>
      </c>
      <c r="B179" s="11" t="s">
        <v>439</v>
      </c>
      <c r="C179" s="12">
        <v>7441</v>
      </c>
      <c r="D179" s="12"/>
      <c r="E179" s="11" t="s">
        <v>435</v>
      </c>
      <c r="G179" s="13">
        <v>42751</v>
      </c>
      <c r="H179" s="11" t="s">
        <v>56</v>
      </c>
      <c r="I179" s="11" t="s">
        <v>436</v>
      </c>
      <c r="J179" s="11" t="s">
        <v>438</v>
      </c>
      <c r="K179" s="11" t="s">
        <v>437</v>
      </c>
      <c r="L179" s="15">
        <v>479885.06</v>
      </c>
      <c r="M179" s="15">
        <v>23994.25</v>
      </c>
      <c r="N179" s="15">
        <v>80620.69</v>
      </c>
      <c r="O179" s="15">
        <v>584500</v>
      </c>
      <c r="P179" s="11" t="s">
        <v>750</v>
      </c>
      <c r="Q179" s="14" t="s">
        <v>751</v>
      </c>
      <c r="R179" s="11" t="s">
        <v>757</v>
      </c>
      <c r="S179" s="17">
        <v>20000</v>
      </c>
      <c r="T179" s="11" t="s">
        <v>769</v>
      </c>
      <c r="U179" s="13">
        <v>42751</v>
      </c>
      <c r="V179" s="11" t="s">
        <v>760</v>
      </c>
    </row>
    <row r="180" spans="1:22" x14ac:dyDescent="0.2">
      <c r="A180" s="10"/>
      <c r="B180" s="11" t="s">
        <v>439</v>
      </c>
      <c r="C180" s="12"/>
      <c r="D180" s="12"/>
      <c r="G180" s="13"/>
      <c r="Q180" s="14" t="s">
        <v>751</v>
      </c>
      <c r="R180" s="11" t="s">
        <v>764</v>
      </c>
      <c r="S180" s="17">
        <v>40000</v>
      </c>
      <c r="T180" s="11" t="s">
        <v>769</v>
      </c>
      <c r="U180" s="13">
        <v>42748</v>
      </c>
      <c r="V180" s="11" t="s">
        <v>760</v>
      </c>
    </row>
    <row r="181" spans="1:22" ht="17.25" customHeight="1" x14ac:dyDescent="0.2">
      <c r="A181" s="10"/>
      <c r="B181" s="11" t="s">
        <v>439</v>
      </c>
      <c r="C181" s="12"/>
      <c r="D181" s="12"/>
      <c r="G181" s="13"/>
      <c r="Q181" s="14" t="s">
        <v>751</v>
      </c>
      <c r="R181" s="11" t="s">
        <v>764</v>
      </c>
      <c r="S181" s="17">
        <v>489</v>
      </c>
      <c r="T181" s="11" t="s">
        <v>769</v>
      </c>
      <c r="U181" s="13">
        <v>42751</v>
      </c>
      <c r="V181" s="11" t="s">
        <v>760</v>
      </c>
    </row>
    <row r="182" spans="1:22" ht="17.25" customHeight="1" x14ac:dyDescent="0.2">
      <c r="A182" s="10"/>
      <c r="B182" s="11" t="s">
        <v>439</v>
      </c>
      <c r="C182" s="12"/>
      <c r="D182" s="12"/>
      <c r="G182" s="13"/>
      <c r="Q182" s="14" t="s">
        <v>751</v>
      </c>
      <c r="R182" s="11" t="s">
        <v>757</v>
      </c>
      <c r="S182" s="17">
        <v>60000</v>
      </c>
      <c r="T182" s="11" t="s">
        <v>769</v>
      </c>
      <c r="U182" s="13">
        <v>42748</v>
      </c>
      <c r="V182" s="11" t="s">
        <v>760</v>
      </c>
    </row>
    <row r="183" spans="1:22" ht="17.25" customHeight="1" x14ac:dyDescent="0.2">
      <c r="A183" s="10"/>
      <c r="B183" s="11" t="s">
        <v>439</v>
      </c>
      <c r="C183" s="12"/>
      <c r="D183" s="12"/>
      <c r="G183" s="13"/>
      <c r="Q183" s="14" t="s">
        <v>751</v>
      </c>
      <c r="R183" s="11" t="s">
        <v>757</v>
      </c>
      <c r="S183" s="17">
        <v>97426.48</v>
      </c>
      <c r="T183" s="11" t="s">
        <v>769</v>
      </c>
      <c r="U183" s="13">
        <v>42751</v>
      </c>
      <c r="V183" s="11" t="s">
        <v>760</v>
      </c>
    </row>
    <row r="184" spans="1:22" ht="17.25" customHeight="1" x14ac:dyDescent="0.2">
      <c r="A184" s="10"/>
      <c r="B184" s="11" t="s">
        <v>439</v>
      </c>
      <c r="C184" s="12"/>
      <c r="D184" s="12"/>
      <c r="G184" s="13"/>
      <c r="Q184" s="14" t="s">
        <v>751</v>
      </c>
      <c r="R184" s="11" t="s">
        <v>761</v>
      </c>
      <c r="S184" s="17">
        <v>366585.75</v>
      </c>
      <c r="T184" s="11" t="s">
        <v>769</v>
      </c>
      <c r="U184" s="13">
        <v>42748</v>
      </c>
      <c r="V184" s="11" t="s">
        <v>760</v>
      </c>
    </row>
    <row r="185" spans="1:22" x14ac:dyDescent="0.2">
      <c r="A185" s="10">
        <v>42736</v>
      </c>
      <c r="B185" s="11" t="s">
        <v>346</v>
      </c>
      <c r="C185" s="12">
        <v>5396</v>
      </c>
      <c r="D185" s="12"/>
      <c r="E185" s="11" t="s">
        <v>339</v>
      </c>
      <c r="G185" s="13">
        <v>42751</v>
      </c>
      <c r="H185" s="11" t="s">
        <v>56</v>
      </c>
      <c r="I185" s="11" t="s">
        <v>344</v>
      </c>
      <c r="J185" s="11" t="s">
        <v>347</v>
      </c>
      <c r="K185" s="11" t="s">
        <v>345</v>
      </c>
      <c r="L185" s="15">
        <v>470326.34</v>
      </c>
      <c r="M185" s="15">
        <v>31656.42</v>
      </c>
      <c r="N185" s="15">
        <v>80317.240000000005</v>
      </c>
      <c r="O185" s="15">
        <v>582300</v>
      </c>
      <c r="P185" s="11" t="s">
        <v>750</v>
      </c>
      <c r="Q185" s="14" t="s">
        <v>751</v>
      </c>
      <c r="R185" s="11" t="s">
        <v>763</v>
      </c>
      <c r="S185" s="17">
        <v>20000</v>
      </c>
      <c r="T185" s="11" t="s">
        <v>769</v>
      </c>
      <c r="U185" s="13">
        <v>42749</v>
      </c>
      <c r="V185" s="11" t="s">
        <v>760</v>
      </c>
    </row>
    <row r="186" spans="1:22" x14ac:dyDescent="0.2">
      <c r="A186" s="10"/>
      <c r="B186" s="11" t="s">
        <v>346</v>
      </c>
      <c r="C186" s="12"/>
      <c r="D186" s="12"/>
      <c r="G186" s="13"/>
      <c r="Q186" s="14" t="s">
        <v>751</v>
      </c>
      <c r="R186" s="11" t="s">
        <v>757</v>
      </c>
      <c r="S186" s="17">
        <v>562300</v>
      </c>
      <c r="T186" s="11" t="s">
        <v>769</v>
      </c>
      <c r="U186" s="13">
        <v>42751</v>
      </c>
      <c r="V186" s="11" t="s">
        <v>760</v>
      </c>
    </row>
    <row r="187" spans="1:22" x14ac:dyDescent="0.2">
      <c r="A187" s="10">
        <v>42736</v>
      </c>
      <c r="B187" s="11" t="s">
        <v>42</v>
      </c>
      <c r="C187" s="12">
        <v>1253</v>
      </c>
      <c r="D187" s="12"/>
      <c r="E187" s="11" t="s">
        <v>25</v>
      </c>
      <c r="G187" s="13">
        <v>42752</v>
      </c>
      <c r="H187" s="11" t="s">
        <v>44</v>
      </c>
      <c r="I187" s="11" t="s">
        <v>40</v>
      </c>
      <c r="J187" s="11" t="s">
        <v>43</v>
      </c>
      <c r="K187" s="11" t="s">
        <v>41</v>
      </c>
      <c r="L187" s="15">
        <v>367413.79</v>
      </c>
      <c r="M187" s="15">
        <v>0</v>
      </c>
      <c r="N187" s="15">
        <v>58786.21</v>
      </c>
      <c r="O187" s="15">
        <v>426200</v>
      </c>
      <c r="P187" s="11" t="s">
        <v>750</v>
      </c>
      <c r="Q187" s="11" t="s">
        <v>753</v>
      </c>
      <c r="R187" s="11" t="s">
        <v>758</v>
      </c>
      <c r="S187" s="17">
        <v>198261.09</v>
      </c>
      <c r="T187" s="11" t="s">
        <v>759</v>
      </c>
      <c r="U187" s="13">
        <v>42752</v>
      </c>
    </row>
    <row r="188" spans="1:22" x14ac:dyDescent="0.2">
      <c r="A188" s="10"/>
      <c r="B188" s="11" t="s">
        <v>42</v>
      </c>
      <c r="C188" s="12"/>
      <c r="D188" s="12"/>
      <c r="G188" s="13"/>
      <c r="Q188" s="11" t="s">
        <v>753</v>
      </c>
      <c r="R188" s="11" t="s">
        <v>758</v>
      </c>
      <c r="S188" s="17">
        <v>20000</v>
      </c>
      <c r="T188" s="11" t="s">
        <v>759</v>
      </c>
      <c r="U188" s="13">
        <v>42752</v>
      </c>
    </row>
    <row r="189" spans="1:22" x14ac:dyDescent="0.2">
      <c r="A189" s="10"/>
      <c r="B189" s="11" t="s">
        <v>42</v>
      </c>
      <c r="C189" s="12"/>
      <c r="D189" s="12"/>
      <c r="G189" s="13"/>
      <c r="Q189" s="11" t="s">
        <v>753</v>
      </c>
      <c r="R189" s="11" t="s">
        <v>761</v>
      </c>
      <c r="S189" s="17">
        <v>207938.91</v>
      </c>
      <c r="T189" s="11" t="s">
        <v>759</v>
      </c>
      <c r="U189" s="13">
        <v>42752</v>
      </c>
    </row>
    <row r="190" spans="1:22" x14ac:dyDescent="0.2">
      <c r="A190" s="10">
        <v>42736</v>
      </c>
      <c r="B190" s="11" t="s">
        <v>541</v>
      </c>
      <c r="C190" s="12">
        <v>7495</v>
      </c>
      <c r="D190" s="12"/>
      <c r="E190" s="11" t="s">
        <v>492</v>
      </c>
      <c r="G190" s="13">
        <v>42752</v>
      </c>
      <c r="H190" s="11" t="s">
        <v>118</v>
      </c>
      <c r="I190" s="11" t="s">
        <v>539</v>
      </c>
      <c r="J190" s="11" t="s">
        <v>542</v>
      </c>
      <c r="K190" s="11" t="s">
        <v>540</v>
      </c>
      <c r="L190" s="15">
        <v>282019.7</v>
      </c>
      <c r="M190" s="15">
        <v>14100.99</v>
      </c>
      <c r="N190" s="15">
        <v>47379.31</v>
      </c>
      <c r="O190" s="15">
        <v>343500</v>
      </c>
      <c r="P190" s="11" t="s">
        <v>750</v>
      </c>
      <c r="Q190" s="11" t="s">
        <v>753</v>
      </c>
      <c r="R190" s="11" t="s">
        <v>757</v>
      </c>
      <c r="S190" s="17">
        <v>245000</v>
      </c>
      <c r="T190" s="11" t="s">
        <v>759</v>
      </c>
      <c r="U190" s="13">
        <v>42753</v>
      </c>
    </row>
    <row r="191" spans="1:22" x14ac:dyDescent="0.2">
      <c r="A191" s="10"/>
      <c r="B191" s="11" t="s">
        <v>541</v>
      </c>
      <c r="C191" s="12"/>
      <c r="D191" s="12"/>
      <c r="G191" s="13"/>
      <c r="Q191" s="11" t="s">
        <v>753</v>
      </c>
      <c r="R191" s="11" t="s">
        <v>763</v>
      </c>
      <c r="S191" s="17">
        <v>5000</v>
      </c>
      <c r="T191" s="11" t="s">
        <v>759</v>
      </c>
      <c r="U191" s="13">
        <v>42746</v>
      </c>
    </row>
    <row r="192" spans="1:22" x14ac:dyDescent="0.2">
      <c r="A192" s="10"/>
      <c r="B192" s="11" t="s">
        <v>541</v>
      </c>
      <c r="C192" s="12"/>
      <c r="D192" s="12"/>
      <c r="G192" s="13"/>
      <c r="Q192" s="11" t="s">
        <v>753</v>
      </c>
      <c r="R192" s="11" t="s">
        <v>761</v>
      </c>
      <c r="S192" s="17">
        <v>116500</v>
      </c>
      <c r="T192" s="11" t="s">
        <v>759</v>
      </c>
      <c r="U192" s="13">
        <v>42746</v>
      </c>
    </row>
    <row r="193" spans="1:22" x14ac:dyDescent="0.2">
      <c r="A193" s="10">
        <v>42736</v>
      </c>
      <c r="B193" s="11" t="s">
        <v>77</v>
      </c>
      <c r="C193" s="12">
        <v>1783</v>
      </c>
      <c r="D193" s="12"/>
      <c r="E193" s="11" t="s">
        <v>66</v>
      </c>
      <c r="G193" s="13">
        <v>42752</v>
      </c>
      <c r="H193" s="11" t="s">
        <v>79</v>
      </c>
      <c r="I193" s="11" t="s">
        <v>75</v>
      </c>
      <c r="J193" s="11" t="s">
        <v>78</v>
      </c>
      <c r="K193" s="11" t="s">
        <v>76</v>
      </c>
      <c r="L193" s="15">
        <v>301353.12</v>
      </c>
      <c r="M193" s="15">
        <v>7957.22</v>
      </c>
      <c r="N193" s="15">
        <v>49489.66</v>
      </c>
      <c r="O193" s="15">
        <v>358800</v>
      </c>
      <c r="P193" s="11" t="s">
        <v>750</v>
      </c>
      <c r="Q193" s="11" t="s">
        <v>753</v>
      </c>
      <c r="R193" s="11" t="s">
        <v>762</v>
      </c>
      <c r="S193" s="17">
        <v>15000</v>
      </c>
      <c r="T193" s="11" t="s">
        <v>759</v>
      </c>
      <c r="U193" s="13">
        <v>42758</v>
      </c>
    </row>
    <row r="194" spans="1:22" x14ac:dyDescent="0.2">
      <c r="A194" s="10"/>
      <c r="B194" s="11" t="s">
        <v>77</v>
      </c>
      <c r="C194" s="12"/>
      <c r="D194" s="12"/>
      <c r="G194" s="13"/>
      <c r="Q194" s="11" t="s">
        <v>753</v>
      </c>
      <c r="R194" s="11" t="s">
        <v>762</v>
      </c>
      <c r="S194" s="17">
        <v>5000</v>
      </c>
      <c r="T194" s="11" t="s">
        <v>759</v>
      </c>
      <c r="U194" s="13">
        <v>42751</v>
      </c>
    </row>
    <row r="195" spans="1:22" x14ac:dyDescent="0.2">
      <c r="A195" s="10"/>
      <c r="B195" s="11" t="s">
        <v>77</v>
      </c>
      <c r="C195" s="12"/>
      <c r="D195" s="12"/>
      <c r="G195" s="13"/>
      <c r="Q195" s="11" t="s">
        <v>753</v>
      </c>
      <c r="R195" s="11" t="s">
        <v>762</v>
      </c>
      <c r="S195" s="17">
        <v>15000</v>
      </c>
      <c r="T195" s="11" t="s">
        <v>759</v>
      </c>
      <c r="U195" s="13">
        <v>42754</v>
      </c>
    </row>
    <row r="196" spans="1:22" x14ac:dyDescent="0.2">
      <c r="A196" s="10"/>
      <c r="B196" s="11" t="s">
        <v>77</v>
      </c>
      <c r="C196" s="12"/>
      <c r="D196" s="12"/>
      <c r="G196" s="13"/>
      <c r="Q196" s="11" t="s">
        <v>753</v>
      </c>
      <c r="R196" s="11" t="s">
        <v>766</v>
      </c>
      <c r="S196" s="17">
        <v>165000</v>
      </c>
      <c r="T196" s="11" t="s">
        <v>759</v>
      </c>
      <c r="U196" s="13">
        <v>42754</v>
      </c>
    </row>
    <row r="197" spans="1:22" x14ac:dyDescent="0.2">
      <c r="A197" s="10"/>
      <c r="B197" s="11" t="s">
        <v>77</v>
      </c>
      <c r="C197" s="12"/>
      <c r="D197" s="12"/>
      <c r="G197" s="13"/>
      <c r="Q197" s="11" t="s">
        <v>753</v>
      </c>
      <c r="R197" s="11" t="s">
        <v>762</v>
      </c>
      <c r="S197" s="17">
        <v>2556</v>
      </c>
      <c r="T197" s="11" t="s">
        <v>759</v>
      </c>
      <c r="U197" s="13">
        <v>42754</v>
      </c>
    </row>
    <row r="198" spans="1:22" x14ac:dyDescent="0.2">
      <c r="A198" s="10"/>
      <c r="B198" s="11" t="s">
        <v>77</v>
      </c>
      <c r="C198" s="12"/>
      <c r="D198" s="12"/>
      <c r="G198" s="13"/>
      <c r="Q198" s="11" t="s">
        <v>753</v>
      </c>
      <c r="R198" s="11" t="s">
        <v>761</v>
      </c>
      <c r="S198" s="17">
        <v>156233</v>
      </c>
      <c r="T198" s="11" t="s">
        <v>759</v>
      </c>
      <c r="U198" s="13">
        <v>42754</v>
      </c>
    </row>
    <row r="199" spans="1:22" x14ac:dyDescent="0.2">
      <c r="A199" s="10">
        <v>42736</v>
      </c>
      <c r="B199" s="11" t="s">
        <v>240</v>
      </c>
      <c r="C199" s="12">
        <v>2202</v>
      </c>
      <c r="D199" s="12"/>
      <c r="E199" s="11" t="s">
        <v>229</v>
      </c>
      <c r="G199" s="13">
        <v>42752</v>
      </c>
      <c r="H199" s="11" t="s">
        <v>110</v>
      </c>
      <c r="I199" s="11" t="s">
        <v>237</v>
      </c>
      <c r="J199" s="11" t="s">
        <v>239</v>
      </c>
      <c r="K199" s="11" t="s">
        <v>238</v>
      </c>
      <c r="L199" s="15">
        <v>201982.76</v>
      </c>
      <c r="M199" s="15">
        <v>0</v>
      </c>
      <c r="N199" s="15">
        <v>32317.24</v>
      </c>
      <c r="O199" s="15">
        <v>234300</v>
      </c>
      <c r="P199" s="11" t="s">
        <v>750</v>
      </c>
      <c r="Q199" s="18" t="s">
        <v>752</v>
      </c>
      <c r="T199" s="11" t="s">
        <v>759</v>
      </c>
    </row>
    <row r="200" spans="1:22" x14ac:dyDescent="0.2">
      <c r="A200" s="10">
        <v>42736</v>
      </c>
      <c r="B200" s="11" t="s">
        <v>537</v>
      </c>
      <c r="C200" s="12">
        <v>7495</v>
      </c>
      <c r="D200" s="12"/>
      <c r="E200" s="11" t="s">
        <v>492</v>
      </c>
      <c r="G200" s="13">
        <v>42752</v>
      </c>
      <c r="H200" s="11" t="s">
        <v>6</v>
      </c>
      <c r="I200" s="11" t="s">
        <v>535</v>
      </c>
      <c r="J200" s="11" t="s">
        <v>538</v>
      </c>
      <c r="K200" s="11" t="s">
        <v>536</v>
      </c>
      <c r="L200" s="15">
        <v>282019.7</v>
      </c>
      <c r="M200" s="15">
        <v>14100.99</v>
      </c>
      <c r="N200" s="15">
        <v>47379.31</v>
      </c>
      <c r="O200" s="15">
        <v>343500</v>
      </c>
      <c r="P200" s="11" t="s">
        <v>750</v>
      </c>
      <c r="Q200" s="11" t="s">
        <v>753</v>
      </c>
      <c r="R200" s="11" t="s">
        <v>765</v>
      </c>
      <c r="S200" s="17">
        <v>323500</v>
      </c>
      <c r="T200" s="11" t="s">
        <v>759</v>
      </c>
      <c r="U200" s="13">
        <v>42752</v>
      </c>
      <c r="V200" s="11" t="s">
        <v>760</v>
      </c>
    </row>
    <row r="201" spans="1:22" x14ac:dyDescent="0.2">
      <c r="A201" s="10"/>
      <c r="B201" s="11" t="s">
        <v>537</v>
      </c>
      <c r="C201" s="12"/>
      <c r="D201" s="12"/>
      <c r="G201" s="13"/>
      <c r="Q201" s="11" t="s">
        <v>753</v>
      </c>
      <c r="R201" s="11" t="s">
        <v>764</v>
      </c>
      <c r="S201" s="17">
        <v>20000</v>
      </c>
      <c r="T201" s="11" t="s">
        <v>759</v>
      </c>
      <c r="U201" s="13">
        <v>42751</v>
      </c>
      <c r="V201" s="11" t="s">
        <v>760</v>
      </c>
    </row>
    <row r="202" spans="1:22" x14ac:dyDescent="0.2">
      <c r="A202" s="10">
        <v>42736</v>
      </c>
      <c r="B202" s="11" t="s">
        <v>545</v>
      </c>
      <c r="C202" s="12">
        <v>7495</v>
      </c>
      <c r="D202" s="12"/>
      <c r="E202" s="11" t="s">
        <v>492</v>
      </c>
      <c r="G202" s="13">
        <v>42752</v>
      </c>
      <c r="H202" s="11" t="s">
        <v>115</v>
      </c>
      <c r="I202" s="11" t="s">
        <v>543</v>
      </c>
      <c r="J202" s="11" t="s">
        <v>546</v>
      </c>
      <c r="K202" s="11" t="s">
        <v>544</v>
      </c>
      <c r="L202" s="15">
        <v>282019.7</v>
      </c>
      <c r="M202" s="15">
        <v>14100.99</v>
      </c>
      <c r="N202" s="15">
        <v>47379.31</v>
      </c>
      <c r="O202" s="15">
        <v>343500</v>
      </c>
      <c r="P202" s="11" t="s">
        <v>750</v>
      </c>
      <c r="Q202" s="11" t="s">
        <v>753</v>
      </c>
      <c r="R202" s="11" t="s">
        <v>765</v>
      </c>
      <c r="S202" s="17">
        <v>343500</v>
      </c>
      <c r="T202" s="11" t="s">
        <v>759</v>
      </c>
      <c r="U202" s="13">
        <v>42751</v>
      </c>
      <c r="V202" s="11" t="s">
        <v>760</v>
      </c>
    </row>
    <row r="203" spans="1:22" x14ac:dyDescent="0.2">
      <c r="A203" s="10">
        <v>42736</v>
      </c>
      <c r="B203" s="11" t="s">
        <v>21</v>
      </c>
      <c r="C203" s="12">
        <v>1062</v>
      </c>
      <c r="D203" s="12"/>
      <c r="E203" s="11" t="s">
        <v>8</v>
      </c>
      <c r="G203" s="13">
        <v>42753</v>
      </c>
      <c r="H203" s="11" t="s">
        <v>6</v>
      </c>
      <c r="I203" s="11" t="s">
        <v>19</v>
      </c>
      <c r="J203" s="11" t="s">
        <v>22</v>
      </c>
      <c r="K203" s="11" t="s">
        <v>20</v>
      </c>
      <c r="L203" s="15">
        <v>224137.93</v>
      </c>
      <c r="M203" s="15">
        <v>0</v>
      </c>
      <c r="N203" s="15">
        <v>35862.07</v>
      </c>
      <c r="O203" s="15">
        <v>260000</v>
      </c>
      <c r="P203" s="11" t="s">
        <v>750</v>
      </c>
      <c r="Q203" s="11" t="s">
        <v>753</v>
      </c>
      <c r="R203" s="11" t="s">
        <v>765</v>
      </c>
      <c r="S203" s="17">
        <v>145000</v>
      </c>
      <c r="T203" s="11" t="s">
        <v>759</v>
      </c>
      <c r="U203" s="13">
        <v>42746</v>
      </c>
      <c r="V203" s="11" t="s">
        <v>760</v>
      </c>
    </row>
    <row r="204" spans="1:22" x14ac:dyDescent="0.2">
      <c r="A204" s="10"/>
      <c r="B204" s="11" t="s">
        <v>21</v>
      </c>
      <c r="C204" s="12"/>
      <c r="D204" s="12"/>
      <c r="G204" s="13"/>
      <c r="Q204" s="11" t="s">
        <v>753</v>
      </c>
      <c r="R204" s="11" t="s">
        <v>764</v>
      </c>
      <c r="S204" s="17">
        <v>5000</v>
      </c>
      <c r="T204" s="11" t="s">
        <v>759</v>
      </c>
      <c r="U204" s="13">
        <v>42746</v>
      </c>
      <c r="V204" s="11" t="s">
        <v>760</v>
      </c>
    </row>
    <row r="205" spans="1:22" x14ac:dyDescent="0.2">
      <c r="A205" s="10"/>
      <c r="B205" s="11" t="s">
        <v>21</v>
      </c>
      <c r="C205" s="12"/>
      <c r="D205" s="12"/>
      <c r="G205" s="13"/>
      <c r="Q205" s="11" t="s">
        <v>753</v>
      </c>
      <c r="R205" s="11" t="s">
        <v>761</v>
      </c>
      <c r="S205" s="17">
        <v>110001</v>
      </c>
      <c r="T205" s="11" t="s">
        <v>759</v>
      </c>
      <c r="U205" s="13">
        <v>42746</v>
      </c>
      <c r="V205" s="11" t="s">
        <v>760</v>
      </c>
    </row>
    <row r="206" spans="1:22" x14ac:dyDescent="0.2">
      <c r="A206" s="10">
        <v>42736</v>
      </c>
      <c r="B206" s="20" t="s">
        <v>549</v>
      </c>
      <c r="C206" s="12">
        <v>7495</v>
      </c>
      <c r="D206" s="12"/>
      <c r="E206" s="11" t="s">
        <v>492</v>
      </c>
      <c r="G206" s="13">
        <v>42753</v>
      </c>
      <c r="H206" s="11" t="s">
        <v>64</v>
      </c>
      <c r="I206" s="11" t="s">
        <v>547</v>
      </c>
      <c r="J206" s="11" t="s">
        <v>550</v>
      </c>
      <c r="K206" s="11" t="s">
        <v>548</v>
      </c>
      <c r="L206" s="15">
        <v>282019.7</v>
      </c>
      <c r="M206" s="15">
        <v>14100.99</v>
      </c>
      <c r="N206" s="15">
        <v>47379.31</v>
      </c>
      <c r="O206" s="15">
        <v>343500</v>
      </c>
      <c r="P206" s="11" t="s">
        <v>750</v>
      </c>
      <c r="Q206" s="11" t="s">
        <v>753</v>
      </c>
      <c r="R206" s="11" t="s">
        <v>764</v>
      </c>
      <c r="S206" s="17">
        <v>3000</v>
      </c>
      <c r="T206" s="11" t="s">
        <v>759</v>
      </c>
      <c r="U206" s="13">
        <v>42753</v>
      </c>
      <c r="V206" s="11" t="s">
        <v>760</v>
      </c>
    </row>
    <row r="207" spans="1:22" x14ac:dyDescent="0.2">
      <c r="A207" s="10"/>
      <c r="B207" s="20" t="s">
        <v>549</v>
      </c>
      <c r="C207" s="12"/>
      <c r="D207" s="12"/>
      <c r="G207" s="13"/>
      <c r="Q207" s="11" t="s">
        <v>753</v>
      </c>
      <c r="R207" s="11" t="s">
        <v>757</v>
      </c>
      <c r="S207" s="17">
        <v>253500</v>
      </c>
      <c r="T207" s="11" t="s">
        <v>759</v>
      </c>
      <c r="U207" s="13">
        <v>42754</v>
      </c>
      <c r="V207" s="11" t="s">
        <v>760</v>
      </c>
    </row>
    <row r="208" spans="1:22" x14ac:dyDescent="0.2">
      <c r="A208" s="10"/>
      <c r="B208" s="20" t="s">
        <v>549</v>
      </c>
      <c r="C208" s="12"/>
      <c r="D208" s="12"/>
      <c r="G208" s="13"/>
      <c r="Q208" s="11" t="s">
        <v>753</v>
      </c>
      <c r="R208" s="11" t="s">
        <v>757</v>
      </c>
      <c r="S208" s="17">
        <v>87000</v>
      </c>
      <c r="T208" s="11" t="s">
        <v>759</v>
      </c>
      <c r="U208" s="13">
        <v>42754</v>
      </c>
      <c r="V208" s="11" t="s">
        <v>760</v>
      </c>
    </row>
    <row r="209" spans="1:22" x14ac:dyDescent="0.2">
      <c r="A209" s="10">
        <v>42736</v>
      </c>
      <c r="B209" s="11" t="s">
        <v>461</v>
      </c>
      <c r="C209" s="12">
        <v>7493</v>
      </c>
      <c r="D209" s="12"/>
      <c r="E209" s="11" t="s">
        <v>440</v>
      </c>
      <c r="G209" s="13">
        <v>42753</v>
      </c>
      <c r="H209" s="11" t="s">
        <v>13</v>
      </c>
      <c r="I209" s="11" t="s">
        <v>459</v>
      </c>
      <c r="J209" s="11" t="s">
        <v>458</v>
      </c>
      <c r="K209" s="11" t="s">
        <v>460</v>
      </c>
      <c r="L209" s="15">
        <v>238095.24</v>
      </c>
      <c r="M209" s="15">
        <v>11904.76</v>
      </c>
      <c r="N209" s="15">
        <v>40000</v>
      </c>
      <c r="O209" s="15">
        <v>290000</v>
      </c>
      <c r="P209" s="11" t="s">
        <v>750</v>
      </c>
      <c r="Q209" s="11" t="s">
        <v>753</v>
      </c>
      <c r="R209" s="11" t="s">
        <v>763</v>
      </c>
      <c r="S209" s="17">
        <v>2000</v>
      </c>
      <c r="T209" s="11" t="s">
        <v>759</v>
      </c>
      <c r="U209" s="13">
        <v>42753</v>
      </c>
    </row>
    <row r="210" spans="1:22" x14ac:dyDescent="0.2">
      <c r="A210" s="10"/>
      <c r="B210" s="11" t="s">
        <v>461</v>
      </c>
      <c r="C210" s="12"/>
      <c r="D210" s="12"/>
      <c r="G210" s="13"/>
      <c r="Q210" s="11" t="s">
        <v>753</v>
      </c>
      <c r="R210" s="11" t="s">
        <v>766</v>
      </c>
      <c r="S210" s="17">
        <v>163000</v>
      </c>
      <c r="T210" s="11" t="s">
        <v>759</v>
      </c>
      <c r="U210" s="13">
        <v>42751</v>
      </c>
    </row>
    <row r="211" spans="1:22" x14ac:dyDescent="0.2">
      <c r="A211" s="10"/>
      <c r="B211" s="11" t="s">
        <v>461</v>
      </c>
      <c r="C211" s="12"/>
      <c r="D211" s="12"/>
      <c r="G211" s="13"/>
      <c r="Q211" s="11" t="s">
        <v>753</v>
      </c>
      <c r="R211" s="11" t="s">
        <v>764</v>
      </c>
      <c r="S211" s="17">
        <v>3000</v>
      </c>
      <c r="T211" s="11" t="s">
        <v>759</v>
      </c>
      <c r="U211" s="13">
        <v>42751</v>
      </c>
    </row>
    <row r="212" spans="1:22" x14ac:dyDescent="0.2">
      <c r="A212" s="10"/>
      <c r="B212" s="11" t="s">
        <v>461</v>
      </c>
      <c r="C212" s="12"/>
      <c r="D212" s="12"/>
      <c r="G212" s="13"/>
      <c r="Q212" s="11" t="s">
        <v>753</v>
      </c>
      <c r="R212" s="11" t="s">
        <v>765</v>
      </c>
      <c r="S212" s="17">
        <v>122000</v>
      </c>
      <c r="T212" s="11" t="s">
        <v>759</v>
      </c>
      <c r="U212" s="13">
        <v>42751</v>
      </c>
    </row>
    <row r="213" spans="1:22" x14ac:dyDescent="0.2">
      <c r="A213" s="10">
        <v>42736</v>
      </c>
      <c r="B213" s="11" t="s">
        <v>244</v>
      </c>
      <c r="C213" s="12">
        <v>2202</v>
      </c>
      <c r="D213" s="12"/>
      <c r="E213" s="11" t="s">
        <v>229</v>
      </c>
      <c r="G213" s="13">
        <v>42754</v>
      </c>
      <c r="H213" s="11" t="s">
        <v>24</v>
      </c>
      <c r="I213" s="11" t="s">
        <v>241</v>
      </c>
      <c r="J213" s="11" t="s">
        <v>243</v>
      </c>
      <c r="K213" s="11" t="s">
        <v>242</v>
      </c>
      <c r="L213" s="15">
        <v>201982.76</v>
      </c>
      <c r="M213" s="15">
        <v>0</v>
      </c>
      <c r="N213" s="15">
        <v>32317.24</v>
      </c>
      <c r="O213" s="15">
        <v>234300</v>
      </c>
      <c r="P213" s="11" t="s">
        <v>750</v>
      </c>
      <c r="Q213" s="18" t="s">
        <v>752</v>
      </c>
      <c r="T213" s="11" t="s">
        <v>759</v>
      </c>
      <c r="V213" s="11" t="s">
        <v>760</v>
      </c>
    </row>
    <row r="214" spans="1:22" x14ac:dyDescent="0.2">
      <c r="A214" s="10">
        <v>42736</v>
      </c>
      <c r="B214" s="11" t="s">
        <v>708</v>
      </c>
      <c r="C214" s="12" t="s">
        <v>697</v>
      </c>
      <c r="D214" s="12"/>
      <c r="E214" s="11" t="s">
        <v>698</v>
      </c>
      <c r="G214" s="13">
        <v>42755</v>
      </c>
      <c r="H214" s="11" t="s">
        <v>35</v>
      </c>
      <c r="I214" s="11" t="s">
        <v>706</v>
      </c>
      <c r="J214" s="11" t="s">
        <v>709</v>
      </c>
      <c r="K214" s="11" t="s">
        <v>707</v>
      </c>
      <c r="L214" s="15">
        <v>116206.9</v>
      </c>
      <c r="M214" s="15">
        <v>0</v>
      </c>
      <c r="N214" s="15">
        <v>1793.1</v>
      </c>
      <c r="O214" s="15">
        <v>118000</v>
      </c>
      <c r="P214" s="11" t="s">
        <v>749</v>
      </c>
      <c r="Q214" s="18" t="s">
        <v>752</v>
      </c>
      <c r="T214" s="11" t="s">
        <v>759</v>
      </c>
    </row>
    <row r="215" spans="1:22" x14ac:dyDescent="0.2">
      <c r="A215" s="10">
        <v>42736</v>
      </c>
      <c r="B215" s="11" t="s">
        <v>260</v>
      </c>
      <c r="C215" s="12">
        <v>2203</v>
      </c>
      <c r="D215" s="12"/>
      <c r="E215" s="11" t="s">
        <v>256</v>
      </c>
      <c r="G215" s="13">
        <v>42755</v>
      </c>
      <c r="H215" s="11" t="s">
        <v>110</v>
      </c>
      <c r="I215" s="11" t="s">
        <v>258</v>
      </c>
      <c r="J215" s="19" t="s">
        <v>257</v>
      </c>
      <c r="K215" s="11" t="s">
        <v>259</v>
      </c>
      <c r="L215" s="15">
        <v>167068.97</v>
      </c>
      <c r="M215" s="15">
        <v>0</v>
      </c>
      <c r="N215" s="15">
        <v>26731.03</v>
      </c>
      <c r="O215" s="16">
        <v>193800</v>
      </c>
      <c r="P215" s="11" t="s">
        <v>750</v>
      </c>
      <c r="Q215" s="18" t="s">
        <v>752</v>
      </c>
      <c r="T215" s="11" t="s">
        <v>759</v>
      </c>
    </row>
    <row r="216" spans="1:22" x14ac:dyDescent="0.2">
      <c r="A216" s="10">
        <v>42736</v>
      </c>
      <c r="B216" s="11" t="s">
        <v>148</v>
      </c>
      <c r="C216" s="12">
        <v>2005</v>
      </c>
      <c r="D216" s="12"/>
      <c r="E216" s="11" t="s">
        <v>130</v>
      </c>
      <c r="G216" s="13">
        <v>42756</v>
      </c>
      <c r="H216" s="11" t="s">
        <v>115</v>
      </c>
      <c r="I216" s="11" t="s">
        <v>146</v>
      </c>
      <c r="J216" s="11" t="s">
        <v>149</v>
      </c>
      <c r="K216" s="11" t="s">
        <v>147</v>
      </c>
      <c r="L216" s="15">
        <v>177413.79</v>
      </c>
      <c r="M216" s="15">
        <v>0</v>
      </c>
      <c r="N216" s="15">
        <v>28386.21</v>
      </c>
      <c r="O216" s="15">
        <v>205800</v>
      </c>
      <c r="P216" s="11" t="s">
        <v>750</v>
      </c>
      <c r="Q216" s="18" t="s">
        <v>752</v>
      </c>
      <c r="T216" s="11" t="s">
        <v>759</v>
      </c>
    </row>
    <row r="217" spans="1:22" x14ac:dyDescent="0.2">
      <c r="A217" s="10">
        <v>42736</v>
      </c>
      <c r="B217" s="11" t="s">
        <v>464</v>
      </c>
      <c r="C217" s="12">
        <v>7493</v>
      </c>
      <c r="D217" s="12"/>
      <c r="E217" s="11" t="s">
        <v>440</v>
      </c>
      <c r="G217" s="13">
        <v>42756</v>
      </c>
      <c r="H217" s="11" t="s">
        <v>49</v>
      </c>
      <c r="I217" s="11" t="s">
        <v>462</v>
      </c>
      <c r="J217" s="11" t="s">
        <v>465</v>
      </c>
      <c r="K217" s="11" t="s">
        <v>463</v>
      </c>
      <c r="L217" s="15">
        <v>238095.24</v>
      </c>
      <c r="M217" s="15">
        <v>11904.76</v>
      </c>
      <c r="N217" s="15">
        <v>40000</v>
      </c>
      <c r="O217" s="15">
        <v>290000</v>
      </c>
      <c r="P217" s="11" t="s">
        <v>750</v>
      </c>
      <c r="Q217" s="11" t="s">
        <v>753</v>
      </c>
      <c r="R217" s="11" t="s">
        <v>764</v>
      </c>
      <c r="S217" s="17">
        <v>205000</v>
      </c>
      <c r="T217" s="11" t="s">
        <v>759</v>
      </c>
      <c r="U217" s="13">
        <v>42758</v>
      </c>
    </row>
    <row r="218" spans="1:22" x14ac:dyDescent="0.2">
      <c r="A218" s="10"/>
      <c r="B218" s="11" t="s">
        <v>464</v>
      </c>
      <c r="C218" s="12"/>
      <c r="D218" s="12"/>
      <c r="G218" s="13"/>
      <c r="Q218" s="11" t="s">
        <v>753</v>
      </c>
      <c r="R218" s="11" t="s">
        <v>763</v>
      </c>
      <c r="S218" s="17">
        <v>15137.25</v>
      </c>
      <c r="T218" s="11" t="s">
        <v>759</v>
      </c>
      <c r="U218" s="13">
        <v>42758</v>
      </c>
    </row>
    <row r="219" spans="1:22" x14ac:dyDescent="0.2">
      <c r="A219" s="10"/>
      <c r="B219" s="11" t="s">
        <v>464</v>
      </c>
      <c r="C219" s="12"/>
      <c r="D219" s="12"/>
      <c r="G219" s="13"/>
      <c r="Q219" s="11" t="s">
        <v>753</v>
      </c>
      <c r="R219" s="11" t="s">
        <v>763</v>
      </c>
      <c r="S219" s="17">
        <v>5000</v>
      </c>
      <c r="T219" s="11" t="s">
        <v>759</v>
      </c>
      <c r="U219" s="13">
        <v>42750</v>
      </c>
    </row>
    <row r="220" spans="1:22" x14ac:dyDescent="0.2">
      <c r="A220" s="10"/>
      <c r="B220" s="11" t="s">
        <v>464</v>
      </c>
      <c r="C220" s="12"/>
      <c r="D220" s="12"/>
      <c r="G220" s="13"/>
      <c r="Q220" s="11" t="s">
        <v>753</v>
      </c>
      <c r="R220" s="11" t="s">
        <v>761</v>
      </c>
      <c r="S220" s="17">
        <v>64862.75</v>
      </c>
      <c r="T220" s="11" t="s">
        <v>759</v>
      </c>
      <c r="U220" s="13">
        <v>42750</v>
      </c>
    </row>
    <row r="221" spans="1:22" x14ac:dyDescent="0.2">
      <c r="A221" s="10">
        <v>42736</v>
      </c>
      <c r="B221" s="11" t="s">
        <v>184</v>
      </c>
      <c r="C221" s="12">
        <v>2006</v>
      </c>
      <c r="D221" s="12"/>
      <c r="E221" s="11" t="s">
        <v>165</v>
      </c>
      <c r="G221" s="13">
        <v>42756</v>
      </c>
      <c r="H221" s="11" t="s">
        <v>24</v>
      </c>
      <c r="I221" s="11" t="s">
        <v>182</v>
      </c>
      <c r="J221" s="19" t="s">
        <v>181</v>
      </c>
      <c r="K221" s="11" t="s">
        <v>183</v>
      </c>
      <c r="L221" s="15">
        <v>195172.41</v>
      </c>
      <c r="M221" s="15">
        <v>0</v>
      </c>
      <c r="N221" s="15">
        <v>31227.59</v>
      </c>
      <c r="O221" s="16">
        <v>226400</v>
      </c>
      <c r="P221" s="11" t="s">
        <v>750</v>
      </c>
      <c r="Q221" s="18" t="s">
        <v>752</v>
      </c>
      <c r="R221" s="11" t="s">
        <v>757</v>
      </c>
      <c r="S221" s="17">
        <v>28866.71</v>
      </c>
      <c r="T221" s="11" t="s">
        <v>759</v>
      </c>
      <c r="U221" s="13">
        <v>42758</v>
      </c>
    </row>
    <row r="222" spans="1:22" x14ac:dyDescent="0.2">
      <c r="A222" s="10"/>
      <c r="B222" s="11" t="s">
        <v>184</v>
      </c>
      <c r="C222" s="12"/>
      <c r="D222" s="12"/>
      <c r="G222" s="13"/>
      <c r="J222" s="19"/>
      <c r="O222" s="16"/>
      <c r="Q222" s="18" t="s">
        <v>752</v>
      </c>
      <c r="R222" s="11" t="s">
        <v>761</v>
      </c>
      <c r="S222" s="17">
        <v>197533.37</v>
      </c>
      <c r="T222" s="11" t="s">
        <v>759</v>
      </c>
      <c r="U222" s="13">
        <v>42758</v>
      </c>
    </row>
    <row r="223" spans="1:22" x14ac:dyDescent="0.2">
      <c r="A223" s="10">
        <v>42736</v>
      </c>
      <c r="B223" s="11" t="s">
        <v>180</v>
      </c>
      <c r="C223" s="12">
        <v>2006</v>
      </c>
      <c r="D223" s="12"/>
      <c r="E223" s="11" t="s">
        <v>165</v>
      </c>
      <c r="G223" s="13">
        <v>42756</v>
      </c>
      <c r="H223" s="11" t="s">
        <v>24</v>
      </c>
      <c r="I223" s="11" t="s">
        <v>178</v>
      </c>
      <c r="J223" s="19" t="s">
        <v>181</v>
      </c>
      <c r="K223" s="11" t="s">
        <v>179</v>
      </c>
      <c r="L223" s="15">
        <v>195172.41</v>
      </c>
      <c r="M223" s="15">
        <v>0</v>
      </c>
      <c r="N223" s="15">
        <v>31227.59</v>
      </c>
      <c r="O223" s="16">
        <v>226400</v>
      </c>
      <c r="P223" s="11" t="s">
        <v>750</v>
      </c>
      <c r="Q223" s="18" t="s">
        <v>752</v>
      </c>
      <c r="R223" s="11" t="s">
        <v>757</v>
      </c>
      <c r="S223" s="17">
        <v>28866.71</v>
      </c>
      <c r="T223" s="11" t="s">
        <v>759</v>
      </c>
      <c r="U223" s="13">
        <v>42758</v>
      </c>
    </row>
    <row r="224" spans="1:22" x14ac:dyDescent="0.2">
      <c r="A224" s="10"/>
      <c r="B224" s="11" t="s">
        <v>180</v>
      </c>
      <c r="C224" s="12"/>
      <c r="D224" s="12"/>
      <c r="G224" s="13"/>
      <c r="J224" s="19"/>
      <c r="O224" s="16"/>
      <c r="Q224" s="18" t="s">
        <v>752</v>
      </c>
      <c r="R224" s="11" t="s">
        <v>761</v>
      </c>
      <c r="S224" s="17">
        <v>197533.37</v>
      </c>
      <c r="T224" s="11" t="s">
        <v>759</v>
      </c>
      <c r="U224" s="13">
        <v>42758</v>
      </c>
    </row>
    <row r="225" spans="1:22" x14ac:dyDescent="0.2">
      <c r="A225" s="10">
        <v>42736</v>
      </c>
      <c r="B225" s="11" t="s">
        <v>553</v>
      </c>
      <c r="C225" s="12">
        <v>7495</v>
      </c>
      <c r="D225" s="12"/>
      <c r="E225" s="11" t="s">
        <v>492</v>
      </c>
      <c r="G225" s="13">
        <v>42756</v>
      </c>
      <c r="H225" s="11" t="s">
        <v>56</v>
      </c>
      <c r="I225" s="11" t="s">
        <v>551</v>
      </c>
      <c r="J225" s="11" t="s">
        <v>554</v>
      </c>
      <c r="K225" s="11" t="s">
        <v>552</v>
      </c>
      <c r="L225" s="15">
        <v>282019.7</v>
      </c>
      <c r="M225" s="15">
        <v>14100.99</v>
      </c>
      <c r="N225" s="15">
        <v>47379.31</v>
      </c>
      <c r="O225" s="15">
        <v>343500</v>
      </c>
      <c r="P225" s="11" t="s">
        <v>750</v>
      </c>
      <c r="Q225" s="11" t="s">
        <v>753</v>
      </c>
      <c r="V225" s="11" t="s">
        <v>770</v>
      </c>
    </row>
    <row r="226" spans="1:22" x14ac:dyDescent="0.2">
      <c r="A226" s="10">
        <v>42736</v>
      </c>
      <c r="B226" s="11" t="s">
        <v>272</v>
      </c>
      <c r="C226" s="12">
        <v>2204</v>
      </c>
      <c r="D226" s="12"/>
      <c r="E226" s="11" t="s">
        <v>261</v>
      </c>
      <c r="G226" s="13">
        <v>42756</v>
      </c>
      <c r="H226" s="11" t="s">
        <v>115</v>
      </c>
      <c r="I226" s="11" t="s">
        <v>270</v>
      </c>
      <c r="J226" s="11" t="s">
        <v>273</v>
      </c>
      <c r="K226" s="11" t="s">
        <v>271</v>
      </c>
      <c r="L226" s="15">
        <v>226206.9</v>
      </c>
      <c r="M226" s="15">
        <v>0</v>
      </c>
      <c r="N226" s="15">
        <v>36193.1</v>
      </c>
      <c r="O226" s="15">
        <v>262400</v>
      </c>
      <c r="P226" s="11" t="s">
        <v>750</v>
      </c>
      <c r="Q226" s="11" t="s">
        <v>753</v>
      </c>
      <c r="R226" s="11" t="s">
        <v>763</v>
      </c>
      <c r="S226" s="17">
        <v>2000</v>
      </c>
      <c r="T226" s="11" t="s">
        <v>759</v>
      </c>
      <c r="U226" s="13">
        <v>42753</v>
      </c>
      <c r="V226" s="11" t="s">
        <v>760</v>
      </c>
    </row>
    <row r="227" spans="1:22" x14ac:dyDescent="0.2">
      <c r="A227" s="10"/>
      <c r="B227" s="11" t="s">
        <v>272</v>
      </c>
      <c r="C227" s="12"/>
      <c r="D227" s="12"/>
      <c r="G227" s="13"/>
      <c r="Q227" s="11" t="s">
        <v>753</v>
      </c>
      <c r="R227" s="11" t="s">
        <v>764</v>
      </c>
      <c r="S227" s="17">
        <v>57277</v>
      </c>
      <c r="T227" s="11" t="s">
        <v>759</v>
      </c>
      <c r="U227" s="13">
        <v>42756</v>
      </c>
      <c r="V227" s="11" t="s">
        <v>760</v>
      </c>
    </row>
    <row r="228" spans="1:22" x14ac:dyDescent="0.2">
      <c r="A228" s="10"/>
      <c r="B228" s="11" t="s">
        <v>272</v>
      </c>
      <c r="C228" s="12"/>
      <c r="D228" s="12"/>
      <c r="G228" s="13"/>
      <c r="Q228" s="11" t="s">
        <v>753</v>
      </c>
      <c r="R228" s="11" t="s">
        <v>761</v>
      </c>
      <c r="S228" s="17">
        <v>203122</v>
      </c>
      <c r="T228" s="11" t="s">
        <v>759</v>
      </c>
      <c r="U228" s="13">
        <v>42756</v>
      </c>
      <c r="V228" s="11" t="s">
        <v>760</v>
      </c>
    </row>
    <row r="229" spans="1:22" x14ac:dyDescent="0.2">
      <c r="A229" s="10">
        <v>42736</v>
      </c>
      <c r="B229" s="11" t="s">
        <v>672</v>
      </c>
      <c r="C229" s="12" t="s">
        <v>618</v>
      </c>
      <c r="D229" s="12"/>
      <c r="E229" s="11" t="s">
        <v>619</v>
      </c>
      <c r="G229" s="13">
        <v>42756</v>
      </c>
      <c r="H229" s="11" t="s">
        <v>651</v>
      </c>
      <c r="I229" s="11" t="s">
        <v>669</v>
      </c>
      <c r="J229" s="11" t="s">
        <v>671</v>
      </c>
      <c r="K229" s="11" t="s">
        <v>670</v>
      </c>
      <c r="L229" s="15">
        <v>220586.21</v>
      </c>
      <c r="M229" s="15">
        <v>0</v>
      </c>
      <c r="N229" s="15">
        <v>4413.79</v>
      </c>
      <c r="O229" s="15">
        <v>225000</v>
      </c>
      <c r="P229" s="11" t="s">
        <v>749</v>
      </c>
      <c r="Q229" s="18" t="s">
        <v>752</v>
      </c>
      <c r="T229" s="11" t="s">
        <v>759</v>
      </c>
      <c r="V229" s="11" t="s">
        <v>760</v>
      </c>
    </row>
    <row r="230" spans="1:22" x14ac:dyDescent="0.2">
      <c r="A230" s="10">
        <v>42736</v>
      </c>
      <c r="B230" s="11" t="s">
        <v>268</v>
      </c>
      <c r="C230" s="12">
        <v>2204</v>
      </c>
      <c r="D230" s="12"/>
      <c r="E230" s="11" t="s">
        <v>261</v>
      </c>
      <c r="G230" s="13">
        <v>42756</v>
      </c>
      <c r="H230" s="11" t="s">
        <v>44</v>
      </c>
      <c r="I230" s="11" t="s">
        <v>266</v>
      </c>
      <c r="J230" s="11" t="s">
        <v>269</v>
      </c>
      <c r="K230" s="11" t="s">
        <v>267</v>
      </c>
      <c r="L230" s="15">
        <v>226206.9</v>
      </c>
      <c r="M230" s="15">
        <v>0</v>
      </c>
      <c r="N230" s="15">
        <v>36193.1</v>
      </c>
      <c r="O230" s="15">
        <v>262400</v>
      </c>
      <c r="P230" s="11" t="s">
        <v>750</v>
      </c>
      <c r="Q230" s="11" t="s">
        <v>753</v>
      </c>
      <c r="R230" s="11" t="s">
        <v>764</v>
      </c>
      <c r="S230" s="17">
        <v>5000</v>
      </c>
      <c r="T230" s="11" t="s">
        <v>759</v>
      </c>
      <c r="U230" s="13">
        <v>42753</v>
      </c>
    </row>
    <row r="231" spans="1:22" x14ac:dyDescent="0.2">
      <c r="A231" s="10"/>
      <c r="B231" s="11" t="s">
        <v>268</v>
      </c>
      <c r="C231" s="12"/>
      <c r="D231" s="12"/>
      <c r="G231" s="13"/>
      <c r="Q231" s="11" t="s">
        <v>753</v>
      </c>
      <c r="R231" s="11" t="s">
        <v>764</v>
      </c>
      <c r="S231" s="17">
        <v>155146.21</v>
      </c>
      <c r="T231" s="11" t="s">
        <v>759</v>
      </c>
      <c r="U231" s="13">
        <v>42759</v>
      </c>
    </row>
    <row r="232" spans="1:22" x14ac:dyDescent="0.2">
      <c r="A232" s="10"/>
      <c r="B232" s="11" t="s">
        <v>268</v>
      </c>
      <c r="C232" s="12"/>
      <c r="D232" s="12"/>
      <c r="G232" s="13"/>
      <c r="Q232" s="11" t="s">
        <v>753</v>
      </c>
      <c r="R232" s="11" t="s">
        <v>761</v>
      </c>
      <c r="S232" s="17">
        <v>102253.79</v>
      </c>
      <c r="T232" s="11" t="s">
        <v>759</v>
      </c>
      <c r="U232" s="13">
        <v>42753</v>
      </c>
    </row>
    <row r="233" spans="1:22" x14ac:dyDescent="0.2">
      <c r="A233" s="10">
        <v>42736</v>
      </c>
      <c r="B233" s="11" t="s">
        <v>712</v>
      </c>
      <c r="C233" s="12" t="s">
        <v>697</v>
      </c>
      <c r="D233" s="12"/>
      <c r="E233" s="11" t="s">
        <v>698</v>
      </c>
      <c r="G233" s="13">
        <v>42756</v>
      </c>
      <c r="H233" s="11" t="s">
        <v>637</v>
      </c>
      <c r="I233" s="11" t="s">
        <v>710</v>
      </c>
      <c r="J233" s="11" t="s">
        <v>713</v>
      </c>
      <c r="K233" s="11" t="s">
        <v>711</v>
      </c>
      <c r="L233" s="15">
        <v>243257.09</v>
      </c>
      <c r="M233" s="15">
        <v>2432.5700000000002</v>
      </c>
      <c r="N233" s="15">
        <v>39310.339999999997</v>
      </c>
      <c r="O233" s="15">
        <v>285000</v>
      </c>
      <c r="P233" s="11" t="s">
        <v>749</v>
      </c>
      <c r="Q233" s="11" t="s">
        <v>753</v>
      </c>
      <c r="R233" s="11" t="s">
        <v>763</v>
      </c>
      <c r="S233" s="17">
        <v>5000</v>
      </c>
      <c r="T233" s="11" t="s">
        <v>759</v>
      </c>
      <c r="U233" s="13">
        <v>42750</v>
      </c>
      <c r="V233" s="11" t="s">
        <v>760</v>
      </c>
    </row>
    <row r="234" spans="1:22" x14ac:dyDescent="0.2">
      <c r="A234" s="10"/>
      <c r="B234" s="11" t="s">
        <v>712</v>
      </c>
      <c r="C234" s="12"/>
      <c r="D234" s="12"/>
      <c r="G234" s="13"/>
      <c r="Q234" s="11" t="s">
        <v>753</v>
      </c>
      <c r="R234" s="11" t="s">
        <v>757</v>
      </c>
      <c r="S234" s="17">
        <v>90000</v>
      </c>
      <c r="T234" s="11" t="s">
        <v>759</v>
      </c>
      <c r="U234" s="13">
        <v>42759</v>
      </c>
      <c r="V234" s="11" t="s">
        <v>760</v>
      </c>
    </row>
    <row r="235" spans="1:22" x14ac:dyDescent="0.2">
      <c r="A235" s="10"/>
      <c r="B235" s="11" t="s">
        <v>712</v>
      </c>
      <c r="C235" s="12"/>
      <c r="D235" s="12"/>
      <c r="G235" s="13"/>
      <c r="Q235" s="11" t="s">
        <v>753</v>
      </c>
      <c r="R235" s="11" t="s">
        <v>766</v>
      </c>
      <c r="S235" s="17">
        <v>190000</v>
      </c>
      <c r="T235" s="11" t="s">
        <v>759</v>
      </c>
      <c r="U235" s="13">
        <v>42759</v>
      </c>
      <c r="V235" s="11" t="s">
        <v>760</v>
      </c>
    </row>
    <row r="236" spans="1:22" x14ac:dyDescent="0.2">
      <c r="A236" s="10">
        <v>42736</v>
      </c>
      <c r="B236" s="20" t="s">
        <v>286</v>
      </c>
      <c r="C236" s="12">
        <v>2593</v>
      </c>
      <c r="D236" s="12"/>
      <c r="E236" s="11" t="s">
        <v>279</v>
      </c>
      <c r="G236" s="13">
        <v>42756</v>
      </c>
      <c r="H236" s="11" t="s">
        <v>115</v>
      </c>
      <c r="I236" s="11" t="s">
        <v>284</v>
      </c>
      <c r="J236" s="11" t="s">
        <v>287</v>
      </c>
      <c r="K236" s="11" t="s">
        <v>285</v>
      </c>
      <c r="L236" s="15">
        <v>302215.19</v>
      </c>
      <c r="M236" s="15">
        <v>8043.43</v>
      </c>
      <c r="N236" s="15">
        <v>49641.38</v>
      </c>
      <c r="O236" s="15">
        <v>359900</v>
      </c>
      <c r="P236" s="11" t="s">
        <v>750</v>
      </c>
      <c r="Q236" s="11" t="s">
        <v>753</v>
      </c>
      <c r="R236" s="11" t="s">
        <v>764</v>
      </c>
      <c r="S236" s="17">
        <v>4000</v>
      </c>
      <c r="T236" s="11" t="s">
        <v>759</v>
      </c>
      <c r="U236" s="13">
        <v>42755</v>
      </c>
    </row>
    <row r="237" spans="1:22" x14ac:dyDescent="0.2">
      <c r="A237" s="10"/>
      <c r="B237" s="20" t="s">
        <v>286</v>
      </c>
      <c r="C237" s="12"/>
      <c r="D237" s="12"/>
      <c r="G237" s="13"/>
      <c r="Q237" s="11" t="s">
        <v>753</v>
      </c>
      <c r="R237" s="11" t="s">
        <v>763</v>
      </c>
      <c r="S237" s="17">
        <v>1000</v>
      </c>
      <c r="T237" s="11" t="s">
        <v>759</v>
      </c>
      <c r="U237" s="13">
        <v>42755</v>
      </c>
    </row>
    <row r="238" spans="1:22" x14ac:dyDescent="0.2">
      <c r="A238" s="10"/>
      <c r="B238" s="20" t="s">
        <v>286</v>
      </c>
      <c r="C238" s="12"/>
      <c r="D238" s="12"/>
      <c r="G238" s="13"/>
      <c r="Q238" s="11" t="s">
        <v>753</v>
      </c>
      <c r="R238" s="11" t="s">
        <v>763</v>
      </c>
      <c r="S238" s="17">
        <v>15000</v>
      </c>
      <c r="T238" s="11" t="s">
        <v>759</v>
      </c>
      <c r="U238" s="13">
        <v>42392</v>
      </c>
    </row>
    <row r="239" spans="1:22" x14ac:dyDescent="0.2">
      <c r="A239" s="10"/>
      <c r="B239" s="20" t="s">
        <v>286</v>
      </c>
      <c r="C239" s="12"/>
      <c r="D239" s="12"/>
      <c r="G239" s="13"/>
      <c r="Q239" s="11" t="s">
        <v>753</v>
      </c>
      <c r="R239" s="11" t="s">
        <v>763</v>
      </c>
      <c r="S239" s="17">
        <v>15000</v>
      </c>
      <c r="T239" s="11" t="s">
        <v>759</v>
      </c>
      <c r="U239" s="13">
        <v>42756</v>
      </c>
    </row>
    <row r="240" spans="1:22" x14ac:dyDescent="0.2">
      <c r="A240" s="10"/>
      <c r="B240" s="20" t="s">
        <v>286</v>
      </c>
      <c r="C240" s="12"/>
      <c r="D240" s="12"/>
      <c r="G240" s="13"/>
      <c r="Q240" s="11" t="s">
        <v>753</v>
      </c>
      <c r="R240" s="11" t="s">
        <v>766</v>
      </c>
      <c r="S240" s="17">
        <v>165000</v>
      </c>
      <c r="T240" s="11" t="s">
        <v>759</v>
      </c>
      <c r="U240" s="13">
        <v>42756</v>
      </c>
    </row>
    <row r="241" spans="1:22" x14ac:dyDescent="0.2">
      <c r="A241" s="10">
        <v>42736</v>
      </c>
      <c r="B241" s="11" t="s">
        <v>717</v>
      </c>
      <c r="C241" s="12" t="s">
        <v>697</v>
      </c>
      <c r="D241" s="12"/>
      <c r="E241" s="11" t="s">
        <v>698</v>
      </c>
      <c r="G241" s="13">
        <v>42756</v>
      </c>
      <c r="H241" s="11" t="s">
        <v>637</v>
      </c>
      <c r="I241" s="11" t="s">
        <v>714</v>
      </c>
      <c r="J241" s="11" t="s">
        <v>716</v>
      </c>
      <c r="K241" s="11" t="s">
        <v>715</v>
      </c>
      <c r="L241" s="15">
        <v>193879.31</v>
      </c>
      <c r="M241" s="15">
        <v>0</v>
      </c>
      <c r="N241" s="15">
        <v>31020.69</v>
      </c>
      <c r="O241" s="15">
        <v>224900</v>
      </c>
      <c r="P241" s="11" t="s">
        <v>749</v>
      </c>
      <c r="Q241" s="18" t="s">
        <v>752</v>
      </c>
      <c r="T241" s="11" t="s">
        <v>759</v>
      </c>
      <c r="V241" s="11" t="s">
        <v>760</v>
      </c>
    </row>
    <row r="242" spans="1:22" x14ac:dyDescent="0.2">
      <c r="A242" s="10">
        <v>42736</v>
      </c>
      <c r="B242" s="11" t="s">
        <v>667</v>
      </c>
      <c r="C242" s="12" t="s">
        <v>618</v>
      </c>
      <c r="D242" s="12"/>
      <c r="E242" s="11" t="s">
        <v>619</v>
      </c>
      <c r="G242" s="13">
        <v>42756</v>
      </c>
      <c r="H242" s="11" t="s">
        <v>646</v>
      </c>
      <c r="I242" s="11" t="s">
        <v>665</v>
      </c>
      <c r="J242" s="11" t="s">
        <v>668</v>
      </c>
      <c r="K242" s="11" t="s">
        <v>666</v>
      </c>
      <c r="L242" s="15">
        <v>165517.24</v>
      </c>
      <c r="M242" s="15">
        <v>0</v>
      </c>
      <c r="N242" s="15">
        <v>26482.76</v>
      </c>
      <c r="O242" s="15">
        <v>192000</v>
      </c>
      <c r="P242" s="11" t="s">
        <v>749</v>
      </c>
      <c r="Q242" s="18" t="s">
        <v>752</v>
      </c>
      <c r="T242" s="11" t="s">
        <v>759</v>
      </c>
      <c r="V242" s="11" t="s">
        <v>760</v>
      </c>
    </row>
    <row r="243" spans="1:22" x14ac:dyDescent="0.2">
      <c r="A243" s="10">
        <v>42736</v>
      </c>
      <c r="B243" s="11" t="s">
        <v>355</v>
      </c>
      <c r="C243" s="12">
        <v>5398</v>
      </c>
      <c r="D243" s="12"/>
      <c r="E243" s="11" t="s">
        <v>352</v>
      </c>
      <c r="G243" s="13">
        <v>42756</v>
      </c>
      <c r="H243" s="11" t="s">
        <v>30</v>
      </c>
      <c r="I243" s="11" t="s">
        <v>353</v>
      </c>
      <c r="J243" s="11" t="s">
        <v>356</v>
      </c>
      <c r="K243" s="11" t="s">
        <v>354</v>
      </c>
      <c r="L243" s="15">
        <v>515345.49</v>
      </c>
      <c r="M243" s="15">
        <v>39309.68</v>
      </c>
      <c r="N243" s="15">
        <v>88744.83</v>
      </c>
      <c r="O243" s="15">
        <v>643400</v>
      </c>
      <c r="P243" s="11" t="s">
        <v>750</v>
      </c>
      <c r="Q243" s="14" t="s">
        <v>751</v>
      </c>
      <c r="R243" s="11" t="s">
        <v>766</v>
      </c>
      <c r="S243" s="17">
        <v>265000</v>
      </c>
      <c r="T243" s="11" t="s">
        <v>769</v>
      </c>
      <c r="U243" s="13">
        <v>42753</v>
      </c>
      <c r="V243" s="11" t="s">
        <v>760</v>
      </c>
    </row>
    <row r="244" spans="1:22" x14ac:dyDescent="0.2">
      <c r="A244" s="10">
        <v>42736</v>
      </c>
      <c r="B244" s="11" t="s">
        <v>325</v>
      </c>
      <c r="C244" s="12">
        <v>4497</v>
      </c>
      <c r="D244" s="12"/>
      <c r="E244" s="11" t="s">
        <v>314</v>
      </c>
      <c r="G244" s="13">
        <v>42758</v>
      </c>
      <c r="I244" s="11" t="s">
        <v>323</v>
      </c>
      <c r="J244" s="20" t="s">
        <v>53</v>
      </c>
      <c r="K244" s="11" t="s">
        <v>324</v>
      </c>
      <c r="L244" s="15">
        <v>366612.19</v>
      </c>
      <c r="M244" s="15">
        <v>0</v>
      </c>
      <c r="N244" s="15">
        <v>58657.95</v>
      </c>
      <c r="O244" s="15">
        <v>425270.14</v>
      </c>
      <c r="P244" s="11" t="s">
        <v>748</v>
      </c>
      <c r="Q244" s="14" t="s">
        <v>751</v>
      </c>
      <c r="S244" s="11"/>
      <c r="T244" s="11" t="s">
        <v>754</v>
      </c>
    </row>
    <row r="245" spans="1:22" x14ac:dyDescent="0.2">
      <c r="A245" s="10"/>
      <c r="B245" s="11" t="s">
        <v>355</v>
      </c>
      <c r="C245" s="12"/>
      <c r="D245" s="12"/>
      <c r="G245" s="13"/>
      <c r="J245" s="20"/>
      <c r="Q245" s="14" t="s">
        <v>751</v>
      </c>
      <c r="R245" s="11" t="s">
        <v>763</v>
      </c>
      <c r="S245" s="17">
        <v>378206</v>
      </c>
      <c r="T245" s="11" t="s">
        <v>769</v>
      </c>
      <c r="U245" s="13">
        <v>42758</v>
      </c>
      <c r="V245" s="11" t="s">
        <v>760</v>
      </c>
    </row>
    <row r="246" spans="1:22" x14ac:dyDescent="0.2">
      <c r="A246" s="10"/>
      <c r="B246" s="11" t="s">
        <v>355</v>
      </c>
      <c r="C246" s="12"/>
      <c r="D246" s="12"/>
      <c r="G246" s="13"/>
      <c r="J246" s="20"/>
      <c r="Q246" s="14" t="s">
        <v>751</v>
      </c>
      <c r="R246" s="11" t="s">
        <v>763</v>
      </c>
      <c r="S246" s="17">
        <v>193.18</v>
      </c>
      <c r="T246" s="11" t="s">
        <v>769</v>
      </c>
      <c r="U246" s="13">
        <v>42758</v>
      </c>
      <c r="V246" s="11" t="s">
        <v>760</v>
      </c>
    </row>
    <row r="247" spans="1:22" x14ac:dyDescent="0.2">
      <c r="A247" s="10">
        <v>42736</v>
      </c>
      <c r="B247" s="11" t="s">
        <v>152</v>
      </c>
      <c r="C247" s="12">
        <v>2005</v>
      </c>
      <c r="D247" s="12"/>
      <c r="E247" s="11" t="s">
        <v>130</v>
      </c>
      <c r="G247" s="13">
        <v>42758</v>
      </c>
      <c r="H247" s="11" t="s">
        <v>118</v>
      </c>
      <c r="I247" s="11" t="s">
        <v>150</v>
      </c>
      <c r="J247" s="11" t="s">
        <v>153</v>
      </c>
      <c r="K247" s="11" t="s">
        <v>151</v>
      </c>
      <c r="L247" s="15">
        <v>177413.79</v>
      </c>
      <c r="M247" s="15">
        <v>0</v>
      </c>
      <c r="N247" s="15">
        <v>28386.21</v>
      </c>
      <c r="O247" s="15">
        <v>205800</v>
      </c>
      <c r="P247" s="11" t="s">
        <v>750</v>
      </c>
      <c r="Q247" s="18" t="s">
        <v>752</v>
      </c>
      <c r="T247" s="11" t="s">
        <v>759</v>
      </c>
    </row>
    <row r="248" spans="1:22" x14ac:dyDescent="0.2">
      <c r="A248" s="10">
        <v>42736</v>
      </c>
      <c r="B248" s="11" t="s">
        <v>350</v>
      </c>
      <c r="C248" s="12">
        <v>5396</v>
      </c>
      <c r="D248" s="12"/>
      <c r="E248" s="11" t="s">
        <v>339</v>
      </c>
      <c r="G248" s="13">
        <v>42758</v>
      </c>
      <c r="H248" s="11" t="s">
        <v>115</v>
      </c>
      <c r="I248" s="11" t="s">
        <v>348</v>
      </c>
      <c r="J248" s="11" t="s">
        <v>351</v>
      </c>
      <c r="K248" s="11" t="s">
        <v>349</v>
      </c>
      <c r="L248" s="15">
        <v>470326.34</v>
      </c>
      <c r="M248" s="15">
        <v>31656.42</v>
      </c>
      <c r="N248" s="15">
        <v>80317.240000000005</v>
      </c>
      <c r="O248" s="15">
        <v>582300</v>
      </c>
      <c r="P248" s="11" t="s">
        <v>750</v>
      </c>
      <c r="Q248" s="14" t="s">
        <v>751</v>
      </c>
      <c r="V248" s="11" t="s">
        <v>770</v>
      </c>
    </row>
    <row r="249" spans="1:22" x14ac:dyDescent="0.2">
      <c r="A249" s="10">
        <v>42736</v>
      </c>
      <c r="B249" s="11" t="s">
        <v>359</v>
      </c>
      <c r="C249" s="12">
        <v>5398</v>
      </c>
      <c r="D249" s="12"/>
      <c r="E249" s="11" t="s">
        <v>352</v>
      </c>
      <c r="G249" s="13">
        <v>42758</v>
      </c>
      <c r="H249" s="11" t="s">
        <v>115</v>
      </c>
      <c r="I249" s="11" t="s">
        <v>357</v>
      </c>
      <c r="J249" s="11" t="s">
        <v>351</v>
      </c>
      <c r="K249" s="11" t="s">
        <v>358</v>
      </c>
      <c r="L249" s="15">
        <v>515345.49</v>
      </c>
      <c r="M249" s="15">
        <v>39309.68</v>
      </c>
      <c r="N249" s="15">
        <v>88744.83</v>
      </c>
      <c r="O249" s="15">
        <v>643400</v>
      </c>
      <c r="P249" s="11" t="s">
        <v>750</v>
      </c>
      <c r="Q249" s="14" t="s">
        <v>751</v>
      </c>
      <c r="V249" s="11" t="s">
        <v>770</v>
      </c>
    </row>
    <row r="250" spans="1:22" x14ac:dyDescent="0.2">
      <c r="A250" s="10">
        <v>42736</v>
      </c>
      <c r="B250" s="11" t="s">
        <v>557</v>
      </c>
      <c r="C250" s="12">
        <v>7495</v>
      </c>
      <c r="D250" s="12"/>
      <c r="E250" s="11" t="s">
        <v>492</v>
      </c>
      <c r="G250" s="13">
        <v>42758</v>
      </c>
      <c r="H250" s="11" t="s">
        <v>24</v>
      </c>
      <c r="I250" s="11" t="s">
        <v>555</v>
      </c>
      <c r="J250" s="11" t="s">
        <v>558</v>
      </c>
      <c r="K250" s="11" t="s">
        <v>556</v>
      </c>
      <c r="L250" s="15">
        <v>282019.7</v>
      </c>
      <c r="M250" s="15">
        <v>14100.99</v>
      </c>
      <c r="N250" s="15">
        <v>47379.31</v>
      </c>
      <c r="O250" s="15">
        <v>343500</v>
      </c>
      <c r="P250" s="11" t="s">
        <v>750</v>
      </c>
      <c r="Q250" s="11" t="s">
        <v>753</v>
      </c>
      <c r="R250" s="11" t="s">
        <v>764</v>
      </c>
      <c r="S250" s="17">
        <v>5000</v>
      </c>
      <c r="T250" s="11" t="s">
        <v>759</v>
      </c>
      <c r="U250" s="13">
        <v>42752</v>
      </c>
    </row>
    <row r="251" spans="1:22" x14ac:dyDescent="0.2">
      <c r="A251" s="10"/>
      <c r="B251" s="11" t="s">
        <v>557</v>
      </c>
      <c r="C251" s="12"/>
      <c r="D251" s="12"/>
      <c r="G251" s="13"/>
      <c r="Q251" s="11" t="s">
        <v>753</v>
      </c>
      <c r="R251" s="11" t="s">
        <v>757</v>
      </c>
      <c r="S251" s="17">
        <v>308716</v>
      </c>
      <c r="T251" s="11" t="s">
        <v>759</v>
      </c>
      <c r="U251" s="13">
        <v>42761</v>
      </c>
    </row>
    <row r="252" spans="1:22" x14ac:dyDescent="0.2">
      <c r="A252" s="10"/>
      <c r="B252" s="11" t="s">
        <v>557</v>
      </c>
      <c r="C252" s="12"/>
      <c r="D252" s="12"/>
      <c r="G252" s="13"/>
      <c r="Q252" s="11" t="s">
        <v>753</v>
      </c>
      <c r="R252" s="11" t="s">
        <v>761</v>
      </c>
      <c r="S252" s="17">
        <v>29783.57</v>
      </c>
      <c r="T252" s="11" t="s">
        <v>759</v>
      </c>
      <c r="U252" s="13">
        <v>42752</v>
      </c>
    </row>
    <row r="253" spans="1:22" x14ac:dyDescent="0.2">
      <c r="A253" s="10">
        <v>42736</v>
      </c>
      <c r="B253" s="11" t="s">
        <v>561</v>
      </c>
      <c r="C253" s="12">
        <v>7495</v>
      </c>
      <c r="D253" s="12"/>
      <c r="E253" s="11" t="s">
        <v>492</v>
      </c>
      <c r="G253" s="13">
        <v>42759</v>
      </c>
      <c r="H253" s="11" t="s">
        <v>139</v>
      </c>
      <c r="I253" s="11" t="s">
        <v>559</v>
      </c>
      <c r="J253" s="24" t="s">
        <v>29</v>
      </c>
      <c r="K253" s="11" t="s">
        <v>560</v>
      </c>
      <c r="L253" s="15">
        <v>282019.7</v>
      </c>
      <c r="M253" s="15">
        <v>14100.99</v>
      </c>
      <c r="N253" s="15">
        <v>47379.31</v>
      </c>
      <c r="O253" s="16">
        <v>343500</v>
      </c>
      <c r="P253" s="11" t="s">
        <v>750</v>
      </c>
      <c r="Q253" s="11" t="s">
        <v>753</v>
      </c>
      <c r="R253" s="11" t="s">
        <v>764</v>
      </c>
      <c r="S253" s="22">
        <v>47832.959999999999</v>
      </c>
      <c r="T253" s="11" t="s">
        <v>769</v>
      </c>
      <c r="U253" s="13">
        <v>42770</v>
      </c>
    </row>
    <row r="254" spans="1:22" x14ac:dyDescent="0.2">
      <c r="A254" s="10"/>
      <c r="B254" s="11" t="s">
        <v>561</v>
      </c>
      <c r="C254" s="12"/>
      <c r="D254" s="12"/>
      <c r="G254" s="13"/>
      <c r="J254" s="23"/>
      <c r="O254" s="16"/>
      <c r="Q254" s="11" t="s">
        <v>753</v>
      </c>
      <c r="R254" s="11" t="s">
        <v>761</v>
      </c>
      <c r="S254" s="22">
        <v>295667.03999999998</v>
      </c>
      <c r="T254" s="11" t="s">
        <v>769</v>
      </c>
      <c r="U254" s="13">
        <v>42770</v>
      </c>
    </row>
    <row r="255" spans="1:22" x14ac:dyDescent="0.2">
      <c r="A255" s="10">
        <v>42736</v>
      </c>
      <c r="B255" s="11" t="s">
        <v>564</v>
      </c>
      <c r="C255" s="12">
        <v>7495</v>
      </c>
      <c r="D255" s="12"/>
      <c r="E255" s="11" t="s">
        <v>492</v>
      </c>
      <c r="G255" s="13">
        <v>42759</v>
      </c>
      <c r="H255" s="11" t="s">
        <v>79</v>
      </c>
      <c r="I255" s="11" t="s">
        <v>562</v>
      </c>
      <c r="J255" s="11" t="s">
        <v>565</v>
      </c>
      <c r="K255" s="11" t="s">
        <v>563</v>
      </c>
      <c r="L255" s="15">
        <v>282019.7</v>
      </c>
      <c r="M255" s="15">
        <v>14100.99</v>
      </c>
      <c r="N255" s="15">
        <v>47379.31</v>
      </c>
      <c r="O255" s="15">
        <v>343500</v>
      </c>
      <c r="P255" s="11" t="s">
        <v>750</v>
      </c>
      <c r="Q255" s="11" t="s">
        <v>753</v>
      </c>
      <c r="R255" s="11" t="s">
        <v>758</v>
      </c>
      <c r="S255" s="17">
        <v>110448.68</v>
      </c>
      <c r="T255" s="11" t="s">
        <v>759</v>
      </c>
      <c r="U255" s="13">
        <v>42760</v>
      </c>
    </row>
    <row r="256" spans="1:22" x14ac:dyDescent="0.2">
      <c r="A256" s="10"/>
      <c r="B256" s="11" t="s">
        <v>564</v>
      </c>
      <c r="C256" s="12"/>
      <c r="D256" s="12"/>
      <c r="G256" s="13"/>
      <c r="Q256" s="11" t="s">
        <v>753</v>
      </c>
      <c r="R256" s="11" t="s">
        <v>761</v>
      </c>
      <c r="S256" s="17">
        <v>233051.33</v>
      </c>
      <c r="T256" s="11" t="s">
        <v>759</v>
      </c>
      <c r="U256" s="13">
        <v>42760</v>
      </c>
    </row>
    <row r="257" spans="1:22" x14ac:dyDescent="0.2">
      <c r="A257" s="10">
        <v>42736</v>
      </c>
      <c r="B257" s="11" t="s">
        <v>569</v>
      </c>
      <c r="C257" s="12">
        <v>7495</v>
      </c>
      <c r="D257" s="12"/>
      <c r="E257" s="11" t="s">
        <v>492</v>
      </c>
      <c r="G257" s="13">
        <v>42759</v>
      </c>
      <c r="H257" s="11" t="s">
        <v>24</v>
      </c>
      <c r="I257" s="11" t="s">
        <v>566</v>
      </c>
      <c r="J257" s="11" t="s">
        <v>568</v>
      </c>
      <c r="K257" s="11" t="s">
        <v>567</v>
      </c>
      <c r="L257" s="15">
        <v>282019.7</v>
      </c>
      <c r="M257" s="15">
        <v>14100.99</v>
      </c>
      <c r="N257" s="15">
        <v>47379.31</v>
      </c>
      <c r="O257" s="15">
        <v>343500</v>
      </c>
      <c r="P257" s="11" t="s">
        <v>750</v>
      </c>
      <c r="Q257" s="11" t="s">
        <v>753</v>
      </c>
      <c r="R257" s="11" t="s">
        <v>758</v>
      </c>
      <c r="S257" s="17">
        <v>343500</v>
      </c>
      <c r="T257" s="11" t="s">
        <v>759</v>
      </c>
      <c r="U257" s="13">
        <v>42759</v>
      </c>
    </row>
    <row r="258" spans="1:22" x14ac:dyDescent="0.2">
      <c r="A258" s="10">
        <v>42736</v>
      </c>
      <c r="B258" s="11" t="s">
        <v>156</v>
      </c>
      <c r="C258" s="12">
        <v>2005</v>
      </c>
      <c r="D258" s="12"/>
      <c r="E258" s="11" t="s">
        <v>130</v>
      </c>
      <c r="G258" s="13">
        <v>42759</v>
      </c>
      <c r="H258" s="11" t="s">
        <v>6</v>
      </c>
      <c r="I258" s="11" t="s">
        <v>154</v>
      </c>
      <c r="J258" s="11" t="s">
        <v>157</v>
      </c>
      <c r="K258" s="11" t="s">
        <v>155</v>
      </c>
      <c r="L258" s="15">
        <v>177413.79</v>
      </c>
      <c r="M258" s="15">
        <v>0</v>
      </c>
      <c r="N258" s="15">
        <v>28386.21</v>
      </c>
      <c r="O258" s="15">
        <v>205800</v>
      </c>
      <c r="P258" s="11" t="s">
        <v>750</v>
      </c>
      <c r="Q258" s="18" t="s">
        <v>752</v>
      </c>
      <c r="T258" s="11" t="s">
        <v>759</v>
      </c>
    </row>
    <row r="259" spans="1:22" x14ac:dyDescent="0.2">
      <c r="A259" s="10">
        <v>42736</v>
      </c>
      <c r="B259" s="11" t="s">
        <v>47</v>
      </c>
      <c r="C259" s="12">
        <v>1253</v>
      </c>
      <c r="D259" s="12"/>
      <c r="E259" s="11" t="s">
        <v>25</v>
      </c>
      <c r="G259" s="13">
        <v>42759</v>
      </c>
      <c r="H259" s="11" t="s">
        <v>49</v>
      </c>
      <c r="I259" s="11" t="s">
        <v>45</v>
      </c>
      <c r="J259" s="11" t="s">
        <v>48</v>
      </c>
      <c r="K259" s="11" t="s">
        <v>46</v>
      </c>
      <c r="L259" s="15">
        <v>367413.79</v>
      </c>
      <c r="M259" s="15">
        <v>0</v>
      </c>
      <c r="N259" s="15">
        <v>58786.21</v>
      </c>
      <c r="O259" s="15">
        <v>426200</v>
      </c>
      <c r="P259" s="11" t="s">
        <v>750</v>
      </c>
      <c r="Q259" s="11" t="s">
        <v>753</v>
      </c>
      <c r="R259" s="11" t="s">
        <v>758</v>
      </c>
      <c r="S259" s="17">
        <v>10000</v>
      </c>
      <c r="T259" s="11" t="s">
        <v>759</v>
      </c>
      <c r="U259" s="13">
        <v>42749</v>
      </c>
    </row>
    <row r="260" spans="1:22" x14ac:dyDescent="0.2">
      <c r="A260" s="10"/>
      <c r="B260" s="11" t="s">
        <v>47</v>
      </c>
      <c r="C260" s="12"/>
      <c r="D260" s="12"/>
      <c r="G260" s="13"/>
      <c r="Q260" s="11" t="s">
        <v>753</v>
      </c>
      <c r="R260" s="11" t="s">
        <v>757</v>
      </c>
      <c r="S260" s="17">
        <v>126216.86</v>
      </c>
      <c r="T260" s="11" t="s">
        <v>759</v>
      </c>
      <c r="U260" s="13">
        <v>42760</v>
      </c>
    </row>
    <row r="261" spans="1:22" x14ac:dyDescent="0.2">
      <c r="B261" s="11" t="s">
        <v>47</v>
      </c>
      <c r="Q261" s="11" t="s">
        <v>753</v>
      </c>
      <c r="R261" s="11" t="s">
        <v>761</v>
      </c>
      <c r="S261" s="17">
        <v>289983.11</v>
      </c>
      <c r="T261" s="11" t="s">
        <v>759</v>
      </c>
      <c r="U261" s="13">
        <v>42760</v>
      </c>
    </row>
    <row r="262" spans="1:22" x14ac:dyDescent="0.2">
      <c r="A262" s="10">
        <v>42736</v>
      </c>
      <c r="B262" s="11" t="s">
        <v>720</v>
      </c>
      <c r="C262" s="12" t="s">
        <v>697</v>
      </c>
      <c r="D262" s="12"/>
      <c r="E262" s="11" t="s">
        <v>698</v>
      </c>
      <c r="G262" s="13">
        <v>42759</v>
      </c>
      <c r="H262" s="11" t="s">
        <v>637</v>
      </c>
      <c r="I262" s="11" t="s">
        <v>718</v>
      </c>
      <c r="J262" s="11" t="s">
        <v>721</v>
      </c>
      <c r="K262" s="11" t="s">
        <v>719</v>
      </c>
      <c r="L262" s="15">
        <v>273103.45</v>
      </c>
      <c r="M262" s="15">
        <v>0</v>
      </c>
      <c r="N262" s="15">
        <v>6896.55</v>
      </c>
      <c r="O262" s="15">
        <v>280000</v>
      </c>
      <c r="P262" s="11" t="s">
        <v>749</v>
      </c>
      <c r="Q262" s="11" t="s">
        <v>753</v>
      </c>
      <c r="R262" s="11" t="s">
        <v>765</v>
      </c>
      <c r="S262" s="17">
        <v>100000</v>
      </c>
      <c r="T262" s="11" t="s">
        <v>759</v>
      </c>
      <c r="U262" s="13">
        <v>42760</v>
      </c>
      <c r="V262" s="11" t="s">
        <v>760</v>
      </c>
    </row>
    <row r="263" spans="1:22" x14ac:dyDescent="0.2">
      <c r="A263" s="10"/>
      <c r="B263" s="11" t="s">
        <v>720</v>
      </c>
      <c r="C263" s="12"/>
      <c r="D263" s="12"/>
      <c r="G263" s="13"/>
      <c r="Q263" s="11" t="s">
        <v>753</v>
      </c>
      <c r="R263" s="11" t="s">
        <v>765</v>
      </c>
      <c r="S263" s="17">
        <v>54347.41</v>
      </c>
      <c r="T263" s="11" t="s">
        <v>759</v>
      </c>
      <c r="U263" s="13">
        <v>42754</v>
      </c>
      <c r="V263" s="11" t="s">
        <v>760</v>
      </c>
    </row>
    <row r="264" spans="1:22" x14ac:dyDescent="0.2">
      <c r="A264" s="10"/>
      <c r="B264" s="11" t="s">
        <v>720</v>
      </c>
      <c r="C264" s="12"/>
      <c r="D264" s="12"/>
      <c r="G264" s="13"/>
      <c r="Q264" s="11" t="s">
        <v>753</v>
      </c>
      <c r="R264" s="11" t="s">
        <v>761</v>
      </c>
      <c r="S264" s="17">
        <v>125652.59</v>
      </c>
      <c r="T264" s="11" t="s">
        <v>759</v>
      </c>
      <c r="U264" s="13">
        <v>42754</v>
      </c>
      <c r="V264" s="11" t="s">
        <v>760</v>
      </c>
    </row>
    <row r="265" spans="1:22" x14ac:dyDescent="0.2">
      <c r="A265" s="10">
        <v>42736</v>
      </c>
      <c r="B265" s="11" t="s">
        <v>613</v>
      </c>
      <c r="C265" s="12">
        <v>7983</v>
      </c>
      <c r="D265" s="12"/>
      <c r="E265" s="11" t="s">
        <v>609</v>
      </c>
      <c r="G265" s="13">
        <v>42759</v>
      </c>
      <c r="H265" s="11" t="s">
        <v>13</v>
      </c>
      <c r="I265" s="11" t="s">
        <v>610</v>
      </c>
      <c r="J265" s="11" t="s">
        <v>612</v>
      </c>
      <c r="K265" s="11" t="s">
        <v>611</v>
      </c>
      <c r="L265" s="15">
        <v>729603.13</v>
      </c>
      <c r="M265" s="15">
        <v>72293.42</v>
      </c>
      <c r="N265" s="15">
        <v>128303.45</v>
      </c>
      <c r="O265" s="15">
        <v>930200</v>
      </c>
      <c r="P265" s="11" t="s">
        <v>750</v>
      </c>
      <c r="Q265" s="14" t="s">
        <v>751</v>
      </c>
      <c r="R265" s="11" t="s">
        <v>758</v>
      </c>
      <c r="S265" s="17">
        <v>10912.15</v>
      </c>
      <c r="T265" s="11" t="s">
        <v>769</v>
      </c>
      <c r="U265" s="13">
        <v>42761</v>
      </c>
    </row>
    <row r="266" spans="1:22" x14ac:dyDescent="0.2">
      <c r="A266" s="10"/>
      <c r="B266" s="11" t="s">
        <v>613</v>
      </c>
      <c r="C266" s="12"/>
      <c r="D266" s="12"/>
      <c r="G266" s="13"/>
      <c r="Q266" s="14" t="s">
        <v>751</v>
      </c>
      <c r="R266" s="11" t="s">
        <v>758</v>
      </c>
      <c r="S266" s="17">
        <v>230000</v>
      </c>
      <c r="T266" s="11" t="s">
        <v>769</v>
      </c>
      <c r="U266" s="13">
        <v>42761</v>
      </c>
    </row>
    <row r="267" spans="1:22" x14ac:dyDescent="0.2">
      <c r="A267" s="10"/>
      <c r="B267" s="11" t="s">
        <v>613</v>
      </c>
      <c r="C267" s="12"/>
      <c r="D267" s="12"/>
      <c r="G267" s="13"/>
      <c r="Q267" s="14" t="s">
        <v>751</v>
      </c>
      <c r="R267" s="11" t="s">
        <v>758</v>
      </c>
      <c r="S267" s="17">
        <v>84248.75</v>
      </c>
      <c r="T267" s="11" t="s">
        <v>769</v>
      </c>
      <c r="U267" s="13">
        <v>42761</v>
      </c>
    </row>
    <row r="268" spans="1:22" x14ac:dyDescent="0.2">
      <c r="A268" s="10"/>
      <c r="B268" s="11" t="s">
        <v>613</v>
      </c>
      <c r="C268" s="12"/>
      <c r="D268" s="12"/>
      <c r="G268" s="13"/>
      <c r="Q268" s="14" t="s">
        <v>751</v>
      </c>
      <c r="R268" s="11" t="s">
        <v>758</v>
      </c>
      <c r="S268" s="17">
        <v>9087.85</v>
      </c>
      <c r="T268" s="11" t="s">
        <v>769</v>
      </c>
      <c r="U268" s="13">
        <v>42761</v>
      </c>
    </row>
    <row r="269" spans="1:22" x14ac:dyDescent="0.2">
      <c r="A269" s="10"/>
      <c r="B269" s="11" t="s">
        <v>613</v>
      </c>
      <c r="C269" s="12"/>
      <c r="D269" s="12"/>
      <c r="G269" s="13"/>
      <c r="Q269" s="14" t="s">
        <v>751</v>
      </c>
      <c r="R269" s="11" t="s">
        <v>761</v>
      </c>
      <c r="S269" s="17">
        <v>605039.93000000005</v>
      </c>
      <c r="T269" s="11" t="s">
        <v>769</v>
      </c>
      <c r="U269" s="13">
        <v>42761</v>
      </c>
    </row>
    <row r="270" spans="1:22" x14ac:dyDescent="0.2">
      <c r="A270" s="10">
        <v>42736</v>
      </c>
      <c r="B270" s="11" t="s">
        <v>572</v>
      </c>
      <c r="C270" s="12">
        <v>7495</v>
      </c>
      <c r="D270" s="12"/>
      <c r="E270" s="11" t="s">
        <v>492</v>
      </c>
      <c r="G270" s="13">
        <v>42759</v>
      </c>
      <c r="H270" s="11" t="s">
        <v>64</v>
      </c>
      <c r="I270" s="11" t="s">
        <v>570</v>
      </c>
      <c r="J270" s="11" t="s">
        <v>573</v>
      </c>
      <c r="K270" s="11" t="s">
        <v>571</v>
      </c>
      <c r="L270" s="15">
        <v>282019.7</v>
      </c>
      <c r="M270" s="15">
        <v>14100.99</v>
      </c>
      <c r="N270" s="15">
        <v>47379.31</v>
      </c>
      <c r="O270" s="15">
        <v>343500</v>
      </c>
      <c r="P270" s="11" t="s">
        <v>750</v>
      </c>
      <c r="Q270" s="11" t="s">
        <v>753</v>
      </c>
      <c r="R270" s="11" t="s">
        <v>763</v>
      </c>
      <c r="S270" s="17">
        <v>20000</v>
      </c>
      <c r="T270" s="11" t="s">
        <v>759</v>
      </c>
      <c r="U270" s="13">
        <v>42758</v>
      </c>
      <c r="V270" s="11" t="s">
        <v>760</v>
      </c>
    </row>
    <row r="271" spans="1:22" x14ac:dyDescent="0.2">
      <c r="A271" s="10"/>
      <c r="B271" s="11" t="s">
        <v>572</v>
      </c>
      <c r="C271" s="12"/>
      <c r="D271" s="12"/>
      <c r="G271" s="13"/>
      <c r="Q271" s="11" t="s">
        <v>753</v>
      </c>
      <c r="R271" s="11" t="s">
        <v>757</v>
      </c>
      <c r="S271" s="17">
        <v>157665.66</v>
      </c>
      <c r="T271" s="11" t="s">
        <v>759</v>
      </c>
      <c r="U271" s="13">
        <v>42760</v>
      </c>
      <c r="V271" s="11" t="s">
        <v>760</v>
      </c>
    </row>
    <row r="272" spans="1:22" x14ac:dyDescent="0.2">
      <c r="A272" s="10"/>
      <c r="B272" s="11" t="s">
        <v>572</v>
      </c>
      <c r="C272" s="12"/>
      <c r="D272" s="12"/>
      <c r="G272" s="13"/>
      <c r="Q272" s="11" t="s">
        <v>753</v>
      </c>
      <c r="R272" s="11" t="s">
        <v>761</v>
      </c>
      <c r="S272" s="17">
        <v>165834.34</v>
      </c>
      <c r="T272" s="11" t="s">
        <v>759</v>
      </c>
      <c r="U272" s="13">
        <v>42760</v>
      </c>
      <c r="V272" s="11" t="s">
        <v>760</v>
      </c>
    </row>
    <row r="273" spans="1:22" x14ac:dyDescent="0.2">
      <c r="A273" s="10">
        <v>42736</v>
      </c>
      <c r="B273" s="11" t="s">
        <v>211</v>
      </c>
      <c r="C273" s="12">
        <v>2009</v>
      </c>
      <c r="D273" s="12"/>
      <c r="E273" s="11" t="s">
        <v>208</v>
      </c>
      <c r="G273" s="13">
        <v>42760</v>
      </c>
      <c r="H273" s="11" t="s">
        <v>44</v>
      </c>
      <c r="I273" s="11" t="s">
        <v>209</v>
      </c>
      <c r="J273" s="11" t="s">
        <v>212</v>
      </c>
      <c r="K273" s="11" t="s">
        <v>210</v>
      </c>
      <c r="L273" s="15">
        <v>213965.52</v>
      </c>
      <c r="M273" s="15">
        <v>0</v>
      </c>
      <c r="N273" s="15">
        <v>34234.480000000003</v>
      </c>
      <c r="O273" s="15">
        <v>248200</v>
      </c>
      <c r="P273" s="11" t="s">
        <v>750</v>
      </c>
      <c r="Q273" s="18" t="s">
        <v>752</v>
      </c>
      <c r="T273" s="11" t="s">
        <v>759</v>
      </c>
      <c r="V273" s="11" t="s">
        <v>760</v>
      </c>
    </row>
    <row r="274" spans="1:22" x14ac:dyDescent="0.2">
      <c r="A274" s="10">
        <v>42736</v>
      </c>
      <c r="B274" s="11" t="s">
        <v>580</v>
      </c>
      <c r="C274" s="12">
        <v>7495</v>
      </c>
      <c r="D274" s="12"/>
      <c r="E274" s="11" t="s">
        <v>492</v>
      </c>
      <c r="G274" s="13">
        <v>42760</v>
      </c>
      <c r="H274" s="11" t="s">
        <v>79</v>
      </c>
      <c r="I274" s="11" t="s">
        <v>578</v>
      </c>
      <c r="J274" s="11" t="s">
        <v>581</v>
      </c>
      <c r="K274" s="11" t="s">
        <v>579</v>
      </c>
      <c r="L274" s="15">
        <v>282019.7</v>
      </c>
      <c r="M274" s="15">
        <v>14100.99</v>
      </c>
      <c r="N274" s="15">
        <v>47379.31</v>
      </c>
      <c r="O274" s="15">
        <v>343500</v>
      </c>
      <c r="P274" s="11" t="s">
        <v>750</v>
      </c>
      <c r="Q274" s="11" t="s">
        <v>753</v>
      </c>
      <c r="R274" s="11" t="s">
        <v>758</v>
      </c>
      <c r="S274" s="17">
        <v>343500</v>
      </c>
      <c r="T274" s="11" t="s">
        <v>759</v>
      </c>
      <c r="U274" s="13">
        <v>42760</v>
      </c>
    </row>
    <row r="275" spans="1:22" x14ac:dyDescent="0.2">
      <c r="A275" s="10">
        <v>42736</v>
      </c>
      <c r="B275" s="11" t="s">
        <v>187</v>
      </c>
      <c r="C275" s="12">
        <v>2006</v>
      </c>
      <c r="D275" s="12"/>
      <c r="E275" s="11" t="s">
        <v>165</v>
      </c>
      <c r="G275" s="13">
        <v>42760</v>
      </c>
      <c r="H275" s="11" t="s">
        <v>110</v>
      </c>
      <c r="I275" s="11" t="s">
        <v>185</v>
      </c>
      <c r="J275" s="11" t="s">
        <v>188</v>
      </c>
      <c r="K275" s="11" t="s">
        <v>186</v>
      </c>
      <c r="L275" s="15">
        <v>195172.41</v>
      </c>
      <c r="M275" s="15">
        <v>0</v>
      </c>
      <c r="N275" s="15">
        <v>31227.59</v>
      </c>
      <c r="O275" s="15">
        <v>226400</v>
      </c>
      <c r="P275" s="11" t="s">
        <v>750</v>
      </c>
      <c r="Q275" s="18" t="s">
        <v>752</v>
      </c>
      <c r="T275" s="11" t="s">
        <v>759</v>
      </c>
    </row>
    <row r="276" spans="1:22" x14ac:dyDescent="0.2">
      <c r="A276" s="10">
        <v>42736</v>
      </c>
      <c r="B276" s="11" t="s">
        <v>576</v>
      </c>
      <c r="C276" s="12">
        <v>7495</v>
      </c>
      <c r="D276" s="12"/>
      <c r="E276" s="11" t="s">
        <v>492</v>
      </c>
      <c r="G276" s="13">
        <v>42760</v>
      </c>
      <c r="H276" s="11" t="s">
        <v>105</v>
      </c>
      <c r="I276" s="11" t="s">
        <v>574</v>
      </c>
      <c r="J276" s="11" t="s">
        <v>577</v>
      </c>
      <c r="K276" s="11" t="s">
        <v>575</v>
      </c>
      <c r="L276" s="15">
        <v>282019.7</v>
      </c>
      <c r="M276" s="15">
        <v>14100.99</v>
      </c>
      <c r="N276" s="15">
        <v>47379.31</v>
      </c>
      <c r="O276" s="15">
        <v>343500</v>
      </c>
      <c r="P276" s="11" t="s">
        <v>750</v>
      </c>
      <c r="Q276" s="11" t="s">
        <v>753</v>
      </c>
      <c r="R276" s="11" t="s">
        <v>758</v>
      </c>
      <c r="S276" s="17">
        <v>343500</v>
      </c>
      <c r="T276" s="11" t="s">
        <v>759</v>
      </c>
      <c r="U276" s="13">
        <v>42760</v>
      </c>
    </row>
    <row r="277" spans="1:22" x14ac:dyDescent="0.2">
      <c r="A277" s="10">
        <v>42736</v>
      </c>
      <c r="B277" s="11" t="s">
        <v>164</v>
      </c>
      <c r="C277" s="12">
        <v>2005</v>
      </c>
      <c r="D277" s="12"/>
      <c r="E277" s="11" t="s">
        <v>130</v>
      </c>
      <c r="G277" s="13">
        <v>42761</v>
      </c>
      <c r="H277" s="11" t="s">
        <v>143</v>
      </c>
      <c r="I277" s="11" t="s">
        <v>162</v>
      </c>
      <c r="J277" s="11" t="s">
        <v>142</v>
      </c>
      <c r="K277" s="11" t="s">
        <v>163</v>
      </c>
      <c r="L277" s="15">
        <v>177413.79</v>
      </c>
      <c r="M277" s="15">
        <v>0</v>
      </c>
      <c r="N277" s="15">
        <v>28386.21</v>
      </c>
      <c r="O277" s="15">
        <v>205800</v>
      </c>
      <c r="P277" s="11" t="s">
        <v>750</v>
      </c>
      <c r="Q277" s="18" t="s">
        <v>752</v>
      </c>
      <c r="T277" s="11" t="s">
        <v>759</v>
      </c>
    </row>
    <row r="278" spans="1:22" x14ac:dyDescent="0.2">
      <c r="A278" s="10">
        <v>42736</v>
      </c>
      <c r="B278" s="11" t="s">
        <v>468</v>
      </c>
      <c r="C278" s="12">
        <v>7493</v>
      </c>
      <c r="D278" s="12"/>
      <c r="E278" s="11" t="s">
        <v>440</v>
      </c>
      <c r="G278" s="13">
        <v>42761</v>
      </c>
      <c r="H278" s="11" t="s">
        <v>139</v>
      </c>
      <c r="I278" s="11" t="s">
        <v>466</v>
      </c>
      <c r="J278" s="11" t="s">
        <v>469</v>
      </c>
      <c r="K278" s="11" t="s">
        <v>467</v>
      </c>
      <c r="L278" s="15">
        <v>238095.24</v>
      </c>
      <c r="M278" s="15">
        <v>11904.76</v>
      </c>
      <c r="N278" s="15">
        <v>40000</v>
      </c>
      <c r="O278" s="15">
        <v>290000</v>
      </c>
      <c r="P278" s="11" t="s">
        <v>750</v>
      </c>
      <c r="Q278" s="11" t="s">
        <v>753</v>
      </c>
      <c r="R278" s="11" t="s">
        <v>758</v>
      </c>
      <c r="S278" s="17">
        <v>290000</v>
      </c>
      <c r="T278" s="11" t="s">
        <v>759</v>
      </c>
      <c r="U278" s="13">
        <v>42760</v>
      </c>
    </row>
    <row r="279" spans="1:22" x14ac:dyDescent="0.2">
      <c r="A279" s="10">
        <v>42736</v>
      </c>
      <c r="B279" s="11" t="s">
        <v>584</v>
      </c>
      <c r="C279" s="12">
        <v>7495</v>
      </c>
      <c r="D279" s="12"/>
      <c r="E279" s="11" t="s">
        <v>492</v>
      </c>
      <c r="G279" s="13">
        <v>42761</v>
      </c>
      <c r="H279" s="11" t="s">
        <v>24</v>
      </c>
      <c r="I279" s="11" t="s">
        <v>582</v>
      </c>
      <c r="J279" s="11" t="s">
        <v>585</v>
      </c>
      <c r="K279" s="11" t="s">
        <v>583</v>
      </c>
      <c r="L279" s="15">
        <v>282019.7</v>
      </c>
      <c r="M279" s="15">
        <v>14100.99</v>
      </c>
      <c r="N279" s="15">
        <v>47379.31</v>
      </c>
      <c r="O279" s="15">
        <v>343500</v>
      </c>
      <c r="P279" s="11" t="s">
        <v>750</v>
      </c>
      <c r="Q279" s="11" t="s">
        <v>753</v>
      </c>
      <c r="R279" s="11" t="s">
        <v>764</v>
      </c>
      <c r="S279" s="17">
        <v>27100</v>
      </c>
      <c r="T279" s="11" t="s">
        <v>759</v>
      </c>
      <c r="U279" s="13">
        <v>42762</v>
      </c>
    </row>
    <row r="280" spans="1:22" x14ac:dyDescent="0.2">
      <c r="A280" s="10"/>
      <c r="B280" s="11" t="s">
        <v>584</v>
      </c>
      <c r="C280" s="12"/>
      <c r="D280" s="12"/>
      <c r="G280" s="13"/>
      <c r="Q280" s="11" t="s">
        <v>753</v>
      </c>
      <c r="R280" s="11" t="s">
        <v>766</v>
      </c>
      <c r="S280" s="17">
        <v>100000</v>
      </c>
      <c r="T280" s="11" t="s">
        <v>759</v>
      </c>
      <c r="U280" s="13">
        <v>42762</v>
      </c>
    </row>
    <row r="281" spans="1:22" x14ac:dyDescent="0.2">
      <c r="A281" s="10"/>
      <c r="B281" s="11" t="s">
        <v>584</v>
      </c>
      <c r="C281" s="12"/>
      <c r="D281" s="12"/>
      <c r="G281" s="13"/>
      <c r="Q281" s="11" t="s">
        <v>753</v>
      </c>
      <c r="R281" s="11" t="s">
        <v>761</v>
      </c>
      <c r="S281" s="17">
        <v>216399</v>
      </c>
      <c r="T281" s="11" t="s">
        <v>759</v>
      </c>
      <c r="U281" s="13">
        <v>42762</v>
      </c>
    </row>
    <row r="282" spans="1:22" x14ac:dyDescent="0.2">
      <c r="A282" s="10">
        <v>42736</v>
      </c>
      <c r="B282" s="11" t="s">
        <v>160</v>
      </c>
      <c r="C282" s="12">
        <v>2005</v>
      </c>
      <c r="D282" s="12"/>
      <c r="E282" s="11" t="s">
        <v>130</v>
      </c>
      <c r="G282" s="13">
        <v>42761</v>
      </c>
      <c r="H282" s="11" t="s">
        <v>118</v>
      </c>
      <c r="I282" s="11" t="s">
        <v>158</v>
      </c>
      <c r="J282" s="11" t="s">
        <v>161</v>
      </c>
      <c r="K282" s="11" t="s">
        <v>159</v>
      </c>
      <c r="L282" s="15">
        <v>177413.79</v>
      </c>
      <c r="M282" s="15">
        <v>0</v>
      </c>
      <c r="N282" s="15">
        <v>28386.21</v>
      </c>
      <c r="O282" s="15">
        <v>205800</v>
      </c>
      <c r="P282" s="11" t="s">
        <v>750</v>
      </c>
      <c r="Q282" s="18" t="s">
        <v>752</v>
      </c>
      <c r="T282" s="11" t="s">
        <v>759</v>
      </c>
    </row>
    <row r="283" spans="1:22" x14ac:dyDescent="0.2">
      <c r="A283" s="10">
        <v>42736</v>
      </c>
      <c r="B283" s="11" t="s">
        <v>309</v>
      </c>
      <c r="C283" s="12">
        <v>4493</v>
      </c>
      <c r="D283" s="12"/>
      <c r="E283" s="11" t="s">
        <v>297</v>
      </c>
      <c r="G283" s="13">
        <v>42761</v>
      </c>
      <c r="H283" s="11" t="s">
        <v>17</v>
      </c>
      <c r="I283" s="11" t="s">
        <v>306</v>
      </c>
      <c r="J283" s="11" t="s">
        <v>308</v>
      </c>
      <c r="K283" s="11" t="s">
        <v>307</v>
      </c>
      <c r="L283" s="15">
        <v>306995.76</v>
      </c>
      <c r="M283" s="15">
        <v>8521.48</v>
      </c>
      <c r="N283" s="15">
        <v>50482.76</v>
      </c>
      <c r="O283" s="15">
        <v>366000</v>
      </c>
      <c r="P283" s="11" t="s">
        <v>750</v>
      </c>
      <c r="Q283" s="11" t="s">
        <v>753</v>
      </c>
      <c r="R283" s="11" t="s">
        <v>757</v>
      </c>
      <c r="S283" s="17">
        <v>40000</v>
      </c>
      <c r="T283" s="11" t="s">
        <v>759</v>
      </c>
      <c r="U283" s="13">
        <v>42710</v>
      </c>
    </row>
    <row r="284" spans="1:22" x14ac:dyDescent="0.2">
      <c r="A284" s="10"/>
      <c r="B284" s="11" t="s">
        <v>309</v>
      </c>
      <c r="C284" s="12"/>
      <c r="D284" s="12"/>
      <c r="G284" s="13"/>
      <c r="Q284" s="11" t="s">
        <v>753</v>
      </c>
      <c r="R284" s="11" t="s">
        <v>763</v>
      </c>
      <c r="S284" s="17">
        <v>40000</v>
      </c>
      <c r="T284" s="11" t="s">
        <v>759</v>
      </c>
      <c r="U284" s="13">
        <v>42710</v>
      </c>
    </row>
    <row r="285" spans="1:22" x14ac:dyDescent="0.2">
      <c r="A285" s="10"/>
      <c r="B285" s="11" t="s">
        <v>309</v>
      </c>
      <c r="C285" s="12"/>
      <c r="D285" s="12"/>
      <c r="G285" s="13"/>
      <c r="Q285" s="11" t="s">
        <v>753</v>
      </c>
      <c r="R285" s="11" t="s">
        <v>761</v>
      </c>
      <c r="S285" s="17">
        <v>281841.86</v>
      </c>
      <c r="T285" s="11" t="s">
        <v>759</v>
      </c>
      <c r="U285" s="13">
        <v>42710</v>
      </c>
    </row>
    <row r="286" spans="1:22" x14ac:dyDescent="0.2">
      <c r="B286" s="11" t="s">
        <v>309</v>
      </c>
      <c r="Q286" s="11" t="s">
        <v>753</v>
      </c>
      <c r="R286" s="11" t="s">
        <v>771</v>
      </c>
      <c r="S286" s="17">
        <v>4158</v>
      </c>
      <c r="T286" s="11" t="s">
        <v>759</v>
      </c>
      <c r="U286" s="13">
        <v>42710</v>
      </c>
    </row>
    <row r="287" spans="1:22" x14ac:dyDescent="0.2">
      <c r="A287" s="10">
        <v>42736</v>
      </c>
      <c r="B287" s="11" t="s">
        <v>313</v>
      </c>
      <c r="C287" s="12">
        <v>4493</v>
      </c>
      <c r="D287" s="12"/>
      <c r="E287" s="11" t="s">
        <v>297</v>
      </c>
      <c r="G287" s="13">
        <v>42762</v>
      </c>
      <c r="H287" s="11" t="s">
        <v>56</v>
      </c>
      <c r="I287" s="11" t="s">
        <v>310</v>
      </c>
      <c r="J287" s="11" t="s">
        <v>312</v>
      </c>
      <c r="K287" s="11" t="s">
        <v>311</v>
      </c>
      <c r="L287" s="15">
        <v>306995.76</v>
      </c>
      <c r="M287" s="15">
        <v>8521.48</v>
      </c>
      <c r="N287" s="15">
        <v>50482.76</v>
      </c>
      <c r="O287" s="15">
        <v>366000</v>
      </c>
      <c r="P287" s="11" t="s">
        <v>750</v>
      </c>
      <c r="Q287" s="11" t="s">
        <v>753</v>
      </c>
      <c r="R287" s="11" t="s">
        <v>757</v>
      </c>
      <c r="S287" s="17">
        <v>10000</v>
      </c>
      <c r="T287" s="11" t="s">
        <v>759</v>
      </c>
      <c r="U287" s="13">
        <v>42787</v>
      </c>
    </row>
    <row r="288" spans="1:22" x14ac:dyDescent="0.2">
      <c r="A288" s="10"/>
      <c r="B288" s="11" t="s">
        <v>313</v>
      </c>
      <c r="C288" s="12"/>
      <c r="D288" s="12"/>
      <c r="G288" s="13"/>
      <c r="Q288" s="11" t="s">
        <v>753</v>
      </c>
      <c r="R288" s="11" t="s">
        <v>764</v>
      </c>
      <c r="S288" s="17">
        <v>92000</v>
      </c>
      <c r="T288" s="11" t="s">
        <v>759</v>
      </c>
      <c r="U288" s="13">
        <v>42762</v>
      </c>
    </row>
    <row r="289" spans="1:22" x14ac:dyDescent="0.2">
      <c r="A289" s="10"/>
      <c r="B289" s="11" t="s">
        <v>313</v>
      </c>
      <c r="C289" s="12"/>
      <c r="D289" s="12"/>
      <c r="G289" s="13"/>
      <c r="Q289" s="11" t="s">
        <v>753</v>
      </c>
      <c r="R289" s="11" t="s">
        <v>763</v>
      </c>
      <c r="S289" s="17">
        <v>8000</v>
      </c>
      <c r="T289" s="11" t="s">
        <v>759</v>
      </c>
      <c r="U289" s="13">
        <v>42755</v>
      </c>
    </row>
    <row r="290" spans="1:22" x14ac:dyDescent="0.2">
      <c r="A290" s="10"/>
      <c r="B290" s="11" t="s">
        <v>313</v>
      </c>
      <c r="C290" s="12"/>
      <c r="D290" s="12"/>
      <c r="G290" s="13"/>
      <c r="Q290" s="11" t="s">
        <v>753</v>
      </c>
      <c r="R290" s="11" t="s">
        <v>757</v>
      </c>
      <c r="S290" s="17">
        <v>10000</v>
      </c>
      <c r="T290" s="11" t="s">
        <v>759</v>
      </c>
      <c r="U290" s="13">
        <v>42760</v>
      </c>
    </row>
    <row r="291" spans="1:22" x14ac:dyDescent="0.2">
      <c r="A291" s="10"/>
      <c r="B291" s="11" t="s">
        <v>313</v>
      </c>
      <c r="C291" s="12"/>
      <c r="D291" s="12"/>
      <c r="G291" s="13"/>
      <c r="Q291" s="11" t="s">
        <v>753</v>
      </c>
      <c r="R291" s="11" t="s">
        <v>767</v>
      </c>
      <c r="S291" s="17">
        <v>3260</v>
      </c>
      <c r="T291" s="11" t="s">
        <v>759</v>
      </c>
      <c r="U291" s="13">
        <v>42760</v>
      </c>
    </row>
    <row r="292" spans="1:22" x14ac:dyDescent="0.2">
      <c r="A292" s="10"/>
      <c r="B292" s="11" t="s">
        <v>313</v>
      </c>
      <c r="C292" s="12"/>
      <c r="D292" s="12"/>
      <c r="G292" s="13"/>
      <c r="Q292" s="11" t="s">
        <v>753</v>
      </c>
      <c r="R292" s="11" t="s">
        <v>761</v>
      </c>
      <c r="S292" s="17">
        <v>242739</v>
      </c>
      <c r="T292" s="11" t="s">
        <v>759</v>
      </c>
      <c r="U292" s="13">
        <v>42760</v>
      </c>
    </row>
    <row r="293" spans="1:22" x14ac:dyDescent="0.2">
      <c r="A293" s="10">
        <v>42736</v>
      </c>
      <c r="B293" s="11" t="s">
        <v>59</v>
      </c>
      <c r="C293" s="12">
        <v>1781</v>
      </c>
      <c r="D293" s="12"/>
      <c r="E293" s="11" t="s">
        <v>54</v>
      </c>
      <c r="G293" s="13">
        <v>42762</v>
      </c>
      <c r="H293" s="11" t="s">
        <v>56</v>
      </c>
      <c r="I293" s="11" t="s">
        <v>57</v>
      </c>
      <c r="J293" s="11" t="s">
        <v>55</v>
      </c>
      <c r="K293" s="11" t="s">
        <v>58</v>
      </c>
      <c r="L293" s="15">
        <v>270889.67</v>
      </c>
      <c r="M293" s="15">
        <v>3075.85</v>
      </c>
      <c r="N293" s="15">
        <v>43834.48</v>
      </c>
      <c r="O293" s="15">
        <v>317800</v>
      </c>
      <c r="P293" s="11" t="s">
        <v>750</v>
      </c>
      <c r="Q293" s="11" t="s">
        <v>753</v>
      </c>
      <c r="R293" s="11" t="s">
        <v>762</v>
      </c>
      <c r="S293" s="17">
        <v>34761.589999999997</v>
      </c>
      <c r="T293" s="11" t="s">
        <v>759</v>
      </c>
      <c r="U293" s="13">
        <v>42765</v>
      </c>
    </row>
    <row r="294" spans="1:22" x14ac:dyDescent="0.2">
      <c r="A294" s="10"/>
      <c r="B294" s="11" t="s">
        <v>59</v>
      </c>
      <c r="C294" s="12"/>
      <c r="D294" s="12"/>
      <c r="G294" s="13"/>
      <c r="Q294" s="11" t="s">
        <v>753</v>
      </c>
      <c r="R294" s="11" t="s">
        <v>766</v>
      </c>
      <c r="S294" s="17">
        <v>235000</v>
      </c>
      <c r="T294" s="11" t="s">
        <v>759</v>
      </c>
      <c r="U294" s="13">
        <v>42765</v>
      </c>
    </row>
    <row r="295" spans="1:22" x14ac:dyDescent="0.2">
      <c r="A295" s="10"/>
      <c r="B295" s="11" t="s">
        <v>59</v>
      </c>
      <c r="C295" s="12"/>
      <c r="D295" s="12"/>
      <c r="G295" s="13"/>
      <c r="Q295" s="11" t="s">
        <v>753</v>
      </c>
      <c r="R295" s="11" t="s">
        <v>761</v>
      </c>
      <c r="S295" s="17">
        <v>264213</v>
      </c>
      <c r="T295" s="11" t="s">
        <v>759</v>
      </c>
      <c r="U295" s="13">
        <v>42765</v>
      </c>
    </row>
    <row r="296" spans="1:22" x14ac:dyDescent="0.2">
      <c r="A296" s="10">
        <v>42736</v>
      </c>
      <c r="B296" s="11" t="s">
        <v>724</v>
      </c>
      <c r="C296" s="12" t="s">
        <v>697</v>
      </c>
      <c r="D296" s="12"/>
      <c r="E296" s="11" t="s">
        <v>698</v>
      </c>
      <c r="G296" s="13">
        <v>42762</v>
      </c>
      <c r="H296" s="11" t="s">
        <v>624</v>
      </c>
      <c r="I296" s="11" t="s">
        <v>722</v>
      </c>
      <c r="J296" s="11" t="s">
        <v>725</v>
      </c>
      <c r="K296" s="11" t="s">
        <v>723</v>
      </c>
      <c r="L296" s="15">
        <v>190862.07</v>
      </c>
      <c r="M296" s="15">
        <v>0</v>
      </c>
      <c r="N296" s="15">
        <v>4137.93</v>
      </c>
      <c r="O296" s="15">
        <v>195000</v>
      </c>
      <c r="P296" s="11" t="s">
        <v>749</v>
      </c>
      <c r="Q296" s="18" t="s">
        <v>752</v>
      </c>
      <c r="T296" s="11" t="s">
        <v>759</v>
      </c>
      <c r="V296" s="11" t="s">
        <v>760</v>
      </c>
    </row>
    <row r="297" spans="1:22" x14ac:dyDescent="0.2">
      <c r="A297" s="10">
        <v>42736</v>
      </c>
      <c r="B297" s="11" t="s">
        <v>247</v>
      </c>
      <c r="C297" s="12">
        <v>2202</v>
      </c>
      <c r="D297" s="12"/>
      <c r="E297" s="11" t="s">
        <v>229</v>
      </c>
      <c r="G297" s="13">
        <v>42762</v>
      </c>
      <c r="I297" s="11" t="s">
        <v>245</v>
      </c>
      <c r="J297" s="20" t="s">
        <v>216</v>
      </c>
      <c r="K297" s="11" t="s">
        <v>246</v>
      </c>
      <c r="L297" s="15">
        <v>183211.84</v>
      </c>
      <c r="M297" s="15">
        <v>0</v>
      </c>
      <c r="N297" s="15">
        <v>29313.9</v>
      </c>
      <c r="O297" s="15">
        <v>212525.74</v>
      </c>
      <c r="P297" s="11" t="s">
        <v>748</v>
      </c>
      <c r="Q297" s="14" t="s">
        <v>751</v>
      </c>
      <c r="S297" s="11"/>
      <c r="T297" s="11" t="s">
        <v>754</v>
      </c>
    </row>
    <row r="298" spans="1:22" x14ac:dyDescent="0.2">
      <c r="A298" s="10">
        <v>42736</v>
      </c>
      <c r="B298" s="11" t="s">
        <v>215</v>
      </c>
      <c r="C298" s="12">
        <v>2009</v>
      </c>
      <c r="D298" s="12"/>
      <c r="E298" s="11" t="s">
        <v>208</v>
      </c>
      <c r="G298" s="13">
        <v>42762</v>
      </c>
      <c r="I298" s="11" t="s">
        <v>213</v>
      </c>
      <c r="J298" s="20" t="s">
        <v>216</v>
      </c>
      <c r="K298" s="11" t="s">
        <v>214</v>
      </c>
      <c r="L298" s="15">
        <v>189684.95</v>
      </c>
      <c r="M298" s="15">
        <v>0</v>
      </c>
      <c r="N298" s="15">
        <v>30349.59</v>
      </c>
      <c r="O298" s="15">
        <v>220034.54</v>
      </c>
      <c r="P298" s="11" t="s">
        <v>748</v>
      </c>
      <c r="Q298" s="14" t="s">
        <v>751</v>
      </c>
      <c r="S298" s="11"/>
      <c r="T298" s="11" t="s">
        <v>754</v>
      </c>
    </row>
    <row r="299" spans="1:22" x14ac:dyDescent="0.2">
      <c r="A299" s="10">
        <v>42736</v>
      </c>
      <c r="B299" s="11" t="s">
        <v>206</v>
      </c>
      <c r="C299" s="12">
        <v>2008</v>
      </c>
      <c r="D299" s="12"/>
      <c r="E299" s="11" t="s">
        <v>198</v>
      </c>
      <c r="G299" s="13">
        <v>42762</v>
      </c>
      <c r="I299" s="11" t="s">
        <v>204</v>
      </c>
      <c r="J299" s="11" t="s">
        <v>207</v>
      </c>
      <c r="K299" s="11" t="s">
        <v>205</v>
      </c>
      <c r="L299" s="15">
        <v>181892.87</v>
      </c>
      <c r="M299" s="15">
        <v>0</v>
      </c>
      <c r="N299" s="15">
        <v>29102.86</v>
      </c>
      <c r="O299" s="15">
        <v>210995.73</v>
      </c>
      <c r="P299" s="11" t="s">
        <v>748</v>
      </c>
      <c r="Q299" s="14" t="s">
        <v>751</v>
      </c>
      <c r="S299" s="11"/>
      <c r="T299" s="11" t="s">
        <v>754</v>
      </c>
    </row>
    <row r="300" spans="1:22" x14ac:dyDescent="0.2">
      <c r="A300" s="10">
        <v>42736</v>
      </c>
      <c r="B300" s="11" t="s">
        <v>728</v>
      </c>
      <c r="C300" s="12" t="s">
        <v>697</v>
      </c>
      <c r="D300" s="12"/>
      <c r="E300" s="11" t="s">
        <v>698</v>
      </c>
      <c r="G300" s="13">
        <v>42762</v>
      </c>
      <c r="H300" s="11" t="s">
        <v>637</v>
      </c>
      <c r="I300" s="11" t="s">
        <v>726</v>
      </c>
      <c r="J300" s="11" t="s">
        <v>729</v>
      </c>
      <c r="K300" s="11" t="s">
        <v>727</v>
      </c>
      <c r="L300" s="15">
        <v>173793.1</v>
      </c>
      <c r="M300" s="15">
        <v>0</v>
      </c>
      <c r="N300" s="15">
        <v>6206.9</v>
      </c>
      <c r="O300" s="15">
        <v>180000</v>
      </c>
      <c r="P300" s="11" t="s">
        <v>749</v>
      </c>
      <c r="Q300" s="18" t="s">
        <v>752</v>
      </c>
      <c r="T300" s="11" t="s">
        <v>759</v>
      </c>
    </row>
    <row r="301" spans="1:22" x14ac:dyDescent="0.2">
      <c r="A301" s="10">
        <v>42736</v>
      </c>
      <c r="B301" s="11" t="s">
        <v>675</v>
      </c>
      <c r="C301" s="12" t="s">
        <v>618</v>
      </c>
      <c r="D301" s="12"/>
      <c r="E301" s="11" t="s">
        <v>619</v>
      </c>
      <c r="G301" s="13">
        <v>42762</v>
      </c>
      <c r="H301" s="11" t="s">
        <v>656</v>
      </c>
      <c r="I301" s="11" t="s">
        <v>673</v>
      </c>
      <c r="J301" s="11" t="s">
        <v>676</v>
      </c>
      <c r="K301" s="11" t="s">
        <v>674</v>
      </c>
      <c r="L301" s="15">
        <v>156551.72</v>
      </c>
      <c r="M301" s="15">
        <v>0</v>
      </c>
      <c r="N301" s="15">
        <v>3448.28</v>
      </c>
      <c r="O301" s="15">
        <v>160000</v>
      </c>
      <c r="P301" s="11" t="s">
        <v>749</v>
      </c>
      <c r="Q301" s="18" t="s">
        <v>752</v>
      </c>
      <c r="T301" s="11" t="s">
        <v>759</v>
      </c>
    </row>
    <row r="302" spans="1:22" x14ac:dyDescent="0.2">
      <c r="A302" s="10">
        <v>42736</v>
      </c>
      <c r="B302" s="11" t="s">
        <v>191</v>
      </c>
      <c r="C302" s="12">
        <v>2006</v>
      </c>
      <c r="D302" s="12"/>
      <c r="E302" s="11" t="s">
        <v>165</v>
      </c>
      <c r="G302" s="13">
        <v>42762</v>
      </c>
      <c r="H302" s="11" t="s">
        <v>17</v>
      </c>
      <c r="I302" s="11" t="s">
        <v>189</v>
      </c>
      <c r="J302" s="24" t="s">
        <v>29</v>
      </c>
      <c r="K302" s="11" t="s">
        <v>190</v>
      </c>
      <c r="L302" s="15">
        <v>195172.41</v>
      </c>
      <c r="M302" s="15">
        <v>0</v>
      </c>
      <c r="N302" s="15">
        <v>31227.59</v>
      </c>
      <c r="O302" s="16">
        <v>226400</v>
      </c>
      <c r="P302" s="11" t="s">
        <v>750</v>
      </c>
      <c r="Q302" s="18" t="s">
        <v>752</v>
      </c>
      <c r="R302" s="11" t="s">
        <v>765</v>
      </c>
      <c r="S302" s="22">
        <v>15614</v>
      </c>
      <c r="T302" s="11" t="s">
        <v>769</v>
      </c>
      <c r="U302" s="13">
        <v>42762</v>
      </c>
    </row>
    <row r="303" spans="1:22" x14ac:dyDescent="0.2">
      <c r="A303" s="10"/>
      <c r="B303" s="11" t="s">
        <v>191</v>
      </c>
      <c r="C303" s="12"/>
      <c r="D303" s="12"/>
      <c r="G303" s="13"/>
      <c r="J303" s="23"/>
      <c r="O303" s="16"/>
      <c r="P303" s="11" t="s">
        <v>750</v>
      </c>
      <c r="Q303" s="18" t="s">
        <v>752</v>
      </c>
      <c r="R303" s="11" t="s">
        <v>761</v>
      </c>
      <c r="S303" s="22">
        <v>210787.56</v>
      </c>
      <c r="T303" s="11" t="s">
        <v>769</v>
      </c>
      <c r="U303" s="13">
        <v>42762</v>
      </c>
    </row>
    <row r="304" spans="1:22" x14ac:dyDescent="0.2">
      <c r="A304" s="10">
        <v>42736</v>
      </c>
      <c r="B304" s="11" t="s">
        <v>194</v>
      </c>
      <c r="C304" s="12">
        <v>2006</v>
      </c>
      <c r="D304" s="12"/>
      <c r="E304" s="11" t="s">
        <v>165</v>
      </c>
      <c r="G304" s="13">
        <v>42762</v>
      </c>
      <c r="H304" s="11" t="s">
        <v>17</v>
      </c>
      <c r="I304" s="11" t="s">
        <v>192</v>
      </c>
      <c r="J304" s="24" t="s">
        <v>29</v>
      </c>
      <c r="K304" s="11" t="s">
        <v>193</v>
      </c>
      <c r="L304" s="15">
        <v>195172.41</v>
      </c>
      <c r="M304" s="15">
        <v>0</v>
      </c>
      <c r="N304" s="15">
        <v>31227.59</v>
      </c>
      <c r="O304" s="16">
        <v>226400</v>
      </c>
      <c r="P304" s="11" t="s">
        <v>750</v>
      </c>
      <c r="Q304" s="18" t="s">
        <v>752</v>
      </c>
      <c r="R304" s="11" t="s">
        <v>765</v>
      </c>
      <c r="S304" s="22">
        <v>15612</v>
      </c>
      <c r="T304" s="11" t="s">
        <v>769</v>
      </c>
      <c r="U304" s="13">
        <v>42759</v>
      </c>
    </row>
    <row r="305" spans="1:22" x14ac:dyDescent="0.2">
      <c r="A305" s="10"/>
      <c r="B305" s="11" t="s">
        <v>194</v>
      </c>
      <c r="C305" s="12"/>
      <c r="D305" s="12"/>
      <c r="G305" s="13"/>
      <c r="J305" s="23"/>
      <c r="O305" s="16"/>
      <c r="Q305" s="18"/>
      <c r="R305" s="11" t="s">
        <v>761</v>
      </c>
      <c r="S305" s="22">
        <v>210787</v>
      </c>
      <c r="T305" s="11" t="s">
        <v>769</v>
      </c>
      <c r="U305" s="13">
        <v>42762</v>
      </c>
    </row>
    <row r="306" spans="1:22" x14ac:dyDescent="0.2">
      <c r="A306" s="10">
        <v>42736</v>
      </c>
      <c r="B306" s="11" t="s">
        <v>588</v>
      </c>
      <c r="C306" s="12">
        <v>7495</v>
      </c>
      <c r="D306" s="12"/>
      <c r="E306" s="11" t="s">
        <v>492</v>
      </c>
      <c r="G306" s="13">
        <v>42762</v>
      </c>
      <c r="H306" s="11" t="s">
        <v>105</v>
      </c>
      <c r="I306" s="11" t="s">
        <v>586</v>
      </c>
      <c r="J306" s="11" t="s">
        <v>589</v>
      </c>
      <c r="K306" s="11" t="s">
        <v>587</v>
      </c>
      <c r="L306" s="15">
        <v>282019.7</v>
      </c>
      <c r="M306" s="15">
        <v>14100.99</v>
      </c>
      <c r="N306" s="15">
        <v>47379.31</v>
      </c>
      <c r="O306" s="15">
        <v>343500</v>
      </c>
      <c r="P306" s="11" t="s">
        <v>750</v>
      </c>
      <c r="Q306" s="11" t="s">
        <v>753</v>
      </c>
      <c r="R306" s="11" t="s">
        <v>764</v>
      </c>
      <c r="S306" s="17">
        <v>19862</v>
      </c>
      <c r="T306" s="11" t="s">
        <v>759</v>
      </c>
      <c r="U306" s="13">
        <v>42763</v>
      </c>
    </row>
    <row r="307" spans="1:22" x14ac:dyDescent="0.2">
      <c r="A307" s="10"/>
      <c r="B307" s="11" t="s">
        <v>588</v>
      </c>
      <c r="C307" s="12"/>
      <c r="D307" s="12"/>
      <c r="G307" s="13"/>
      <c r="Q307" s="11" t="s">
        <v>753</v>
      </c>
      <c r="R307" s="11" t="s">
        <v>763</v>
      </c>
      <c r="S307" s="17">
        <v>5000</v>
      </c>
      <c r="T307" s="11" t="s">
        <v>759</v>
      </c>
      <c r="U307" s="13">
        <v>42758</v>
      </c>
    </row>
    <row r="308" spans="1:22" x14ac:dyDescent="0.2">
      <c r="A308" s="10"/>
      <c r="B308" s="11" t="s">
        <v>588</v>
      </c>
      <c r="C308" s="12"/>
      <c r="D308" s="12"/>
      <c r="G308" s="13"/>
      <c r="Q308" s="11" t="s">
        <v>753</v>
      </c>
      <c r="R308" s="11" t="s">
        <v>758</v>
      </c>
      <c r="S308" s="17">
        <v>40138</v>
      </c>
      <c r="T308" s="11" t="s">
        <v>759</v>
      </c>
      <c r="U308" s="13">
        <v>42761</v>
      </c>
    </row>
    <row r="309" spans="1:22" x14ac:dyDescent="0.2">
      <c r="A309" s="10"/>
      <c r="B309" s="11" t="s">
        <v>588</v>
      </c>
      <c r="C309" s="12"/>
      <c r="D309" s="12"/>
      <c r="G309" s="13"/>
      <c r="Q309" s="11" t="s">
        <v>753</v>
      </c>
      <c r="R309" s="11" t="s">
        <v>758</v>
      </c>
      <c r="S309" s="17">
        <v>55000</v>
      </c>
      <c r="T309" s="11" t="s">
        <v>759</v>
      </c>
      <c r="U309" s="13">
        <v>42761</v>
      </c>
    </row>
    <row r="310" spans="1:22" x14ac:dyDescent="0.2">
      <c r="B310" s="11" t="s">
        <v>588</v>
      </c>
      <c r="Q310" s="11" t="s">
        <v>753</v>
      </c>
      <c r="R310" s="11" t="s">
        <v>761</v>
      </c>
      <c r="S310" s="17">
        <v>223500</v>
      </c>
      <c r="T310" s="11" t="s">
        <v>759</v>
      </c>
      <c r="U310" s="13">
        <v>42761</v>
      </c>
    </row>
    <row r="311" spans="1:22" x14ac:dyDescent="0.2">
      <c r="A311" s="10">
        <v>42736</v>
      </c>
      <c r="B311" s="11" t="s">
        <v>291</v>
      </c>
      <c r="C311" s="12">
        <v>2594</v>
      </c>
      <c r="D311" s="12"/>
      <c r="E311" s="11" t="s">
        <v>288</v>
      </c>
      <c r="G311" s="13">
        <v>42762</v>
      </c>
      <c r="I311" s="11" t="s">
        <v>289</v>
      </c>
      <c r="J311" s="11" t="s">
        <v>292</v>
      </c>
      <c r="K311" s="11" t="s">
        <v>290</v>
      </c>
      <c r="L311" s="15">
        <v>315975.33</v>
      </c>
      <c r="M311" s="15">
        <v>0</v>
      </c>
      <c r="N311" s="15">
        <v>50556.05</v>
      </c>
      <c r="O311" s="15">
        <v>366531.38</v>
      </c>
      <c r="P311" s="11" t="s">
        <v>748</v>
      </c>
      <c r="Q311" s="14" t="s">
        <v>751</v>
      </c>
      <c r="S311" s="11"/>
      <c r="T311" s="11" t="s">
        <v>754</v>
      </c>
    </row>
    <row r="312" spans="1:22" x14ac:dyDescent="0.2">
      <c r="A312" s="10">
        <v>42736</v>
      </c>
      <c r="B312" s="11" t="s">
        <v>592</v>
      </c>
      <c r="C312" s="12">
        <v>7495</v>
      </c>
      <c r="D312" s="12"/>
      <c r="E312" s="11" t="s">
        <v>492</v>
      </c>
      <c r="G312" s="13">
        <v>42762</v>
      </c>
      <c r="H312" s="11" t="s">
        <v>203</v>
      </c>
      <c r="I312" s="11" t="s">
        <v>590</v>
      </c>
      <c r="J312" s="11" t="s">
        <v>593</v>
      </c>
      <c r="K312" s="11" t="s">
        <v>591</v>
      </c>
      <c r="L312" s="15">
        <v>282019.7</v>
      </c>
      <c r="M312" s="15">
        <v>14100.99</v>
      </c>
      <c r="N312" s="15">
        <v>47379.31</v>
      </c>
      <c r="O312" s="15">
        <v>343500</v>
      </c>
      <c r="P312" s="11" t="s">
        <v>750</v>
      </c>
      <c r="Q312" s="11" t="s">
        <v>753</v>
      </c>
      <c r="R312" s="11" t="s">
        <v>764</v>
      </c>
      <c r="S312" s="17">
        <v>70000</v>
      </c>
      <c r="T312" s="11" t="s">
        <v>759</v>
      </c>
      <c r="U312" s="13">
        <v>42766</v>
      </c>
    </row>
    <row r="313" spans="1:22" x14ac:dyDescent="0.2">
      <c r="A313" s="10"/>
      <c r="B313" s="11" t="s">
        <v>592</v>
      </c>
      <c r="C313" s="12"/>
      <c r="D313" s="12"/>
      <c r="G313" s="13"/>
      <c r="Q313" s="11" t="s">
        <v>753</v>
      </c>
      <c r="R313" s="11" t="s">
        <v>765</v>
      </c>
      <c r="S313" s="17">
        <v>73500</v>
      </c>
      <c r="T313" s="11" t="s">
        <v>759</v>
      </c>
      <c r="U313" s="13">
        <v>42766</v>
      </c>
    </row>
    <row r="314" spans="1:22" x14ac:dyDescent="0.2">
      <c r="B314" s="11" t="s">
        <v>592</v>
      </c>
      <c r="Q314" s="11" t="s">
        <v>753</v>
      </c>
      <c r="R314" s="11" t="s">
        <v>765</v>
      </c>
      <c r="S314" s="17">
        <v>200000</v>
      </c>
      <c r="T314" s="11" t="s">
        <v>759</v>
      </c>
      <c r="U314" s="13">
        <v>42762</v>
      </c>
    </row>
    <row r="315" spans="1:22" x14ac:dyDescent="0.2">
      <c r="A315" s="10">
        <v>42736</v>
      </c>
      <c r="B315" s="11" t="s">
        <v>426</v>
      </c>
      <c r="C315" s="12">
        <v>6987</v>
      </c>
      <c r="D315" s="12"/>
      <c r="E315" s="11" t="s">
        <v>423</v>
      </c>
      <c r="G315" s="13">
        <v>42762</v>
      </c>
      <c r="I315" s="11" t="s">
        <v>424</v>
      </c>
      <c r="J315" s="20" t="s">
        <v>330</v>
      </c>
      <c r="K315" s="11" t="s">
        <v>425</v>
      </c>
      <c r="L315" s="15">
        <v>449710.15</v>
      </c>
      <c r="M315" s="15">
        <v>0</v>
      </c>
      <c r="N315" s="15">
        <v>71953.62</v>
      </c>
      <c r="O315" s="15">
        <v>521663.77</v>
      </c>
      <c r="P315" s="11" t="s">
        <v>748</v>
      </c>
      <c r="Q315" s="14" t="s">
        <v>751</v>
      </c>
      <c r="S315" s="11"/>
      <c r="T315" s="11" t="s">
        <v>754</v>
      </c>
    </row>
    <row r="316" spans="1:22" x14ac:dyDescent="0.2">
      <c r="A316" s="10">
        <v>42736</v>
      </c>
      <c r="B316" s="11" t="s">
        <v>679</v>
      </c>
      <c r="C316" s="12" t="s">
        <v>618</v>
      </c>
      <c r="D316" s="12"/>
      <c r="E316" s="11" t="s">
        <v>619</v>
      </c>
      <c r="G316" s="13">
        <v>42763</v>
      </c>
      <c r="H316" s="11" t="s">
        <v>624</v>
      </c>
      <c r="I316" s="11" t="s">
        <v>677</v>
      </c>
      <c r="J316" s="11" t="s">
        <v>680</v>
      </c>
      <c r="K316" s="11" t="s">
        <v>678</v>
      </c>
      <c r="L316" s="15">
        <v>160572.41</v>
      </c>
      <c r="M316" s="15">
        <v>0</v>
      </c>
      <c r="N316" s="15">
        <v>4427.59</v>
      </c>
      <c r="O316" s="15">
        <v>165000</v>
      </c>
      <c r="P316" s="11" t="s">
        <v>749</v>
      </c>
      <c r="Q316" s="18" t="s">
        <v>752</v>
      </c>
      <c r="T316" s="11" t="s">
        <v>759</v>
      </c>
      <c r="V316" s="11" t="s">
        <v>760</v>
      </c>
    </row>
    <row r="317" spans="1:22" x14ac:dyDescent="0.2">
      <c r="A317" s="10">
        <v>42736</v>
      </c>
      <c r="B317" s="11" t="s">
        <v>333</v>
      </c>
      <c r="C317" s="12">
        <v>4498</v>
      </c>
      <c r="D317" s="12"/>
      <c r="E317" s="11" t="s">
        <v>326</v>
      </c>
      <c r="G317" s="13">
        <v>42763</v>
      </c>
      <c r="H317" s="11" t="s">
        <v>79</v>
      </c>
      <c r="I317" s="11" t="s">
        <v>331</v>
      </c>
      <c r="J317" s="11" t="s">
        <v>334</v>
      </c>
      <c r="K317" s="11" t="s">
        <v>332</v>
      </c>
      <c r="L317" s="15">
        <v>373790.27</v>
      </c>
      <c r="M317" s="15">
        <v>16640.759999999998</v>
      </c>
      <c r="N317" s="15">
        <v>62468.97</v>
      </c>
      <c r="O317" s="15">
        <v>452900</v>
      </c>
      <c r="P317" s="11" t="s">
        <v>750</v>
      </c>
      <c r="Q317" s="11" t="s">
        <v>753</v>
      </c>
      <c r="R317" s="11" t="s">
        <v>757</v>
      </c>
      <c r="S317" s="17">
        <v>41000</v>
      </c>
      <c r="T317" s="11" t="s">
        <v>759</v>
      </c>
      <c r="U317" s="13">
        <v>42766</v>
      </c>
    </row>
    <row r="318" spans="1:22" x14ac:dyDescent="0.2">
      <c r="A318" s="10"/>
      <c r="B318" s="11" t="s">
        <v>333</v>
      </c>
      <c r="C318" s="12"/>
      <c r="D318" s="12"/>
      <c r="G318" s="13"/>
      <c r="Q318" s="11" t="s">
        <v>753</v>
      </c>
      <c r="R318" s="11" t="s">
        <v>767</v>
      </c>
      <c r="S318" s="17">
        <v>2260.67</v>
      </c>
      <c r="T318" s="11" t="s">
        <v>759</v>
      </c>
      <c r="U318" s="13">
        <v>42766</v>
      </c>
    </row>
    <row r="319" spans="1:22" x14ac:dyDescent="0.2">
      <c r="A319" s="10"/>
      <c r="B319" s="11" t="s">
        <v>333</v>
      </c>
      <c r="C319" s="12"/>
      <c r="D319" s="12"/>
      <c r="G319" s="13"/>
      <c r="Q319" s="11" t="s">
        <v>753</v>
      </c>
      <c r="R319" s="11" t="s">
        <v>766</v>
      </c>
      <c r="S319" s="17">
        <v>259000</v>
      </c>
      <c r="T319" s="11" t="s">
        <v>759</v>
      </c>
      <c r="U319" s="13">
        <v>42766</v>
      </c>
    </row>
    <row r="320" spans="1:22" x14ac:dyDescent="0.2">
      <c r="A320" s="10"/>
      <c r="B320" s="11" t="s">
        <v>333</v>
      </c>
      <c r="C320" s="12"/>
      <c r="D320" s="12"/>
      <c r="G320" s="13"/>
      <c r="Q320" s="11" t="s">
        <v>753</v>
      </c>
      <c r="R320" s="11" t="s">
        <v>761</v>
      </c>
      <c r="S320" s="17">
        <v>150639.32999999999</v>
      </c>
      <c r="T320" s="11" t="s">
        <v>759</v>
      </c>
      <c r="U320" s="13">
        <v>42766</v>
      </c>
    </row>
    <row r="321" spans="1:22" x14ac:dyDescent="0.2">
      <c r="A321" s="10">
        <v>42736</v>
      </c>
      <c r="B321" s="11" t="s">
        <v>691</v>
      </c>
      <c r="C321" s="12" t="s">
        <v>618</v>
      </c>
      <c r="D321" s="12"/>
      <c r="E321" s="11" t="s">
        <v>619</v>
      </c>
      <c r="G321" s="13">
        <v>42765</v>
      </c>
      <c r="H321" s="11" t="s">
        <v>624</v>
      </c>
      <c r="I321" s="11" t="s">
        <v>689</v>
      </c>
      <c r="J321" s="11" t="s">
        <v>692</v>
      </c>
      <c r="K321" s="11" t="s">
        <v>690</v>
      </c>
      <c r="L321" s="15">
        <v>165862.07</v>
      </c>
      <c r="M321" s="15">
        <v>0</v>
      </c>
      <c r="N321" s="15">
        <v>4137.93</v>
      </c>
      <c r="O321" s="15">
        <v>170000</v>
      </c>
      <c r="P321" s="11" t="s">
        <v>749</v>
      </c>
      <c r="Q321" s="18" t="s">
        <v>752</v>
      </c>
      <c r="T321" s="11" t="s">
        <v>759</v>
      </c>
    </row>
    <row r="322" spans="1:22" x14ac:dyDescent="0.2">
      <c r="A322" s="10">
        <v>42736</v>
      </c>
      <c r="B322" s="11" t="s">
        <v>337</v>
      </c>
      <c r="C322" s="12">
        <v>4498</v>
      </c>
      <c r="D322" s="12"/>
      <c r="E322" s="11" t="s">
        <v>326</v>
      </c>
      <c r="G322" s="13">
        <v>42765</v>
      </c>
      <c r="H322" s="11" t="s">
        <v>118</v>
      </c>
      <c r="I322" s="11" t="s">
        <v>335</v>
      </c>
      <c r="J322" s="11" t="s">
        <v>338</v>
      </c>
      <c r="K322" s="11" t="s">
        <v>336</v>
      </c>
      <c r="L322" s="15">
        <v>373790.27</v>
      </c>
      <c r="M322" s="15">
        <v>16640.759999999998</v>
      </c>
      <c r="N322" s="15">
        <v>62468.97</v>
      </c>
      <c r="O322" s="15">
        <v>452900</v>
      </c>
      <c r="P322" s="11" t="s">
        <v>750</v>
      </c>
      <c r="Q322" s="11" t="s">
        <v>753</v>
      </c>
      <c r="R322" s="11" t="s">
        <v>763</v>
      </c>
      <c r="S322" s="17">
        <v>5000</v>
      </c>
      <c r="T322" s="11" t="s">
        <v>759</v>
      </c>
      <c r="U322" s="13">
        <v>42765</v>
      </c>
    </row>
    <row r="323" spans="1:22" x14ac:dyDescent="0.2">
      <c r="A323" s="10"/>
      <c r="B323" s="11" t="s">
        <v>337</v>
      </c>
      <c r="C323" s="12"/>
      <c r="D323" s="12"/>
      <c r="G323" s="13"/>
      <c r="Q323" s="11" t="s">
        <v>753</v>
      </c>
      <c r="R323" s="11" t="s">
        <v>764</v>
      </c>
      <c r="S323" s="17">
        <v>24700</v>
      </c>
      <c r="T323" s="11" t="s">
        <v>759</v>
      </c>
      <c r="U323" s="13">
        <v>42766</v>
      </c>
    </row>
    <row r="324" spans="1:22" x14ac:dyDescent="0.2">
      <c r="A324" s="10"/>
      <c r="B324" s="11" t="s">
        <v>337</v>
      </c>
      <c r="C324" s="12"/>
      <c r="D324" s="12"/>
      <c r="G324" s="13"/>
      <c r="Q324" s="11" t="s">
        <v>753</v>
      </c>
      <c r="R324" s="11" t="s">
        <v>757</v>
      </c>
      <c r="S324" s="17">
        <v>387000</v>
      </c>
      <c r="T324" s="11" t="s">
        <v>759</v>
      </c>
      <c r="U324" s="13">
        <v>42766</v>
      </c>
    </row>
    <row r="325" spans="1:22" x14ac:dyDescent="0.2">
      <c r="A325" s="10">
        <v>42736</v>
      </c>
      <c r="B325" s="11" t="s">
        <v>251</v>
      </c>
      <c r="C325" s="12">
        <v>2202</v>
      </c>
      <c r="D325" s="12"/>
      <c r="E325" s="11" t="s">
        <v>229</v>
      </c>
      <c r="G325" s="13">
        <v>42765</v>
      </c>
      <c r="H325" s="11" t="s">
        <v>203</v>
      </c>
      <c r="I325" s="11" t="s">
        <v>248</v>
      </c>
      <c r="J325" s="11" t="s">
        <v>250</v>
      </c>
      <c r="K325" s="11" t="s">
        <v>249</v>
      </c>
      <c r="L325" s="15">
        <v>201982.76</v>
      </c>
      <c r="M325" s="15">
        <v>0</v>
      </c>
      <c r="N325" s="15">
        <v>32317.24</v>
      </c>
      <c r="O325" s="15">
        <v>234300</v>
      </c>
      <c r="P325" s="11" t="s">
        <v>750</v>
      </c>
      <c r="Q325" s="18" t="s">
        <v>752</v>
      </c>
      <c r="T325" s="11" t="s">
        <v>759</v>
      </c>
    </row>
    <row r="326" spans="1:22" x14ac:dyDescent="0.2">
      <c r="A326" s="10">
        <v>42736</v>
      </c>
      <c r="B326" s="11" t="s">
        <v>120</v>
      </c>
      <c r="C326" s="12">
        <v>1796</v>
      </c>
      <c r="D326" s="12"/>
      <c r="E326" s="11" t="s">
        <v>100</v>
      </c>
      <c r="G326" s="13">
        <v>42765</v>
      </c>
      <c r="H326" s="11" t="s">
        <v>118</v>
      </c>
      <c r="I326" s="11" t="s">
        <v>103</v>
      </c>
      <c r="J326" s="11" t="s">
        <v>119</v>
      </c>
      <c r="K326" s="11" t="s">
        <v>104</v>
      </c>
      <c r="L326" s="15">
        <v>240611.13</v>
      </c>
      <c r="M326" s="15">
        <v>2406.11</v>
      </c>
      <c r="N326" s="15">
        <v>38882.76</v>
      </c>
      <c r="O326" s="15">
        <v>281900</v>
      </c>
      <c r="P326" s="11" t="s">
        <v>750</v>
      </c>
      <c r="Q326" s="11" t="s">
        <v>753</v>
      </c>
      <c r="R326" s="11" t="s">
        <v>764</v>
      </c>
      <c r="S326" s="17">
        <v>1000</v>
      </c>
      <c r="T326" s="11" t="s">
        <v>759</v>
      </c>
      <c r="U326" s="13">
        <v>42762</v>
      </c>
    </row>
    <row r="327" spans="1:22" x14ac:dyDescent="0.2">
      <c r="A327" s="10"/>
      <c r="B327" s="11" t="s">
        <v>120</v>
      </c>
      <c r="C327" s="12"/>
      <c r="D327" s="12"/>
      <c r="G327" s="13"/>
      <c r="J327" s="14"/>
      <c r="O327" s="16"/>
      <c r="Q327" s="11" t="s">
        <v>753</v>
      </c>
      <c r="R327" s="11" t="s">
        <v>764</v>
      </c>
      <c r="S327" s="17">
        <v>7.51</v>
      </c>
      <c r="T327" s="11" t="s">
        <v>759</v>
      </c>
      <c r="U327" s="13">
        <v>42766</v>
      </c>
    </row>
    <row r="328" spans="1:22" x14ac:dyDescent="0.2">
      <c r="A328" s="10"/>
      <c r="B328" s="11" t="s">
        <v>120</v>
      </c>
      <c r="C328" s="12"/>
      <c r="D328" s="12"/>
      <c r="G328" s="13"/>
      <c r="J328" s="14"/>
      <c r="O328" s="16"/>
      <c r="Q328" s="11" t="s">
        <v>753</v>
      </c>
      <c r="R328" s="11" t="s">
        <v>758</v>
      </c>
      <c r="S328" s="17">
        <v>25000</v>
      </c>
      <c r="T328" s="11" t="s">
        <v>759</v>
      </c>
      <c r="U328" s="13">
        <v>42766</v>
      </c>
    </row>
    <row r="329" spans="1:22" x14ac:dyDescent="0.2">
      <c r="A329" s="10"/>
      <c r="B329" s="11" t="s">
        <v>120</v>
      </c>
      <c r="C329" s="12"/>
      <c r="D329" s="12"/>
      <c r="G329" s="13"/>
      <c r="J329" s="14"/>
      <c r="O329" s="16"/>
      <c r="Q329" s="11" t="s">
        <v>753</v>
      </c>
      <c r="R329" s="11" t="s">
        <v>761</v>
      </c>
      <c r="S329" s="17">
        <v>249350.11</v>
      </c>
      <c r="T329" s="11" t="s">
        <v>759</v>
      </c>
      <c r="U329" s="13">
        <v>42766</v>
      </c>
    </row>
    <row r="330" spans="1:22" x14ac:dyDescent="0.2">
      <c r="B330" s="11" t="s">
        <v>120</v>
      </c>
      <c r="Q330" s="11" t="s">
        <v>753</v>
      </c>
      <c r="R330" s="11" t="s">
        <v>771</v>
      </c>
      <c r="S330" s="17">
        <v>3542.38</v>
      </c>
      <c r="T330" s="11" t="s">
        <v>759</v>
      </c>
      <c r="U330" s="13">
        <v>42766</v>
      </c>
    </row>
    <row r="331" spans="1:22" x14ac:dyDescent="0.2">
      <c r="A331" s="10">
        <v>42736</v>
      </c>
      <c r="B331" s="11" t="s">
        <v>688</v>
      </c>
      <c r="C331" s="12" t="s">
        <v>618</v>
      </c>
      <c r="D331" s="12"/>
      <c r="E331" s="11" t="s">
        <v>619</v>
      </c>
      <c r="G331" s="13">
        <v>42765</v>
      </c>
      <c r="H331" s="11" t="s">
        <v>35</v>
      </c>
      <c r="I331" s="11" t="s">
        <v>685</v>
      </c>
      <c r="J331" s="11" t="s">
        <v>687</v>
      </c>
      <c r="K331" s="11" t="s">
        <v>686</v>
      </c>
      <c r="L331" s="15">
        <v>112068.97</v>
      </c>
      <c r="M331" s="15">
        <v>0</v>
      </c>
      <c r="N331" s="15">
        <v>1931.03</v>
      </c>
      <c r="O331" s="15">
        <v>114000</v>
      </c>
      <c r="P331" s="11" t="s">
        <v>749</v>
      </c>
      <c r="Q331" s="18" t="s">
        <v>752</v>
      </c>
      <c r="T331" s="11" t="s">
        <v>759</v>
      </c>
    </row>
    <row r="332" spans="1:22" x14ac:dyDescent="0.2">
      <c r="A332" s="10">
        <v>42736</v>
      </c>
      <c r="B332" s="11" t="s">
        <v>683</v>
      </c>
      <c r="C332" s="12" t="s">
        <v>618</v>
      </c>
      <c r="D332" s="12"/>
      <c r="E332" s="11" t="s">
        <v>619</v>
      </c>
      <c r="G332" s="13">
        <v>42765</v>
      </c>
      <c r="H332" s="11" t="s">
        <v>637</v>
      </c>
      <c r="I332" s="11" t="s">
        <v>681</v>
      </c>
      <c r="J332" s="11" t="s">
        <v>684</v>
      </c>
      <c r="K332" s="11" t="s">
        <v>682</v>
      </c>
      <c r="L332" s="15">
        <v>168103.45</v>
      </c>
      <c r="M332" s="15">
        <v>0</v>
      </c>
      <c r="N332" s="15">
        <v>26896.55</v>
      </c>
      <c r="O332" s="15">
        <v>195000</v>
      </c>
      <c r="P332" s="11" t="s">
        <v>749</v>
      </c>
      <c r="Q332" s="18" t="s">
        <v>752</v>
      </c>
      <c r="T332" s="11" t="s">
        <v>759</v>
      </c>
    </row>
    <row r="333" spans="1:22" x14ac:dyDescent="0.2">
      <c r="A333" s="10">
        <v>42736</v>
      </c>
      <c r="B333" s="11" t="s">
        <v>52</v>
      </c>
      <c r="C333" s="12">
        <v>1253</v>
      </c>
      <c r="D333" s="12"/>
      <c r="E333" s="11" t="s">
        <v>25</v>
      </c>
      <c r="G333" s="13">
        <v>42766</v>
      </c>
      <c r="I333" s="11" t="s">
        <v>50</v>
      </c>
      <c r="J333" s="20" t="s">
        <v>53</v>
      </c>
      <c r="K333" s="11" t="s">
        <v>51</v>
      </c>
      <c r="L333" s="15">
        <v>326375.90999999997</v>
      </c>
      <c r="M333" s="15">
        <v>0</v>
      </c>
      <c r="N333" s="15">
        <v>52220.14</v>
      </c>
      <c r="O333" s="15">
        <v>378596.05</v>
      </c>
      <c r="P333" s="11" t="s">
        <v>748</v>
      </c>
      <c r="Q333" s="14" t="s">
        <v>751</v>
      </c>
      <c r="S333" s="11"/>
      <c r="T333" s="11" t="s">
        <v>754</v>
      </c>
    </row>
    <row r="334" spans="1:22" x14ac:dyDescent="0.2">
      <c r="A334" s="10">
        <v>42736</v>
      </c>
      <c r="B334" s="11" t="s">
        <v>470</v>
      </c>
      <c r="C334" s="12">
        <v>7493</v>
      </c>
      <c r="D334" s="12"/>
      <c r="E334" s="11" t="s">
        <v>440</v>
      </c>
      <c r="G334" s="13">
        <v>42766</v>
      </c>
      <c r="H334" s="11" t="s">
        <v>56</v>
      </c>
      <c r="I334" s="11" t="s">
        <v>456</v>
      </c>
      <c r="J334" s="11" t="s">
        <v>471</v>
      </c>
      <c r="K334" s="11" t="s">
        <v>457</v>
      </c>
      <c r="L334" s="15">
        <v>238095.24</v>
      </c>
      <c r="M334" s="15">
        <v>11904.76</v>
      </c>
      <c r="N334" s="15">
        <v>40000</v>
      </c>
      <c r="O334" s="15">
        <v>290000</v>
      </c>
      <c r="P334" s="11" t="s">
        <v>750</v>
      </c>
      <c r="Q334" s="11" t="s">
        <v>753</v>
      </c>
      <c r="R334" s="11" t="s">
        <v>764</v>
      </c>
      <c r="S334" s="17">
        <v>23000</v>
      </c>
      <c r="T334" s="11" t="s">
        <v>759</v>
      </c>
      <c r="U334" s="13">
        <v>42766</v>
      </c>
      <c r="V334" s="11" t="s">
        <v>760</v>
      </c>
    </row>
    <row r="335" spans="1:22" x14ac:dyDescent="0.2">
      <c r="A335" s="10"/>
      <c r="B335" s="11" t="s">
        <v>470</v>
      </c>
      <c r="C335" s="12"/>
      <c r="D335" s="12"/>
      <c r="G335" s="13"/>
      <c r="Q335" s="11" t="s">
        <v>753</v>
      </c>
      <c r="R335" s="11" t="s">
        <v>764</v>
      </c>
      <c r="S335" s="17">
        <v>44500</v>
      </c>
      <c r="T335" s="11" t="s">
        <v>759</v>
      </c>
      <c r="U335" s="13">
        <v>42766</v>
      </c>
      <c r="V335" s="11" t="s">
        <v>760</v>
      </c>
    </row>
    <row r="336" spans="1:22" x14ac:dyDescent="0.2">
      <c r="A336" s="10"/>
      <c r="B336" s="11" t="s">
        <v>470</v>
      </c>
      <c r="C336" s="12"/>
      <c r="D336" s="12"/>
      <c r="G336" s="13"/>
      <c r="Q336" s="11" t="s">
        <v>753</v>
      </c>
      <c r="R336" s="11" t="s">
        <v>764</v>
      </c>
      <c r="S336" s="17">
        <v>5000</v>
      </c>
      <c r="T336" s="11" t="s">
        <v>759</v>
      </c>
      <c r="U336" s="13">
        <v>42752</v>
      </c>
      <c r="V336" s="11" t="s">
        <v>760</v>
      </c>
    </row>
    <row r="337" spans="1:24" x14ac:dyDescent="0.2">
      <c r="A337" s="10"/>
      <c r="B337" s="11" t="s">
        <v>470</v>
      </c>
      <c r="C337" s="12"/>
      <c r="D337" s="12"/>
      <c r="G337" s="13"/>
      <c r="Q337" s="11" t="s">
        <v>753</v>
      </c>
      <c r="R337" s="11" t="s">
        <v>761</v>
      </c>
      <c r="S337" s="17">
        <v>217500</v>
      </c>
      <c r="T337" s="11" t="s">
        <v>759</v>
      </c>
      <c r="U337" s="13">
        <v>42752</v>
      </c>
      <c r="V337" s="11" t="s">
        <v>760</v>
      </c>
    </row>
    <row r="338" spans="1:24" x14ac:dyDescent="0.2">
      <c r="A338" s="10">
        <v>42736</v>
      </c>
      <c r="B338" s="11" t="s">
        <v>65</v>
      </c>
      <c r="C338" s="12">
        <v>1782</v>
      </c>
      <c r="D338" s="12"/>
      <c r="E338" s="11" t="s">
        <v>60</v>
      </c>
      <c r="G338" s="13">
        <v>42766</v>
      </c>
      <c r="H338" s="11" t="s">
        <v>64</v>
      </c>
      <c r="I338" s="11" t="s">
        <v>61</v>
      </c>
      <c r="J338" s="14" t="s">
        <v>63</v>
      </c>
      <c r="K338" s="11" t="s">
        <v>62</v>
      </c>
      <c r="L338" s="15">
        <v>288131.05</v>
      </c>
      <c r="M338" s="15">
        <v>3506.88</v>
      </c>
      <c r="N338" s="15">
        <v>46662.07</v>
      </c>
      <c r="O338" s="16">
        <v>338300</v>
      </c>
      <c r="P338" s="11" t="s">
        <v>750</v>
      </c>
      <c r="Q338" s="11" t="s">
        <v>753</v>
      </c>
      <c r="R338" s="11" t="s">
        <v>764</v>
      </c>
      <c r="S338" s="17">
        <v>20000</v>
      </c>
      <c r="T338" s="11" t="s">
        <v>769</v>
      </c>
      <c r="U338" s="13">
        <v>42766</v>
      </c>
    </row>
    <row r="339" spans="1:24" x14ac:dyDescent="0.2">
      <c r="A339" s="10"/>
      <c r="B339" s="11" t="s">
        <v>65</v>
      </c>
      <c r="C339" s="12"/>
      <c r="D339" s="12"/>
      <c r="G339" s="13"/>
      <c r="J339" s="14" t="s">
        <v>63</v>
      </c>
      <c r="O339" s="16"/>
      <c r="Q339" s="11" t="s">
        <v>753</v>
      </c>
      <c r="R339" s="11" t="s">
        <v>764</v>
      </c>
      <c r="S339" s="17">
        <v>80000</v>
      </c>
      <c r="T339" s="11" t="s">
        <v>769</v>
      </c>
      <c r="U339" s="13">
        <v>42766</v>
      </c>
    </row>
    <row r="340" spans="1:24" x14ac:dyDescent="0.2">
      <c r="A340" s="10"/>
      <c r="B340" s="11" t="s">
        <v>65</v>
      </c>
      <c r="C340" s="12"/>
      <c r="D340" s="12"/>
      <c r="G340" s="13"/>
      <c r="J340" s="14" t="s">
        <v>63</v>
      </c>
      <c r="O340" s="16"/>
      <c r="Q340" s="11" t="s">
        <v>753</v>
      </c>
      <c r="R340" s="11" t="s">
        <v>767</v>
      </c>
      <c r="S340" s="17">
        <v>3756.35</v>
      </c>
      <c r="T340" s="11" t="s">
        <v>769</v>
      </c>
      <c r="U340" s="13">
        <v>42766</v>
      </c>
    </row>
    <row r="341" spans="1:24" x14ac:dyDescent="0.2">
      <c r="A341" s="10"/>
      <c r="B341" s="11" t="s">
        <v>65</v>
      </c>
      <c r="C341" s="12"/>
      <c r="D341" s="12"/>
      <c r="G341" s="13"/>
      <c r="J341" s="14" t="s">
        <v>63</v>
      </c>
      <c r="O341" s="16"/>
      <c r="Q341" s="11" t="s">
        <v>753</v>
      </c>
      <c r="R341" s="11" t="s">
        <v>761</v>
      </c>
      <c r="S341" s="17">
        <v>234543.65</v>
      </c>
      <c r="T341" s="11" t="s">
        <v>769</v>
      </c>
      <c r="U341" s="13">
        <v>42766</v>
      </c>
    </row>
    <row r="342" spans="1:24" x14ac:dyDescent="0.2">
      <c r="A342" s="10">
        <v>42736</v>
      </c>
      <c r="B342" s="11" t="s">
        <v>594</v>
      </c>
      <c r="C342" s="12">
        <v>7495</v>
      </c>
      <c r="D342" s="12"/>
      <c r="E342" s="11" t="s">
        <v>492</v>
      </c>
      <c r="G342" s="13">
        <v>42766</v>
      </c>
      <c r="H342" s="11" t="s">
        <v>13</v>
      </c>
      <c r="I342" s="11" t="s">
        <v>505</v>
      </c>
      <c r="J342" s="11" t="s">
        <v>595</v>
      </c>
      <c r="K342" s="11" t="s">
        <v>506</v>
      </c>
      <c r="L342" s="15">
        <v>282019.7</v>
      </c>
      <c r="M342" s="15">
        <v>14100.99</v>
      </c>
      <c r="N342" s="15">
        <v>47379.31</v>
      </c>
      <c r="O342" s="15">
        <v>343500</v>
      </c>
      <c r="P342" s="11" t="s">
        <v>750</v>
      </c>
      <c r="Q342" s="11" t="s">
        <v>753</v>
      </c>
      <c r="R342" s="11" t="s">
        <v>764</v>
      </c>
      <c r="S342" s="17">
        <v>200000</v>
      </c>
      <c r="T342" s="11" t="s">
        <v>759</v>
      </c>
      <c r="U342" s="13">
        <v>42765</v>
      </c>
    </row>
    <row r="343" spans="1:24" x14ac:dyDescent="0.2">
      <c r="A343" s="10"/>
      <c r="B343" s="11" t="s">
        <v>594</v>
      </c>
      <c r="C343" s="12"/>
      <c r="D343" s="12"/>
      <c r="G343" s="13"/>
      <c r="Q343" s="11" t="s">
        <v>753</v>
      </c>
      <c r="R343" s="11" t="s">
        <v>757</v>
      </c>
      <c r="S343" s="17">
        <v>143500</v>
      </c>
      <c r="T343" s="11" t="s">
        <v>759</v>
      </c>
      <c r="U343" s="13">
        <v>42766</v>
      </c>
    </row>
    <row r="344" spans="1:24" x14ac:dyDescent="0.2">
      <c r="A344" s="10">
        <v>42736</v>
      </c>
      <c r="B344" s="11" t="s">
        <v>695</v>
      </c>
      <c r="C344" s="12" t="s">
        <v>618</v>
      </c>
      <c r="D344" s="12"/>
      <c r="E344" s="11" t="s">
        <v>619</v>
      </c>
      <c r="G344" s="13">
        <v>42766</v>
      </c>
      <c r="H344" s="11" t="s">
        <v>646</v>
      </c>
      <c r="I344" s="11" t="s">
        <v>693</v>
      </c>
      <c r="J344" s="11" t="s">
        <v>696</v>
      </c>
      <c r="K344" s="11" t="s">
        <v>694</v>
      </c>
      <c r="L344" s="15">
        <v>133793.1</v>
      </c>
      <c r="M344" s="15">
        <v>0</v>
      </c>
      <c r="N344" s="15">
        <v>2206.9</v>
      </c>
      <c r="O344" s="15">
        <v>136000</v>
      </c>
      <c r="P344" s="11" t="s">
        <v>749</v>
      </c>
      <c r="Q344" s="18" t="s">
        <v>752</v>
      </c>
      <c r="T344" s="11" t="s">
        <v>759</v>
      </c>
    </row>
    <row r="345" spans="1:24" x14ac:dyDescent="0.2">
      <c r="A345" s="10">
        <v>42736</v>
      </c>
      <c r="B345" s="11" t="s">
        <v>617</v>
      </c>
      <c r="C345" s="12">
        <v>8127</v>
      </c>
      <c r="D345" s="12"/>
      <c r="E345" s="11" t="s">
        <v>614</v>
      </c>
      <c r="G345" s="13">
        <v>42766</v>
      </c>
      <c r="H345" s="11" t="s">
        <v>105</v>
      </c>
      <c r="I345" s="11" t="s">
        <v>615</v>
      </c>
      <c r="J345" s="11" t="s">
        <v>577</v>
      </c>
      <c r="K345" s="11" t="s">
        <v>616</v>
      </c>
      <c r="L345" s="15">
        <v>641954.02</v>
      </c>
      <c r="M345" s="15">
        <v>32097.7</v>
      </c>
      <c r="N345" s="15">
        <v>107848.28</v>
      </c>
      <c r="O345" s="15">
        <v>781900</v>
      </c>
      <c r="P345" s="11" t="s">
        <v>750</v>
      </c>
      <c r="Q345" s="14" t="s">
        <v>751</v>
      </c>
      <c r="V345" s="11" t="s">
        <v>770</v>
      </c>
    </row>
    <row r="346" spans="1:24" x14ac:dyDescent="0.2">
      <c r="A346" s="10">
        <v>42736</v>
      </c>
      <c r="B346" s="11" t="s">
        <v>195</v>
      </c>
      <c r="C346" s="12">
        <v>2006</v>
      </c>
      <c r="D346" s="12"/>
      <c r="E346" s="11" t="s">
        <v>165</v>
      </c>
      <c r="G346" s="13">
        <v>42766</v>
      </c>
      <c r="H346" s="11" t="s">
        <v>197</v>
      </c>
      <c r="I346" s="11" t="s">
        <v>166</v>
      </c>
      <c r="J346" s="11" t="s">
        <v>196</v>
      </c>
      <c r="K346" s="11" t="s">
        <v>167</v>
      </c>
      <c r="L346" s="15">
        <v>184482.76</v>
      </c>
      <c r="M346" s="15">
        <v>0</v>
      </c>
      <c r="N346" s="15">
        <v>29517.24</v>
      </c>
      <c r="O346" s="15">
        <v>214000</v>
      </c>
      <c r="P346" s="11" t="s">
        <v>750</v>
      </c>
      <c r="Q346" s="18" t="s">
        <v>752</v>
      </c>
      <c r="T346" s="11" t="s">
        <v>759</v>
      </c>
    </row>
    <row r="347" spans="1:24" x14ac:dyDescent="0.2">
      <c r="A347" s="10">
        <v>42736</v>
      </c>
      <c r="B347" s="11" t="s">
        <v>607</v>
      </c>
      <c r="C347" s="12">
        <v>7497</v>
      </c>
      <c r="D347" s="12"/>
      <c r="E347" s="11" t="s">
        <v>596</v>
      </c>
      <c r="G347" s="13">
        <v>42766</v>
      </c>
      <c r="H347" s="11" t="s">
        <v>44</v>
      </c>
      <c r="I347" s="11" t="s">
        <v>605</v>
      </c>
      <c r="J347" s="11" t="s">
        <v>608</v>
      </c>
      <c r="K347" s="11" t="s">
        <v>606</v>
      </c>
      <c r="L347" s="15">
        <v>272988.5</v>
      </c>
      <c r="M347" s="15">
        <v>13649.43</v>
      </c>
      <c r="N347" s="15">
        <v>45862.07</v>
      </c>
      <c r="O347" s="15">
        <v>332500</v>
      </c>
      <c r="P347" s="11" t="s">
        <v>750</v>
      </c>
      <c r="Q347" s="11" t="s">
        <v>753</v>
      </c>
      <c r="R347" s="11" t="s">
        <v>758</v>
      </c>
      <c r="S347" s="17">
        <v>332500</v>
      </c>
      <c r="T347" s="11" t="s">
        <v>759</v>
      </c>
      <c r="U347" s="13">
        <v>42766</v>
      </c>
    </row>
    <row r="348" spans="1:24" x14ac:dyDescent="0.2">
      <c r="A348" s="10">
        <v>42736</v>
      </c>
      <c r="B348" s="11" t="s">
        <v>429</v>
      </c>
      <c r="C348" s="12">
        <v>6987</v>
      </c>
      <c r="D348" s="12"/>
      <c r="E348" s="11" t="s">
        <v>423</v>
      </c>
      <c r="G348" s="13">
        <v>42766</v>
      </c>
      <c r="H348" s="11" t="s">
        <v>44</v>
      </c>
      <c r="I348" s="11" t="s">
        <v>427</v>
      </c>
      <c r="J348" s="11" t="s">
        <v>430</v>
      </c>
      <c r="K348" s="11" t="s">
        <v>428</v>
      </c>
      <c r="L348" s="15">
        <v>540618.12</v>
      </c>
      <c r="M348" s="15">
        <v>43606.02</v>
      </c>
      <c r="N348" s="15">
        <v>93475.86</v>
      </c>
      <c r="O348" s="15">
        <v>677700</v>
      </c>
      <c r="P348" s="11" t="s">
        <v>750</v>
      </c>
      <c r="Q348" s="14" t="s">
        <v>751</v>
      </c>
      <c r="R348" s="11" t="s">
        <v>757</v>
      </c>
      <c r="S348" s="17">
        <v>20000</v>
      </c>
      <c r="T348" s="11" t="s">
        <v>769</v>
      </c>
      <c r="U348" s="13">
        <v>42766</v>
      </c>
    </row>
    <row r="349" spans="1:24" x14ac:dyDescent="0.2">
      <c r="A349" s="10"/>
      <c r="B349" s="11" t="s">
        <v>429</v>
      </c>
      <c r="C349" s="12"/>
      <c r="D349" s="12"/>
      <c r="G349" s="13"/>
      <c r="Q349" s="14" t="s">
        <v>751</v>
      </c>
      <c r="R349" s="11" t="s">
        <v>757</v>
      </c>
      <c r="S349" s="17">
        <v>657700</v>
      </c>
      <c r="T349" s="11" t="s">
        <v>769</v>
      </c>
      <c r="U349" s="13">
        <v>42766</v>
      </c>
    </row>
    <row r="350" spans="1:24" x14ac:dyDescent="0.2">
      <c r="A350" s="10">
        <v>42736</v>
      </c>
      <c r="B350" s="11" t="s">
        <v>367</v>
      </c>
      <c r="C350" s="12">
        <v>5399</v>
      </c>
      <c r="D350" s="12"/>
      <c r="E350" s="11" t="s">
        <v>360</v>
      </c>
      <c r="G350" s="13">
        <v>42766</v>
      </c>
      <c r="H350" s="11" t="s">
        <v>139</v>
      </c>
      <c r="I350" s="11" t="s">
        <v>365</v>
      </c>
      <c r="J350" s="11" t="s">
        <v>368</v>
      </c>
      <c r="K350" s="11" t="s">
        <v>366</v>
      </c>
      <c r="L350" s="15">
        <v>615772.84</v>
      </c>
      <c r="M350" s="15">
        <v>56382.33</v>
      </c>
      <c r="N350" s="15">
        <v>107544.83</v>
      </c>
      <c r="O350" s="15">
        <v>779700</v>
      </c>
      <c r="P350" s="11" t="s">
        <v>750</v>
      </c>
      <c r="Q350" s="14" t="s">
        <v>751</v>
      </c>
      <c r="R350" s="11" t="s">
        <v>758</v>
      </c>
      <c r="S350" s="17">
        <v>779700</v>
      </c>
      <c r="T350" s="397">
        <v>42845</v>
      </c>
      <c r="U350" s="13"/>
      <c r="V350" s="11" t="s">
        <v>770</v>
      </c>
      <c r="W350" s="11" t="s">
        <v>1351</v>
      </c>
      <c r="X350" s="11" t="s">
        <v>1983</v>
      </c>
    </row>
    <row r="351" spans="1:24" x14ac:dyDescent="0.2">
      <c r="A351" s="10">
        <v>42736</v>
      </c>
      <c r="B351" s="11" t="s">
        <v>128</v>
      </c>
      <c r="C351" s="12">
        <v>1797</v>
      </c>
      <c r="D351" s="12"/>
      <c r="E351" s="11" t="s">
        <v>121</v>
      </c>
      <c r="G351" s="13">
        <v>42766</v>
      </c>
      <c r="I351" s="11" t="s">
        <v>126</v>
      </c>
      <c r="J351" s="20" t="s">
        <v>129</v>
      </c>
      <c r="K351" s="11" t="s">
        <v>127</v>
      </c>
      <c r="L351" s="15">
        <v>204308.66</v>
      </c>
      <c r="M351" s="15">
        <v>0</v>
      </c>
      <c r="N351" s="15">
        <v>32689.38</v>
      </c>
      <c r="O351" s="15">
        <v>236998.04</v>
      </c>
      <c r="P351" s="11" t="s">
        <v>748</v>
      </c>
      <c r="Q351" s="14" t="s">
        <v>751</v>
      </c>
      <c r="S351" s="11"/>
      <c r="T351" s="11" t="s">
        <v>754</v>
      </c>
    </row>
    <row r="352" spans="1:24" x14ac:dyDescent="0.2">
      <c r="A352" s="10">
        <v>42736</v>
      </c>
      <c r="B352" s="11" t="s">
        <v>98</v>
      </c>
      <c r="C352" s="12">
        <v>1794</v>
      </c>
      <c r="D352" s="12"/>
      <c r="E352" s="11" t="s">
        <v>80</v>
      </c>
      <c r="G352" s="13">
        <v>42766</v>
      </c>
      <c r="H352" s="11" t="s">
        <v>30</v>
      </c>
      <c r="I352" s="11" t="s">
        <v>96</v>
      </c>
      <c r="J352" s="11" t="s">
        <v>99</v>
      </c>
      <c r="K352" s="11" t="s">
        <v>97</v>
      </c>
      <c r="L352" s="15">
        <v>262226.93</v>
      </c>
      <c r="M352" s="15">
        <v>2859.28</v>
      </c>
      <c r="N352" s="15">
        <v>42413.79</v>
      </c>
      <c r="O352" s="15">
        <v>307500</v>
      </c>
      <c r="P352" s="11" t="s">
        <v>750</v>
      </c>
      <c r="Q352" s="11" t="s">
        <v>753</v>
      </c>
      <c r="R352" s="11" t="s">
        <v>758</v>
      </c>
      <c r="S352" s="17">
        <v>92250</v>
      </c>
      <c r="T352" s="11" t="s">
        <v>759</v>
      </c>
      <c r="U352" s="13">
        <v>42768</v>
      </c>
    </row>
    <row r="353" spans="1:22" x14ac:dyDescent="0.2">
      <c r="A353" s="10"/>
      <c r="B353" s="11" t="s">
        <v>98</v>
      </c>
      <c r="C353" s="12"/>
      <c r="D353" s="12"/>
      <c r="G353" s="13"/>
      <c r="P353" s="11" t="s">
        <v>750</v>
      </c>
      <c r="R353" s="11" t="s">
        <v>767</v>
      </c>
      <c r="S353" s="17">
        <v>2883</v>
      </c>
      <c r="T353" s="11" t="s">
        <v>759</v>
      </c>
      <c r="U353" s="13">
        <v>42768</v>
      </c>
    </row>
    <row r="354" spans="1:22" x14ac:dyDescent="0.2">
      <c r="A354" s="10"/>
      <c r="B354" s="11" t="s">
        <v>98</v>
      </c>
      <c r="C354" s="12"/>
      <c r="D354" s="12"/>
      <c r="G354" s="13"/>
      <c r="P354" s="11" t="s">
        <v>750</v>
      </c>
      <c r="R354" s="11" t="s">
        <v>761</v>
      </c>
      <c r="S354" s="17">
        <v>212366.39</v>
      </c>
      <c r="T354" s="11" t="s">
        <v>759</v>
      </c>
      <c r="U354" s="13">
        <v>42768</v>
      </c>
    </row>
    <row r="355" spans="1:22" x14ac:dyDescent="0.2">
      <c r="A355" s="10">
        <v>42736</v>
      </c>
      <c r="B355" s="11" t="s">
        <v>405</v>
      </c>
      <c r="C355" s="12">
        <v>5611</v>
      </c>
      <c r="D355" s="12"/>
      <c r="E355" s="11" t="s">
        <v>387</v>
      </c>
      <c r="G355" s="13">
        <v>42766</v>
      </c>
      <c r="H355" s="11" t="s">
        <v>17</v>
      </c>
      <c r="I355" s="11" t="s">
        <v>403</v>
      </c>
      <c r="J355" s="11" t="s">
        <v>406</v>
      </c>
      <c r="K355" s="11" t="s">
        <v>404</v>
      </c>
      <c r="L355" s="15">
        <v>379112.61</v>
      </c>
      <c r="M355" s="15">
        <v>17439.11</v>
      </c>
      <c r="N355" s="15">
        <v>63448.28</v>
      </c>
      <c r="O355" s="15">
        <v>460000</v>
      </c>
      <c r="P355" s="11" t="s">
        <v>750</v>
      </c>
      <c r="Q355" s="11" t="s">
        <v>753</v>
      </c>
      <c r="R355" s="11" t="s">
        <v>764</v>
      </c>
      <c r="S355" s="17">
        <v>5000</v>
      </c>
      <c r="T355" s="11" t="s">
        <v>759</v>
      </c>
      <c r="U355" s="13">
        <v>42752</v>
      </c>
    </row>
    <row r="356" spans="1:22" x14ac:dyDescent="0.2">
      <c r="A356" s="10"/>
      <c r="B356" s="11" t="s">
        <v>405</v>
      </c>
      <c r="C356" s="12"/>
      <c r="D356" s="12"/>
      <c r="G356" s="13"/>
      <c r="P356" s="11" t="s">
        <v>750</v>
      </c>
      <c r="R356" s="11" t="s">
        <v>758</v>
      </c>
      <c r="S356" s="17">
        <v>2000</v>
      </c>
      <c r="T356" s="11" t="s">
        <v>759</v>
      </c>
      <c r="U356" s="13">
        <v>42766</v>
      </c>
    </row>
    <row r="357" spans="1:22" x14ac:dyDescent="0.2">
      <c r="A357" s="10"/>
      <c r="B357" s="11" t="s">
        <v>405</v>
      </c>
      <c r="C357" s="12"/>
      <c r="D357" s="12"/>
      <c r="G357" s="13"/>
      <c r="P357" s="11" t="s">
        <v>750</v>
      </c>
      <c r="R357" s="11" t="s">
        <v>758</v>
      </c>
      <c r="S357" s="17">
        <v>60000</v>
      </c>
      <c r="T357" s="11" t="s">
        <v>759</v>
      </c>
      <c r="U357" s="13">
        <v>42766</v>
      </c>
    </row>
    <row r="358" spans="1:22" x14ac:dyDescent="0.2">
      <c r="A358" s="10"/>
      <c r="B358" s="11" t="s">
        <v>405</v>
      </c>
      <c r="C358" s="12"/>
      <c r="D358" s="12"/>
      <c r="G358" s="13"/>
      <c r="P358" s="11" t="s">
        <v>750</v>
      </c>
      <c r="R358" s="11" t="s">
        <v>758</v>
      </c>
      <c r="S358" s="17">
        <v>393000</v>
      </c>
      <c r="T358" s="11" t="s">
        <v>759</v>
      </c>
      <c r="U358" s="13">
        <v>42766</v>
      </c>
    </row>
    <row r="359" spans="1:22" x14ac:dyDescent="0.2">
      <c r="A359" s="10">
        <v>42736</v>
      </c>
      <c r="B359" s="11" t="s">
        <v>490</v>
      </c>
      <c r="C359" s="12">
        <v>7494</v>
      </c>
      <c r="D359" s="12"/>
      <c r="E359" s="11" t="s">
        <v>472</v>
      </c>
      <c r="G359" s="13">
        <v>42766</v>
      </c>
      <c r="H359" s="11" t="s">
        <v>24</v>
      </c>
      <c r="I359" s="11" t="s">
        <v>488</v>
      </c>
      <c r="J359" s="11" t="s">
        <v>491</v>
      </c>
      <c r="K359" s="11" t="s">
        <v>489</v>
      </c>
      <c r="L359" s="15">
        <v>223809.52</v>
      </c>
      <c r="M359" s="15">
        <v>11190.48</v>
      </c>
      <c r="N359" s="15">
        <v>37600</v>
      </c>
      <c r="O359" s="15">
        <v>272600</v>
      </c>
      <c r="P359" s="11" t="s">
        <v>750</v>
      </c>
      <c r="Q359" s="11" t="s">
        <v>753</v>
      </c>
      <c r="S359" s="17">
        <v>272600</v>
      </c>
      <c r="T359" s="11" t="s">
        <v>759</v>
      </c>
      <c r="U359" s="13">
        <v>42768</v>
      </c>
    </row>
    <row r="360" spans="1:22" x14ac:dyDescent="0.2">
      <c r="A360" s="10">
        <v>42736</v>
      </c>
      <c r="B360" s="11" t="s">
        <v>421</v>
      </c>
      <c r="C360" s="12">
        <v>6986</v>
      </c>
      <c r="D360" s="12"/>
      <c r="E360" s="11" t="s">
        <v>415</v>
      </c>
      <c r="G360" s="13">
        <v>42766</v>
      </c>
      <c r="H360" s="11" t="s">
        <v>6</v>
      </c>
      <c r="I360" s="11" t="s">
        <v>419</v>
      </c>
      <c r="J360" s="11" t="s">
        <v>422</v>
      </c>
      <c r="K360" s="11" t="s">
        <v>420</v>
      </c>
      <c r="L360" s="15">
        <v>556975.31999999995</v>
      </c>
      <c r="M360" s="15">
        <v>46386.75</v>
      </c>
      <c r="N360" s="15">
        <v>96537.93</v>
      </c>
      <c r="O360" s="15">
        <v>699900</v>
      </c>
      <c r="P360" s="11" t="s">
        <v>750</v>
      </c>
      <c r="Q360" s="14" t="s">
        <v>751</v>
      </c>
      <c r="V360" s="11" t="s">
        <v>770</v>
      </c>
    </row>
    <row r="361" spans="1:22" x14ac:dyDescent="0.2">
      <c r="A361" s="10">
        <v>42736</v>
      </c>
      <c r="B361" s="11" t="s">
        <v>254</v>
      </c>
      <c r="C361" s="12">
        <v>2202</v>
      </c>
      <c r="D361" s="12"/>
      <c r="E361" s="11" t="s">
        <v>229</v>
      </c>
      <c r="G361" s="13">
        <v>42766</v>
      </c>
      <c r="H361" s="11" t="s">
        <v>139</v>
      </c>
      <c r="I361" s="11" t="s">
        <v>252</v>
      </c>
      <c r="J361" s="11" t="s">
        <v>255</v>
      </c>
      <c r="K361" s="11" t="s">
        <v>253</v>
      </c>
      <c r="L361" s="15">
        <v>201982.76</v>
      </c>
      <c r="M361" s="15">
        <v>0</v>
      </c>
      <c r="N361" s="15">
        <v>32317.24</v>
      </c>
      <c r="O361" s="15">
        <v>234300</v>
      </c>
      <c r="P361" s="11" t="s">
        <v>750</v>
      </c>
      <c r="Q361" s="18" t="s">
        <v>752</v>
      </c>
      <c r="R361" s="11" t="s">
        <v>768</v>
      </c>
      <c r="T361" s="11" t="s">
        <v>759</v>
      </c>
    </row>
  </sheetData>
  <autoFilter ref="A3:Y361"/>
  <sortState ref="A4:V175">
    <sortCondition ref="B4:B175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ES2"/>
  <sheetViews>
    <sheetView workbookViewId="0">
      <selection activeCell="G2" sqref="G2"/>
    </sheetView>
  </sheetViews>
  <sheetFormatPr baseColWidth="10" defaultRowHeight="15" x14ac:dyDescent="0.25"/>
  <cols>
    <col min="7" max="7" width="21.7109375" customWidth="1"/>
  </cols>
  <sheetData>
    <row r="1" spans="1:16373" x14ac:dyDescent="0.25">
      <c r="A1" s="786" t="s">
        <v>4844</v>
      </c>
      <c r="B1" s="787"/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648"/>
      <c r="N1" s="660"/>
      <c r="O1" s="649"/>
    </row>
    <row r="2" spans="1:16373" s="520" customFormat="1" ht="38.25" x14ac:dyDescent="0.25">
      <c r="A2" s="656" t="s">
        <v>4139</v>
      </c>
      <c r="B2" s="654">
        <v>1520304</v>
      </c>
      <c r="C2" s="655">
        <v>7440</v>
      </c>
      <c r="D2" s="656" t="s">
        <v>1076</v>
      </c>
      <c r="E2" s="656" t="s">
        <v>4140</v>
      </c>
      <c r="F2" s="656" t="s">
        <v>4141</v>
      </c>
      <c r="G2" s="656" t="s">
        <v>4142</v>
      </c>
      <c r="H2" s="657">
        <v>28977.83</v>
      </c>
      <c r="I2" s="657">
        <v>705900</v>
      </c>
      <c r="J2" s="658" t="s">
        <v>787</v>
      </c>
      <c r="K2" s="662" t="s">
        <v>1342</v>
      </c>
      <c r="L2" s="663" t="s">
        <v>2676</v>
      </c>
      <c r="M2" s="661" t="s">
        <v>4832</v>
      </c>
      <c r="N2" s="96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  <c r="TC2" s="92"/>
      <c r="TD2" s="92"/>
      <c r="TE2" s="92"/>
      <c r="TF2" s="92"/>
      <c r="TG2" s="92"/>
      <c r="TH2" s="92"/>
      <c r="TI2" s="92"/>
      <c r="TJ2" s="92"/>
      <c r="TK2" s="92"/>
      <c r="TL2" s="92"/>
      <c r="TM2" s="92"/>
      <c r="TN2" s="92"/>
      <c r="TO2" s="92"/>
      <c r="TP2" s="92"/>
      <c r="TQ2" s="92"/>
      <c r="TR2" s="92"/>
      <c r="TS2" s="92"/>
      <c r="TT2" s="92"/>
      <c r="TU2" s="92"/>
      <c r="TV2" s="92"/>
      <c r="TW2" s="92"/>
      <c r="TX2" s="92"/>
      <c r="TY2" s="92"/>
      <c r="TZ2" s="92"/>
      <c r="UA2" s="92"/>
      <c r="UB2" s="92"/>
      <c r="UC2" s="92"/>
      <c r="UD2" s="92"/>
      <c r="UE2" s="92"/>
      <c r="UF2" s="92"/>
      <c r="UG2" s="92"/>
      <c r="UH2" s="92"/>
      <c r="UI2" s="92"/>
      <c r="UJ2" s="92"/>
      <c r="UK2" s="92"/>
      <c r="UL2" s="92"/>
      <c r="UM2" s="92"/>
      <c r="UN2" s="92"/>
      <c r="UO2" s="92"/>
      <c r="UP2" s="92"/>
      <c r="UQ2" s="92"/>
      <c r="UR2" s="92"/>
      <c r="US2" s="92"/>
      <c r="UT2" s="92"/>
      <c r="UU2" s="92"/>
      <c r="UV2" s="92"/>
      <c r="UW2" s="92"/>
      <c r="UX2" s="92"/>
      <c r="UY2" s="92"/>
      <c r="UZ2" s="92"/>
      <c r="VA2" s="92"/>
      <c r="VB2" s="92"/>
      <c r="VC2" s="92"/>
      <c r="VD2" s="92"/>
      <c r="VE2" s="92"/>
      <c r="VF2" s="92"/>
      <c r="VG2" s="92"/>
      <c r="VH2" s="92"/>
      <c r="VI2" s="92"/>
      <c r="VJ2" s="92"/>
      <c r="VK2" s="92"/>
      <c r="VL2" s="92"/>
      <c r="VM2" s="92"/>
      <c r="VN2" s="92"/>
      <c r="VO2" s="92"/>
      <c r="VP2" s="92"/>
      <c r="VQ2" s="92"/>
      <c r="VR2" s="92"/>
      <c r="VS2" s="92"/>
      <c r="VT2" s="92"/>
      <c r="VU2" s="92"/>
      <c r="VV2" s="92"/>
      <c r="VW2" s="92"/>
      <c r="VX2" s="92"/>
      <c r="VY2" s="92"/>
      <c r="VZ2" s="92"/>
      <c r="WA2" s="92"/>
      <c r="WB2" s="92"/>
      <c r="WC2" s="92"/>
      <c r="WD2" s="92"/>
      <c r="WE2" s="92"/>
      <c r="WF2" s="92"/>
      <c r="WG2" s="92"/>
      <c r="WH2" s="92"/>
      <c r="WI2" s="92"/>
      <c r="WJ2" s="92"/>
      <c r="WK2" s="92"/>
      <c r="WL2" s="92"/>
      <c r="WM2" s="92"/>
      <c r="WN2" s="92"/>
      <c r="WO2" s="92"/>
      <c r="WP2" s="92"/>
      <c r="WQ2" s="92"/>
      <c r="WR2" s="92"/>
      <c r="WS2" s="92"/>
      <c r="WT2" s="92"/>
      <c r="WU2" s="92"/>
      <c r="WV2" s="92"/>
      <c r="WW2" s="92"/>
      <c r="WX2" s="92"/>
      <c r="WY2" s="92"/>
      <c r="WZ2" s="92"/>
      <c r="XA2" s="92"/>
      <c r="XB2" s="92"/>
      <c r="XC2" s="92"/>
      <c r="XD2" s="92"/>
      <c r="XE2" s="92"/>
      <c r="XF2" s="92"/>
      <c r="XG2" s="92"/>
      <c r="XH2" s="92"/>
      <c r="XI2" s="92"/>
      <c r="XJ2" s="92"/>
      <c r="XK2" s="92"/>
      <c r="XL2" s="92"/>
      <c r="XM2" s="92"/>
      <c r="XN2" s="92"/>
      <c r="XO2" s="92"/>
      <c r="XP2" s="92"/>
      <c r="XQ2" s="92"/>
      <c r="XR2" s="92"/>
      <c r="XS2" s="92"/>
      <c r="XT2" s="92"/>
      <c r="XU2" s="92"/>
      <c r="XV2" s="92"/>
      <c r="XW2" s="92"/>
      <c r="XX2" s="92"/>
      <c r="XY2" s="92"/>
      <c r="XZ2" s="92"/>
      <c r="YA2" s="92"/>
      <c r="YB2" s="92"/>
      <c r="YC2" s="92"/>
      <c r="YD2" s="92"/>
      <c r="YE2" s="92"/>
      <c r="YF2" s="92"/>
      <c r="YG2" s="92"/>
      <c r="YH2" s="92"/>
      <c r="YI2" s="92"/>
      <c r="YJ2" s="92"/>
      <c r="YK2" s="92"/>
      <c r="YL2" s="92"/>
      <c r="YM2" s="92"/>
      <c r="YN2" s="92"/>
      <c r="YO2" s="92"/>
      <c r="YP2" s="92"/>
      <c r="YQ2" s="92"/>
      <c r="YR2" s="92"/>
      <c r="YS2" s="92"/>
      <c r="YT2" s="92"/>
      <c r="YU2" s="92"/>
      <c r="YV2" s="92"/>
      <c r="YW2" s="92"/>
      <c r="YX2" s="92"/>
      <c r="YY2" s="92"/>
      <c r="YZ2" s="92"/>
      <c r="ZA2" s="92"/>
      <c r="ZB2" s="92"/>
      <c r="ZC2" s="92"/>
      <c r="ZD2" s="92"/>
      <c r="ZE2" s="92"/>
      <c r="ZF2" s="92"/>
      <c r="ZG2" s="92"/>
      <c r="ZH2" s="92"/>
      <c r="ZI2" s="92"/>
      <c r="ZJ2" s="92"/>
      <c r="ZK2" s="92"/>
      <c r="ZL2" s="92"/>
      <c r="ZM2" s="92"/>
      <c r="ZN2" s="92"/>
      <c r="ZO2" s="92"/>
      <c r="ZP2" s="92"/>
      <c r="ZQ2" s="92"/>
      <c r="ZR2" s="92"/>
      <c r="ZS2" s="92"/>
      <c r="ZT2" s="92"/>
      <c r="ZU2" s="92"/>
      <c r="ZV2" s="92"/>
      <c r="ZW2" s="92"/>
      <c r="ZX2" s="92"/>
      <c r="ZY2" s="92"/>
      <c r="ZZ2" s="92"/>
      <c r="AAA2" s="92"/>
      <c r="AAB2" s="92"/>
      <c r="AAC2" s="92"/>
      <c r="AAD2" s="92"/>
      <c r="AAE2" s="92"/>
      <c r="AAF2" s="92"/>
      <c r="AAG2" s="92"/>
      <c r="AAH2" s="92"/>
      <c r="AAI2" s="92"/>
      <c r="AAJ2" s="92"/>
      <c r="AAK2" s="92"/>
      <c r="AAL2" s="92"/>
      <c r="AAM2" s="92"/>
      <c r="AAN2" s="92"/>
      <c r="AAO2" s="92"/>
      <c r="AAP2" s="92"/>
      <c r="AAQ2" s="92"/>
      <c r="AAR2" s="92"/>
      <c r="AAS2" s="92"/>
      <c r="AAT2" s="92"/>
      <c r="AAU2" s="92"/>
      <c r="AAV2" s="92"/>
      <c r="AAW2" s="92"/>
      <c r="AAX2" s="92"/>
      <c r="AAY2" s="92"/>
      <c r="AAZ2" s="92"/>
      <c r="ABA2" s="92"/>
      <c r="ABB2" s="92"/>
      <c r="ABC2" s="92"/>
      <c r="ABD2" s="92"/>
      <c r="ABE2" s="92"/>
      <c r="ABF2" s="92"/>
      <c r="ABG2" s="92"/>
      <c r="ABH2" s="92"/>
      <c r="ABI2" s="92"/>
      <c r="ABJ2" s="92"/>
      <c r="ABK2" s="92"/>
      <c r="ABL2" s="92"/>
      <c r="ABM2" s="92"/>
      <c r="ABN2" s="92"/>
      <c r="ABO2" s="92"/>
      <c r="ABP2" s="92"/>
      <c r="ABQ2" s="92"/>
      <c r="ABR2" s="92"/>
      <c r="ABS2" s="92"/>
      <c r="ABT2" s="92"/>
      <c r="ABU2" s="92"/>
      <c r="ABV2" s="92"/>
      <c r="ABW2" s="92"/>
      <c r="ABX2" s="92"/>
      <c r="ABY2" s="92"/>
      <c r="ABZ2" s="92"/>
      <c r="ACA2" s="92"/>
      <c r="ACB2" s="92"/>
      <c r="ACC2" s="92"/>
      <c r="ACD2" s="92"/>
      <c r="ACE2" s="92"/>
      <c r="ACF2" s="92"/>
      <c r="ACG2" s="92"/>
      <c r="ACH2" s="92"/>
      <c r="ACI2" s="92"/>
      <c r="ACJ2" s="92"/>
      <c r="ACK2" s="92"/>
      <c r="ACL2" s="92"/>
      <c r="ACM2" s="92"/>
      <c r="ACN2" s="92"/>
      <c r="ACO2" s="92"/>
      <c r="ACP2" s="92"/>
      <c r="ACQ2" s="92"/>
      <c r="ACR2" s="92"/>
      <c r="ACS2" s="92"/>
      <c r="ACT2" s="92"/>
      <c r="ACU2" s="92"/>
      <c r="ACV2" s="92"/>
      <c r="ACW2" s="92"/>
      <c r="ACX2" s="92"/>
      <c r="ACY2" s="92"/>
      <c r="ACZ2" s="92"/>
      <c r="ADA2" s="92"/>
      <c r="ADB2" s="92"/>
      <c r="ADC2" s="92"/>
      <c r="ADD2" s="92"/>
      <c r="ADE2" s="92"/>
      <c r="ADF2" s="92"/>
      <c r="ADG2" s="92"/>
      <c r="ADH2" s="92"/>
      <c r="ADI2" s="92"/>
      <c r="ADJ2" s="92"/>
      <c r="ADK2" s="92"/>
      <c r="ADL2" s="92"/>
      <c r="ADM2" s="92"/>
      <c r="ADN2" s="92"/>
      <c r="ADO2" s="92"/>
      <c r="ADP2" s="92"/>
      <c r="ADQ2" s="92"/>
      <c r="ADR2" s="92"/>
      <c r="ADS2" s="92"/>
      <c r="ADT2" s="92"/>
      <c r="ADU2" s="92"/>
      <c r="ADV2" s="92"/>
      <c r="ADW2" s="92"/>
      <c r="ADX2" s="92"/>
      <c r="ADY2" s="92"/>
      <c r="ADZ2" s="92"/>
      <c r="AEA2" s="92"/>
      <c r="AEB2" s="92"/>
      <c r="AEC2" s="92"/>
      <c r="AED2" s="92"/>
      <c r="AEE2" s="92"/>
      <c r="AEF2" s="92"/>
      <c r="AEG2" s="92"/>
      <c r="AEH2" s="92"/>
      <c r="AEI2" s="92"/>
      <c r="AEJ2" s="92"/>
      <c r="AEK2" s="92"/>
      <c r="AEL2" s="92"/>
      <c r="AEM2" s="92"/>
      <c r="AEN2" s="92"/>
      <c r="AEO2" s="92"/>
      <c r="AEP2" s="92"/>
      <c r="AEQ2" s="92"/>
      <c r="AER2" s="92"/>
      <c r="AES2" s="92"/>
      <c r="AET2" s="92"/>
      <c r="AEU2" s="92"/>
      <c r="AEV2" s="92"/>
      <c r="AEW2" s="92"/>
      <c r="AEX2" s="92"/>
      <c r="AEY2" s="92"/>
      <c r="AEZ2" s="92"/>
      <c r="AFA2" s="92"/>
      <c r="AFB2" s="92"/>
      <c r="AFC2" s="92"/>
      <c r="AFD2" s="92"/>
      <c r="AFE2" s="92"/>
      <c r="AFF2" s="92"/>
      <c r="AFG2" s="92"/>
      <c r="AFH2" s="92"/>
      <c r="AFI2" s="92"/>
      <c r="AFJ2" s="92"/>
      <c r="AFK2" s="92"/>
      <c r="AFL2" s="92"/>
      <c r="AFM2" s="92"/>
      <c r="AFN2" s="92"/>
      <c r="AFO2" s="92"/>
      <c r="AFP2" s="92"/>
      <c r="AFQ2" s="92"/>
      <c r="AFR2" s="92"/>
      <c r="AFS2" s="92"/>
      <c r="AFT2" s="92"/>
      <c r="AFU2" s="92"/>
      <c r="AFV2" s="92"/>
      <c r="AFW2" s="92"/>
      <c r="AFX2" s="92"/>
      <c r="AFY2" s="92"/>
      <c r="AFZ2" s="92"/>
      <c r="AGA2" s="92"/>
      <c r="AGB2" s="92"/>
      <c r="AGC2" s="92"/>
      <c r="AGD2" s="92"/>
      <c r="AGE2" s="92"/>
      <c r="AGF2" s="92"/>
      <c r="AGG2" s="92"/>
      <c r="AGH2" s="92"/>
      <c r="AGI2" s="92"/>
      <c r="AGJ2" s="92"/>
      <c r="AGK2" s="92"/>
      <c r="AGL2" s="92"/>
      <c r="AGM2" s="92"/>
      <c r="AGN2" s="92"/>
      <c r="AGO2" s="92"/>
      <c r="AGP2" s="92"/>
      <c r="AGQ2" s="92"/>
      <c r="AGR2" s="92"/>
      <c r="AGS2" s="92"/>
      <c r="AGT2" s="92"/>
      <c r="AGU2" s="92"/>
      <c r="AGV2" s="92"/>
      <c r="AGW2" s="92"/>
      <c r="AGX2" s="92"/>
      <c r="AGY2" s="92"/>
      <c r="AGZ2" s="92"/>
      <c r="AHA2" s="92"/>
      <c r="AHB2" s="92"/>
      <c r="AHC2" s="92"/>
      <c r="AHD2" s="92"/>
      <c r="AHE2" s="92"/>
      <c r="AHF2" s="92"/>
      <c r="AHG2" s="92"/>
      <c r="AHH2" s="92"/>
      <c r="AHI2" s="92"/>
      <c r="AHJ2" s="92"/>
      <c r="AHK2" s="92"/>
      <c r="AHL2" s="92"/>
      <c r="AHM2" s="92"/>
      <c r="AHN2" s="92"/>
      <c r="AHO2" s="92"/>
      <c r="AHP2" s="92"/>
      <c r="AHQ2" s="92"/>
      <c r="AHR2" s="92"/>
      <c r="AHS2" s="92"/>
      <c r="AHT2" s="92"/>
      <c r="AHU2" s="92"/>
      <c r="AHV2" s="92"/>
      <c r="AHW2" s="92"/>
      <c r="AHX2" s="92"/>
      <c r="AHY2" s="92"/>
      <c r="AHZ2" s="92"/>
      <c r="AIA2" s="92"/>
      <c r="AIB2" s="92"/>
      <c r="AIC2" s="92"/>
      <c r="AID2" s="92"/>
      <c r="AIE2" s="92"/>
      <c r="AIF2" s="92"/>
      <c r="AIG2" s="92"/>
      <c r="AIH2" s="92"/>
      <c r="AII2" s="92"/>
      <c r="AIJ2" s="92"/>
      <c r="AIK2" s="92"/>
      <c r="AIL2" s="92"/>
      <c r="AIM2" s="92"/>
      <c r="AIN2" s="92"/>
      <c r="AIO2" s="92"/>
      <c r="AIP2" s="92"/>
      <c r="AIQ2" s="92"/>
      <c r="AIR2" s="92"/>
      <c r="AIS2" s="92"/>
      <c r="AIT2" s="92"/>
      <c r="AIU2" s="92"/>
      <c r="AIV2" s="92"/>
      <c r="AIW2" s="92"/>
      <c r="AIX2" s="92"/>
      <c r="AIY2" s="92"/>
      <c r="AIZ2" s="92"/>
      <c r="AJA2" s="92"/>
      <c r="AJB2" s="92"/>
      <c r="AJC2" s="92"/>
      <c r="AJD2" s="92"/>
      <c r="AJE2" s="92"/>
      <c r="AJF2" s="92"/>
      <c r="AJG2" s="92"/>
      <c r="AJH2" s="92"/>
      <c r="AJI2" s="92"/>
      <c r="AJJ2" s="92"/>
      <c r="AJK2" s="92"/>
      <c r="AJL2" s="92"/>
      <c r="AJM2" s="92"/>
      <c r="AJN2" s="92"/>
      <c r="AJO2" s="92"/>
      <c r="AJP2" s="92"/>
      <c r="AJQ2" s="92"/>
      <c r="AJR2" s="92"/>
      <c r="AJS2" s="92"/>
      <c r="AJT2" s="92"/>
      <c r="AJU2" s="92"/>
      <c r="AJV2" s="92"/>
      <c r="AJW2" s="92"/>
      <c r="AJX2" s="92"/>
      <c r="AJY2" s="92"/>
      <c r="AJZ2" s="92"/>
      <c r="AKA2" s="92"/>
      <c r="AKB2" s="92"/>
      <c r="AKC2" s="92"/>
      <c r="AKD2" s="92"/>
      <c r="AKE2" s="92"/>
      <c r="AKF2" s="92"/>
      <c r="AKG2" s="92"/>
      <c r="AKH2" s="92"/>
      <c r="AKI2" s="92"/>
      <c r="AKJ2" s="92"/>
      <c r="AKK2" s="92"/>
      <c r="AKL2" s="92"/>
      <c r="AKM2" s="92"/>
      <c r="AKN2" s="92"/>
      <c r="AKO2" s="92"/>
      <c r="AKP2" s="92"/>
      <c r="AKQ2" s="92"/>
      <c r="AKR2" s="92"/>
      <c r="AKS2" s="92"/>
      <c r="AKT2" s="92"/>
      <c r="AKU2" s="92"/>
      <c r="AKV2" s="92"/>
      <c r="AKW2" s="92"/>
      <c r="AKX2" s="92"/>
      <c r="AKY2" s="92"/>
      <c r="AKZ2" s="92"/>
      <c r="ALA2" s="92"/>
      <c r="ALB2" s="92"/>
      <c r="ALC2" s="92"/>
      <c r="ALD2" s="92"/>
      <c r="ALE2" s="92"/>
      <c r="ALF2" s="92"/>
      <c r="ALG2" s="92"/>
      <c r="ALH2" s="92"/>
      <c r="ALI2" s="92"/>
      <c r="ALJ2" s="92"/>
      <c r="ALK2" s="92"/>
      <c r="ALL2" s="92"/>
      <c r="ALM2" s="92"/>
      <c r="ALN2" s="92"/>
      <c r="ALO2" s="92"/>
      <c r="ALP2" s="92"/>
      <c r="ALQ2" s="92"/>
      <c r="ALR2" s="92"/>
      <c r="ALS2" s="92"/>
      <c r="ALT2" s="92"/>
      <c r="ALU2" s="92"/>
      <c r="ALV2" s="92"/>
      <c r="ALW2" s="92"/>
      <c r="ALX2" s="92"/>
      <c r="ALY2" s="92"/>
      <c r="ALZ2" s="92"/>
      <c r="AMA2" s="92"/>
      <c r="AMB2" s="92"/>
      <c r="AMC2" s="92"/>
      <c r="AMD2" s="92"/>
      <c r="AME2" s="92"/>
      <c r="AMF2" s="92"/>
      <c r="AMG2" s="92"/>
      <c r="AMH2" s="92"/>
      <c r="AMI2" s="92"/>
      <c r="AMJ2" s="92"/>
      <c r="AMK2" s="92"/>
      <c r="AML2" s="92"/>
      <c r="AMM2" s="92"/>
      <c r="AMN2" s="92"/>
      <c r="AMO2" s="92"/>
      <c r="AMP2" s="92"/>
      <c r="AMQ2" s="92"/>
      <c r="AMR2" s="92"/>
      <c r="AMS2" s="92"/>
      <c r="AMT2" s="92"/>
      <c r="AMU2" s="92"/>
      <c r="AMV2" s="92"/>
      <c r="AMW2" s="92"/>
      <c r="AMX2" s="92"/>
      <c r="AMY2" s="92"/>
      <c r="AMZ2" s="92"/>
      <c r="ANA2" s="92"/>
      <c r="ANB2" s="92"/>
      <c r="ANC2" s="92"/>
      <c r="AND2" s="92"/>
      <c r="ANE2" s="92"/>
      <c r="ANF2" s="92"/>
      <c r="ANG2" s="92"/>
      <c r="ANH2" s="92"/>
      <c r="ANI2" s="92"/>
      <c r="ANJ2" s="92"/>
      <c r="ANK2" s="92"/>
      <c r="ANL2" s="92"/>
      <c r="ANM2" s="92"/>
      <c r="ANN2" s="92"/>
      <c r="ANO2" s="92"/>
      <c r="ANP2" s="92"/>
      <c r="ANQ2" s="92"/>
      <c r="ANR2" s="92"/>
      <c r="ANS2" s="92"/>
      <c r="ANT2" s="92"/>
      <c r="ANU2" s="92"/>
      <c r="ANV2" s="92"/>
      <c r="ANW2" s="92"/>
      <c r="ANX2" s="92"/>
      <c r="ANY2" s="92"/>
      <c r="ANZ2" s="92"/>
      <c r="AOA2" s="92"/>
      <c r="AOB2" s="92"/>
      <c r="AOC2" s="92"/>
      <c r="AOD2" s="92"/>
      <c r="AOE2" s="92"/>
      <c r="AOF2" s="92"/>
      <c r="AOG2" s="92"/>
      <c r="AOH2" s="92"/>
      <c r="AOI2" s="92"/>
      <c r="AOJ2" s="92"/>
      <c r="AOK2" s="92"/>
      <c r="AOL2" s="92"/>
      <c r="AOM2" s="92"/>
      <c r="AON2" s="92"/>
      <c r="AOO2" s="92"/>
      <c r="AOP2" s="92"/>
      <c r="AOQ2" s="92"/>
      <c r="AOR2" s="92"/>
      <c r="AOS2" s="92"/>
      <c r="AOT2" s="92"/>
      <c r="AOU2" s="92"/>
      <c r="AOV2" s="92"/>
      <c r="AOW2" s="92"/>
      <c r="AOX2" s="92"/>
      <c r="AOY2" s="92"/>
      <c r="AOZ2" s="92"/>
      <c r="APA2" s="92"/>
      <c r="APB2" s="92"/>
      <c r="APC2" s="92"/>
      <c r="APD2" s="92"/>
      <c r="APE2" s="92"/>
      <c r="APF2" s="92"/>
      <c r="APG2" s="92"/>
      <c r="APH2" s="92"/>
      <c r="API2" s="92"/>
      <c r="APJ2" s="92"/>
      <c r="APK2" s="92"/>
      <c r="APL2" s="92"/>
      <c r="APM2" s="92"/>
      <c r="APN2" s="92"/>
      <c r="APO2" s="92"/>
      <c r="APP2" s="92"/>
      <c r="APQ2" s="92"/>
      <c r="APR2" s="92"/>
      <c r="APS2" s="92"/>
      <c r="APT2" s="92"/>
      <c r="APU2" s="92"/>
      <c r="APV2" s="92"/>
      <c r="APW2" s="92"/>
      <c r="APX2" s="92"/>
      <c r="APY2" s="92"/>
      <c r="APZ2" s="92"/>
      <c r="AQA2" s="92"/>
      <c r="AQB2" s="92"/>
      <c r="AQC2" s="92"/>
      <c r="AQD2" s="92"/>
      <c r="AQE2" s="92"/>
      <c r="AQF2" s="92"/>
      <c r="AQG2" s="92"/>
      <c r="AQH2" s="92"/>
      <c r="AQI2" s="92"/>
      <c r="AQJ2" s="92"/>
      <c r="AQK2" s="92"/>
      <c r="AQL2" s="92"/>
      <c r="AQM2" s="92"/>
      <c r="AQN2" s="92"/>
      <c r="AQO2" s="92"/>
      <c r="AQP2" s="92"/>
      <c r="AQQ2" s="92"/>
      <c r="AQR2" s="92"/>
      <c r="AQS2" s="92"/>
      <c r="AQT2" s="92"/>
      <c r="AQU2" s="92"/>
      <c r="AQV2" s="92"/>
      <c r="AQW2" s="92"/>
      <c r="AQX2" s="92"/>
      <c r="AQY2" s="92"/>
      <c r="AQZ2" s="92"/>
      <c r="ARA2" s="92"/>
      <c r="ARB2" s="92"/>
      <c r="ARC2" s="92"/>
      <c r="ARD2" s="92"/>
      <c r="ARE2" s="92"/>
      <c r="ARF2" s="92"/>
      <c r="ARG2" s="92"/>
      <c r="ARH2" s="92"/>
      <c r="ARI2" s="92"/>
      <c r="ARJ2" s="92"/>
      <c r="ARK2" s="92"/>
      <c r="ARL2" s="92"/>
      <c r="ARM2" s="92"/>
      <c r="ARN2" s="92"/>
      <c r="ARO2" s="92"/>
      <c r="ARP2" s="92"/>
      <c r="ARQ2" s="92"/>
      <c r="ARR2" s="92"/>
      <c r="ARS2" s="92"/>
      <c r="ART2" s="92"/>
      <c r="ARU2" s="92"/>
      <c r="ARV2" s="92"/>
      <c r="ARW2" s="92"/>
      <c r="ARX2" s="92"/>
      <c r="ARY2" s="92"/>
      <c r="ARZ2" s="92"/>
      <c r="ASA2" s="92"/>
      <c r="ASB2" s="92"/>
      <c r="ASC2" s="92"/>
      <c r="ASD2" s="92"/>
      <c r="ASE2" s="92"/>
      <c r="ASF2" s="92"/>
      <c r="ASG2" s="92"/>
      <c r="ASH2" s="92"/>
      <c r="ASI2" s="92"/>
      <c r="ASJ2" s="92"/>
      <c r="ASK2" s="92"/>
      <c r="ASL2" s="92"/>
      <c r="ASM2" s="92"/>
      <c r="ASN2" s="92"/>
      <c r="ASO2" s="92"/>
      <c r="ASP2" s="92"/>
      <c r="ASQ2" s="92"/>
      <c r="ASR2" s="92"/>
      <c r="ASS2" s="92"/>
      <c r="AST2" s="92"/>
      <c r="ASU2" s="92"/>
      <c r="ASV2" s="92"/>
      <c r="ASW2" s="92"/>
      <c r="ASX2" s="92"/>
      <c r="ASY2" s="92"/>
      <c r="ASZ2" s="92"/>
      <c r="ATA2" s="92"/>
      <c r="ATB2" s="92"/>
      <c r="ATC2" s="92"/>
      <c r="ATD2" s="92"/>
      <c r="ATE2" s="92"/>
      <c r="ATF2" s="92"/>
      <c r="ATG2" s="92"/>
      <c r="ATH2" s="92"/>
      <c r="ATI2" s="92"/>
      <c r="ATJ2" s="92"/>
      <c r="ATK2" s="92"/>
      <c r="ATL2" s="92"/>
      <c r="ATM2" s="92"/>
      <c r="ATN2" s="92"/>
      <c r="ATO2" s="92"/>
      <c r="ATP2" s="92"/>
      <c r="ATQ2" s="92"/>
      <c r="ATR2" s="92"/>
      <c r="ATS2" s="92"/>
      <c r="ATT2" s="92"/>
      <c r="ATU2" s="92"/>
      <c r="ATV2" s="92"/>
      <c r="ATW2" s="92"/>
      <c r="ATX2" s="92"/>
      <c r="ATY2" s="92"/>
      <c r="ATZ2" s="92"/>
      <c r="AUA2" s="92"/>
      <c r="AUB2" s="92"/>
      <c r="AUC2" s="92"/>
      <c r="AUD2" s="92"/>
      <c r="AUE2" s="92"/>
      <c r="AUF2" s="92"/>
      <c r="AUG2" s="92"/>
      <c r="AUH2" s="92"/>
      <c r="AUI2" s="92"/>
      <c r="AUJ2" s="92"/>
      <c r="AUK2" s="92"/>
      <c r="AUL2" s="92"/>
      <c r="AUM2" s="92"/>
      <c r="AUN2" s="92"/>
      <c r="AUO2" s="92"/>
      <c r="AUP2" s="92"/>
      <c r="AUQ2" s="92"/>
      <c r="AUR2" s="92"/>
      <c r="AUS2" s="92"/>
      <c r="AUT2" s="92"/>
      <c r="AUU2" s="92"/>
      <c r="AUV2" s="92"/>
      <c r="AUW2" s="92"/>
      <c r="AUX2" s="92"/>
      <c r="AUY2" s="92"/>
      <c r="AUZ2" s="92"/>
      <c r="AVA2" s="92"/>
      <c r="AVB2" s="92"/>
      <c r="AVC2" s="92"/>
      <c r="AVD2" s="92"/>
      <c r="AVE2" s="92"/>
      <c r="AVF2" s="92"/>
      <c r="AVG2" s="92"/>
      <c r="AVH2" s="92"/>
      <c r="AVI2" s="92"/>
      <c r="AVJ2" s="92"/>
      <c r="AVK2" s="92"/>
      <c r="AVL2" s="92"/>
      <c r="AVM2" s="92"/>
      <c r="AVN2" s="92"/>
      <c r="AVO2" s="92"/>
      <c r="AVP2" s="92"/>
      <c r="AVQ2" s="92"/>
      <c r="AVR2" s="92"/>
      <c r="AVS2" s="92"/>
      <c r="AVT2" s="92"/>
      <c r="AVU2" s="92"/>
      <c r="AVV2" s="92"/>
      <c r="AVW2" s="92"/>
      <c r="AVX2" s="92"/>
      <c r="AVY2" s="92"/>
      <c r="AVZ2" s="92"/>
      <c r="AWA2" s="92"/>
      <c r="AWB2" s="92"/>
      <c r="AWC2" s="92"/>
      <c r="AWD2" s="92"/>
      <c r="AWE2" s="92"/>
      <c r="AWF2" s="92"/>
      <c r="AWG2" s="92"/>
      <c r="AWH2" s="92"/>
      <c r="AWI2" s="92"/>
      <c r="AWJ2" s="92"/>
      <c r="AWK2" s="92"/>
      <c r="AWL2" s="92"/>
      <c r="AWM2" s="92"/>
      <c r="AWN2" s="92"/>
      <c r="AWO2" s="92"/>
      <c r="AWP2" s="92"/>
      <c r="AWQ2" s="92"/>
      <c r="AWR2" s="92"/>
      <c r="AWS2" s="92"/>
      <c r="AWT2" s="92"/>
      <c r="AWU2" s="92"/>
      <c r="AWV2" s="92"/>
      <c r="AWW2" s="92"/>
      <c r="AWX2" s="92"/>
      <c r="AWY2" s="92"/>
      <c r="AWZ2" s="92"/>
      <c r="AXA2" s="92"/>
      <c r="AXB2" s="92"/>
      <c r="AXC2" s="92"/>
      <c r="AXD2" s="92"/>
      <c r="AXE2" s="92"/>
      <c r="AXF2" s="92"/>
      <c r="AXG2" s="92"/>
      <c r="AXH2" s="92"/>
      <c r="AXI2" s="92"/>
      <c r="AXJ2" s="92"/>
      <c r="AXK2" s="92"/>
      <c r="AXL2" s="92"/>
      <c r="AXM2" s="92"/>
      <c r="AXN2" s="92"/>
      <c r="AXO2" s="92"/>
      <c r="AXP2" s="92"/>
      <c r="AXQ2" s="92"/>
      <c r="AXR2" s="92"/>
      <c r="AXS2" s="92"/>
      <c r="AXT2" s="92"/>
      <c r="AXU2" s="92"/>
      <c r="AXV2" s="92"/>
      <c r="AXW2" s="92"/>
      <c r="AXX2" s="92"/>
      <c r="AXY2" s="92"/>
      <c r="AXZ2" s="92"/>
      <c r="AYA2" s="92"/>
      <c r="AYB2" s="92"/>
      <c r="AYC2" s="92"/>
      <c r="AYD2" s="92"/>
      <c r="AYE2" s="92"/>
      <c r="AYF2" s="92"/>
      <c r="AYG2" s="92"/>
      <c r="AYH2" s="92"/>
      <c r="AYI2" s="92"/>
      <c r="AYJ2" s="92"/>
      <c r="AYK2" s="92"/>
      <c r="AYL2" s="92"/>
      <c r="AYM2" s="92"/>
      <c r="AYN2" s="92"/>
      <c r="AYO2" s="92"/>
      <c r="AYP2" s="92"/>
      <c r="AYQ2" s="92"/>
      <c r="AYR2" s="92"/>
      <c r="AYS2" s="92"/>
      <c r="AYT2" s="92"/>
      <c r="AYU2" s="92"/>
      <c r="AYV2" s="92"/>
      <c r="AYW2" s="92"/>
      <c r="AYX2" s="92"/>
      <c r="AYY2" s="92"/>
      <c r="AYZ2" s="92"/>
      <c r="AZA2" s="92"/>
      <c r="AZB2" s="92"/>
      <c r="AZC2" s="92"/>
      <c r="AZD2" s="92"/>
      <c r="AZE2" s="92"/>
      <c r="AZF2" s="92"/>
      <c r="AZG2" s="92"/>
      <c r="AZH2" s="92"/>
      <c r="AZI2" s="92"/>
      <c r="AZJ2" s="92"/>
      <c r="AZK2" s="92"/>
      <c r="AZL2" s="92"/>
      <c r="AZM2" s="92"/>
      <c r="AZN2" s="92"/>
      <c r="AZO2" s="92"/>
      <c r="AZP2" s="92"/>
      <c r="AZQ2" s="92"/>
      <c r="AZR2" s="92"/>
      <c r="AZS2" s="92"/>
      <c r="AZT2" s="92"/>
      <c r="AZU2" s="92"/>
      <c r="AZV2" s="92"/>
      <c r="AZW2" s="92"/>
      <c r="AZX2" s="92"/>
      <c r="AZY2" s="92"/>
      <c r="AZZ2" s="92"/>
      <c r="BAA2" s="92"/>
      <c r="BAB2" s="92"/>
      <c r="BAC2" s="92"/>
      <c r="BAD2" s="92"/>
      <c r="BAE2" s="92"/>
      <c r="BAF2" s="92"/>
      <c r="BAG2" s="92"/>
      <c r="BAH2" s="92"/>
      <c r="BAI2" s="92"/>
      <c r="BAJ2" s="92"/>
      <c r="BAK2" s="92"/>
      <c r="BAL2" s="92"/>
      <c r="BAM2" s="92"/>
      <c r="BAN2" s="92"/>
      <c r="BAO2" s="92"/>
      <c r="BAP2" s="92"/>
      <c r="BAQ2" s="92"/>
      <c r="BAR2" s="92"/>
      <c r="BAS2" s="92"/>
      <c r="BAT2" s="92"/>
      <c r="BAU2" s="92"/>
      <c r="BAV2" s="92"/>
      <c r="BAW2" s="92"/>
      <c r="BAX2" s="92"/>
      <c r="BAY2" s="92"/>
      <c r="BAZ2" s="92"/>
      <c r="BBA2" s="92"/>
      <c r="BBB2" s="92"/>
      <c r="BBC2" s="92"/>
      <c r="BBD2" s="92"/>
      <c r="BBE2" s="92"/>
      <c r="BBF2" s="92"/>
      <c r="BBG2" s="92"/>
      <c r="BBH2" s="92"/>
      <c r="BBI2" s="92"/>
      <c r="BBJ2" s="92"/>
      <c r="BBK2" s="92"/>
      <c r="BBL2" s="92"/>
      <c r="BBM2" s="92"/>
      <c r="BBN2" s="92"/>
      <c r="BBO2" s="92"/>
      <c r="BBP2" s="92"/>
      <c r="BBQ2" s="92"/>
      <c r="BBR2" s="92"/>
      <c r="BBS2" s="92"/>
      <c r="BBT2" s="92"/>
      <c r="BBU2" s="92"/>
      <c r="BBV2" s="92"/>
      <c r="BBW2" s="92"/>
      <c r="BBX2" s="92"/>
      <c r="BBY2" s="92"/>
      <c r="BBZ2" s="92"/>
      <c r="BCA2" s="92"/>
      <c r="BCB2" s="92"/>
      <c r="BCC2" s="92"/>
      <c r="BCD2" s="92"/>
      <c r="BCE2" s="92"/>
      <c r="BCF2" s="92"/>
      <c r="BCG2" s="92"/>
      <c r="BCH2" s="92"/>
      <c r="BCI2" s="92"/>
      <c r="BCJ2" s="92"/>
      <c r="BCK2" s="92"/>
      <c r="BCL2" s="92"/>
      <c r="BCM2" s="92"/>
      <c r="BCN2" s="92"/>
      <c r="BCO2" s="92"/>
      <c r="BCP2" s="92"/>
      <c r="BCQ2" s="92"/>
      <c r="BCR2" s="92"/>
      <c r="BCS2" s="92"/>
      <c r="BCT2" s="92"/>
      <c r="BCU2" s="92"/>
      <c r="BCV2" s="92"/>
      <c r="BCW2" s="92"/>
      <c r="BCX2" s="92"/>
      <c r="BCY2" s="92"/>
      <c r="BCZ2" s="92"/>
      <c r="BDA2" s="92"/>
      <c r="BDB2" s="92"/>
      <c r="BDC2" s="92"/>
      <c r="BDD2" s="92"/>
      <c r="BDE2" s="92"/>
      <c r="BDF2" s="92"/>
      <c r="BDG2" s="92"/>
      <c r="BDH2" s="92"/>
      <c r="BDI2" s="92"/>
      <c r="BDJ2" s="92"/>
      <c r="BDK2" s="92"/>
      <c r="BDL2" s="92"/>
      <c r="BDM2" s="92"/>
      <c r="BDN2" s="92"/>
      <c r="BDO2" s="92"/>
      <c r="BDP2" s="92"/>
      <c r="BDQ2" s="92"/>
      <c r="BDR2" s="92"/>
      <c r="BDS2" s="92"/>
      <c r="BDT2" s="92"/>
      <c r="BDU2" s="92"/>
      <c r="BDV2" s="92"/>
      <c r="BDW2" s="92"/>
      <c r="BDX2" s="92"/>
      <c r="BDY2" s="92"/>
      <c r="BDZ2" s="92"/>
      <c r="BEA2" s="92"/>
      <c r="BEB2" s="92"/>
      <c r="BEC2" s="92"/>
      <c r="BED2" s="92"/>
      <c r="BEE2" s="92"/>
      <c r="BEF2" s="92"/>
      <c r="BEG2" s="92"/>
      <c r="BEH2" s="92"/>
      <c r="BEI2" s="92"/>
      <c r="BEJ2" s="92"/>
      <c r="BEK2" s="92"/>
      <c r="BEL2" s="92"/>
      <c r="BEM2" s="92"/>
      <c r="BEN2" s="92"/>
      <c r="BEO2" s="92"/>
      <c r="BEP2" s="92"/>
      <c r="BEQ2" s="92"/>
      <c r="BER2" s="92"/>
      <c r="BES2" s="92"/>
      <c r="BET2" s="92"/>
      <c r="BEU2" s="92"/>
      <c r="BEV2" s="92"/>
      <c r="BEW2" s="92"/>
      <c r="BEX2" s="92"/>
      <c r="BEY2" s="92"/>
      <c r="BEZ2" s="92"/>
      <c r="BFA2" s="92"/>
      <c r="BFB2" s="92"/>
      <c r="BFC2" s="92"/>
      <c r="BFD2" s="92"/>
      <c r="BFE2" s="92"/>
      <c r="BFF2" s="92"/>
      <c r="BFG2" s="92"/>
      <c r="BFH2" s="92"/>
      <c r="BFI2" s="92"/>
      <c r="BFJ2" s="92"/>
      <c r="BFK2" s="92"/>
      <c r="BFL2" s="92"/>
      <c r="BFM2" s="92"/>
      <c r="BFN2" s="92"/>
      <c r="BFO2" s="92"/>
      <c r="BFP2" s="92"/>
      <c r="BFQ2" s="92"/>
      <c r="BFR2" s="92"/>
      <c r="BFS2" s="92"/>
      <c r="BFT2" s="92"/>
      <c r="BFU2" s="92"/>
      <c r="BFV2" s="92"/>
      <c r="BFW2" s="92"/>
      <c r="BFX2" s="92"/>
      <c r="BFY2" s="92"/>
      <c r="BFZ2" s="92"/>
      <c r="BGA2" s="92"/>
      <c r="BGB2" s="92"/>
      <c r="BGC2" s="92"/>
      <c r="BGD2" s="92"/>
      <c r="BGE2" s="92"/>
      <c r="BGF2" s="92"/>
      <c r="BGG2" s="92"/>
      <c r="BGH2" s="92"/>
      <c r="BGI2" s="92"/>
      <c r="BGJ2" s="92"/>
      <c r="BGK2" s="92"/>
      <c r="BGL2" s="92"/>
      <c r="BGM2" s="92"/>
      <c r="BGN2" s="92"/>
      <c r="BGO2" s="92"/>
      <c r="BGP2" s="92"/>
      <c r="BGQ2" s="92"/>
      <c r="BGR2" s="92"/>
      <c r="BGS2" s="92"/>
      <c r="BGT2" s="92"/>
      <c r="BGU2" s="92"/>
      <c r="BGV2" s="92"/>
      <c r="BGW2" s="92"/>
      <c r="BGX2" s="92"/>
      <c r="BGY2" s="92"/>
      <c r="BGZ2" s="92"/>
      <c r="BHA2" s="92"/>
      <c r="BHB2" s="92"/>
      <c r="BHC2" s="92"/>
      <c r="BHD2" s="92"/>
      <c r="BHE2" s="92"/>
      <c r="BHF2" s="92"/>
      <c r="BHG2" s="92"/>
      <c r="BHH2" s="92"/>
      <c r="BHI2" s="92"/>
      <c r="BHJ2" s="92"/>
      <c r="BHK2" s="92"/>
      <c r="BHL2" s="92"/>
      <c r="BHM2" s="92"/>
      <c r="BHN2" s="92"/>
      <c r="BHO2" s="92"/>
      <c r="BHP2" s="92"/>
      <c r="BHQ2" s="92"/>
      <c r="BHR2" s="92"/>
      <c r="BHS2" s="92"/>
      <c r="BHT2" s="92"/>
      <c r="BHU2" s="92"/>
      <c r="BHV2" s="92"/>
      <c r="BHW2" s="92"/>
      <c r="BHX2" s="92"/>
      <c r="BHY2" s="92"/>
      <c r="BHZ2" s="92"/>
      <c r="BIA2" s="92"/>
      <c r="BIB2" s="92"/>
      <c r="BIC2" s="92"/>
      <c r="BID2" s="92"/>
      <c r="BIE2" s="92"/>
      <c r="BIF2" s="92"/>
      <c r="BIG2" s="92"/>
      <c r="BIH2" s="92"/>
      <c r="BII2" s="92"/>
      <c r="BIJ2" s="92"/>
      <c r="BIK2" s="92"/>
      <c r="BIL2" s="92"/>
      <c r="BIM2" s="92"/>
      <c r="BIN2" s="92"/>
      <c r="BIO2" s="92"/>
      <c r="BIP2" s="92"/>
      <c r="BIQ2" s="92"/>
      <c r="BIR2" s="92"/>
      <c r="BIS2" s="92"/>
      <c r="BIT2" s="92"/>
      <c r="BIU2" s="92"/>
      <c r="BIV2" s="92"/>
      <c r="BIW2" s="92"/>
      <c r="BIX2" s="92"/>
      <c r="BIY2" s="92"/>
      <c r="BIZ2" s="92"/>
      <c r="BJA2" s="92"/>
      <c r="BJB2" s="92"/>
      <c r="BJC2" s="92"/>
      <c r="BJD2" s="92"/>
      <c r="BJE2" s="92"/>
      <c r="BJF2" s="92"/>
      <c r="BJG2" s="92"/>
      <c r="BJH2" s="92"/>
      <c r="BJI2" s="92"/>
      <c r="BJJ2" s="92"/>
      <c r="BJK2" s="92"/>
      <c r="BJL2" s="92"/>
      <c r="BJM2" s="92"/>
      <c r="BJN2" s="92"/>
      <c r="BJO2" s="92"/>
      <c r="BJP2" s="92"/>
      <c r="BJQ2" s="92"/>
      <c r="BJR2" s="92"/>
      <c r="BJS2" s="92"/>
      <c r="BJT2" s="92"/>
      <c r="BJU2" s="92"/>
      <c r="BJV2" s="92"/>
      <c r="BJW2" s="92"/>
      <c r="BJX2" s="92"/>
      <c r="BJY2" s="92"/>
      <c r="BJZ2" s="92"/>
      <c r="BKA2" s="92"/>
      <c r="BKB2" s="92"/>
      <c r="BKC2" s="92"/>
      <c r="BKD2" s="92"/>
      <c r="BKE2" s="92"/>
      <c r="BKF2" s="92"/>
      <c r="BKG2" s="92"/>
      <c r="BKH2" s="92"/>
      <c r="BKI2" s="92"/>
      <c r="BKJ2" s="92"/>
      <c r="BKK2" s="92"/>
      <c r="BKL2" s="92"/>
      <c r="BKM2" s="92"/>
      <c r="BKN2" s="92"/>
      <c r="BKO2" s="92"/>
      <c r="BKP2" s="92"/>
      <c r="BKQ2" s="92"/>
      <c r="BKR2" s="92"/>
      <c r="BKS2" s="92"/>
      <c r="BKT2" s="92"/>
      <c r="BKU2" s="92"/>
      <c r="BKV2" s="92"/>
      <c r="BKW2" s="92"/>
      <c r="BKX2" s="92"/>
      <c r="BKY2" s="92"/>
      <c r="BKZ2" s="92"/>
      <c r="BLA2" s="92"/>
      <c r="BLB2" s="92"/>
      <c r="BLC2" s="92"/>
      <c r="BLD2" s="92"/>
      <c r="BLE2" s="92"/>
      <c r="BLF2" s="92"/>
      <c r="BLG2" s="92"/>
      <c r="BLH2" s="92"/>
      <c r="BLI2" s="92"/>
      <c r="BLJ2" s="92"/>
      <c r="BLK2" s="92"/>
      <c r="BLL2" s="92"/>
      <c r="BLM2" s="92"/>
      <c r="BLN2" s="92"/>
      <c r="BLO2" s="92"/>
      <c r="BLP2" s="92"/>
      <c r="BLQ2" s="92"/>
      <c r="BLR2" s="92"/>
      <c r="BLS2" s="92"/>
      <c r="BLT2" s="92"/>
      <c r="BLU2" s="92"/>
      <c r="BLV2" s="92"/>
      <c r="BLW2" s="92"/>
      <c r="BLX2" s="92"/>
      <c r="BLY2" s="92"/>
      <c r="BLZ2" s="92"/>
      <c r="BMA2" s="92"/>
      <c r="BMB2" s="92"/>
      <c r="BMC2" s="92"/>
      <c r="BMD2" s="92"/>
      <c r="BME2" s="92"/>
      <c r="BMF2" s="92"/>
      <c r="BMG2" s="92"/>
      <c r="BMH2" s="92"/>
      <c r="BMI2" s="92"/>
      <c r="BMJ2" s="92"/>
      <c r="BMK2" s="92"/>
      <c r="BML2" s="92"/>
      <c r="BMM2" s="92"/>
      <c r="BMN2" s="92"/>
      <c r="BMO2" s="92"/>
      <c r="BMP2" s="92"/>
      <c r="BMQ2" s="92"/>
      <c r="BMR2" s="92"/>
      <c r="BMS2" s="92"/>
      <c r="BMT2" s="92"/>
      <c r="BMU2" s="92"/>
      <c r="BMV2" s="92"/>
      <c r="BMW2" s="92"/>
      <c r="BMX2" s="92"/>
      <c r="BMY2" s="92"/>
      <c r="BMZ2" s="92"/>
      <c r="BNA2" s="92"/>
      <c r="BNB2" s="92"/>
      <c r="BNC2" s="92"/>
      <c r="BND2" s="92"/>
      <c r="BNE2" s="92"/>
      <c r="BNF2" s="92"/>
      <c r="BNG2" s="92"/>
      <c r="BNH2" s="92"/>
      <c r="BNI2" s="92"/>
      <c r="BNJ2" s="92"/>
      <c r="BNK2" s="92"/>
      <c r="BNL2" s="92"/>
      <c r="BNM2" s="92"/>
      <c r="BNN2" s="92"/>
      <c r="BNO2" s="92"/>
      <c r="BNP2" s="92"/>
      <c r="BNQ2" s="92"/>
      <c r="BNR2" s="92"/>
      <c r="BNS2" s="92"/>
      <c r="BNT2" s="92"/>
      <c r="BNU2" s="92"/>
      <c r="BNV2" s="92"/>
      <c r="BNW2" s="92"/>
      <c r="BNX2" s="92"/>
      <c r="BNY2" s="92"/>
      <c r="BNZ2" s="92"/>
      <c r="BOA2" s="92"/>
      <c r="BOB2" s="92"/>
      <c r="BOC2" s="92"/>
      <c r="BOD2" s="92"/>
      <c r="BOE2" s="92"/>
      <c r="BOF2" s="92"/>
      <c r="BOG2" s="92"/>
      <c r="BOH2" s="92"/>
      <c r="BOI2" s="92"/>
      <c r="BOJ2" s="92"/>
      <c r="BOK2" s="92"/>
      <c r="BOL2" s="92"/>
      <c r="BOM2" s="92"/>
      <c r="BON2" s="92"/>
      <c r="BOO2" s="92"/>
      <c r="BOP2" s="92"/>
      <c r="BOQ2" s="92"/>
      <c r="BOR2" s="92"/>
      <c r="BOS2" s="92"/>
      <c r="BOT2" s="92"/>
      <c r="BOU2" s="92"/>
      <c r="BOV2" s="92"/>
      <c r="BOW2" s="92"/>
      <c r="BOX2" s="92"/>
      <c r="BOY2" s="92"/>
      <c r="BOZ2" s="92"/>
      <c r="BPA2" s="92"/>
      <c r="BPB2" s="92"/>
      <c r="BPC2" s="92"/>
      <c r="BPD2" s="92"/>
      <c r="BPE2" s="92"/>
      <c r="BPF2" s="92"/>
      <c r="BPG2" s="92"/>
      <c r="BPH2" s="92"/>
      <c r="BPI2" s="92"/>
      <c r="BPJ2" s="92"/>
      <c r="BPK2" s="92"/>
      <c r="BPL2" s="92"/>
      <c r="BPM2" s="92"/>
      <c r="BPN2" s="92"/>
      <c r="BPO2" s="92"/>
      <c r="BPP2" s="92"/>
      <c r="BPQ2" s="92"/>
      <c r="BPR2" s="92"/>
      <c r="BPS2" s="92"/>
      <c r="BPT2" s="92"/>
      <c r="BPU2" s="92"/>
      <c r="BPV2" s="92"/>
      <c r="BPW2" s="92"/>
      <c r="BPX2" s="92"/>
      <c r="BPY2" s="92"/>
      <c r="BPZ2" s="92"/>
      <c r="BQA2" s="92"/>
      <c r="BQB2" s="92"/>
      <c r="BQC2" s="92"/>
      <c r="BQD2" s="92"/>
      <c r="BQE2" s="92"/>
      <c r="BQF2" s="92"/>
      <c r="BQG2" s="92"/>
      <c r="BQH2" s="92"/>
      <c r="BQI2" s="92"/>
      <c r="BQJ2" s="92"/>
      <c r="BQK2" s="92"/>
      <c r="BQL2" s="92"/>
      <c r="BQM2" s="92"/>
      <c r="BQN2" s="92"/>
      <c r="BQO2" s="92"/>
      <c r="BQP2" s="92"/>
      <c r="BQQ2" s="92"/>
      <c r="BQR2" s="92"/>
      <c r="BQS2" s="92"/>
      <c r="BQT2" s="92"/>
      <c r="BQU2" s="92"/>
      <c r="BQV2" s="92"/>
      <c r="BQW2" s="92"/>
      <c r="BQX2" s="92"/>
      <c r="BQY2" s="92"/>
      <c r="BQZ2" s="92"/>
      <c r="BRA2" s="92"/>
      <c r="BRB2" s="92"/>
      <c r="BRC2" s="92"/>
      <c r="BRD2" s="92"/>
      <c r="BRE2" s="92"/>
      <c r="BRF2" s="92"/>
      <c r="BRG2" s="92"/>
      <c r="BRH2" s="92"/>
      <c r="BRI2" s="92"/>
      <c r="BRJ2" s="92"/>
      <c r="BRK2" s="92"/>
      <c r="BRL2" s="92"/>
      <c r="BRM2" s="92"/>
      <c r="BRN2" s="92"/>
      <c r="BRO2" s="92"/>
      <c r="BRP2" s="92"/>
      <c r="BRQ2" s="92"/>
      <c r="BRR2" s="92"/>
      <c r="BRS2" s="92"/>
      <c r="BRT2" s="92"/>
      <c r="BRU2" s="92"/>
      <c r="BRV2" s="92"/>
      <c r="BRW2" s="92"/>
      <c r="BRX2" s="92"/>
      <c r="BRY2" s="92"/>
      <c r="BRZ2" s="92"/>
      <c r="BSA2" s="92"/>
      <c r="BSB2" s="92"/>
      <c r="BSC2" s="92"/>
      <c r="BSD2" s="92"/>
      <c r="BSE2" s="92"/>
      <c r="BSF2" s="92"/>
      <c r="BSG2" s="92"/>
      <c r="BSH2" s="92"/>
      <c r="BSI2" s="92"/>
      <c r="BSJ2" s="92"/>
      <c r="BSK2" s="92"/>
      <c r="BSL2" s="92"/>
      <c r="BSM2" s="92"/>
      <c r="BSN2" s="92"/>
      <c r="BSO2" s="92"/>
      <c r="BSP2" s="92"/>
      <c r="BSQ2" s="92"/>
      <c r="BSR2" s="92"/>
      <c r="BSS2" s="92"/>
      <c r="BST2" s="92"/>
      <c r="BSU2" s="92"/>
      <c r="BSV2" s="92"/>
      <c r="BSW2" s="92"/>
      <c r="BSX2" s="92"/>
      <c r="BSY2" s="92"/>
      <c r="BSZ2" s="92"/>
      <c r="BTA2" s="92"/>
      <c r="BTB2" s="92"/>
      <c r="BTC2" s="92"/>
      <c r="BTD2" s="92"/>
      <c r="BTE2" s="92"/>
      <c r="BTF2" s="92"/>
      <c r="BTG2" s="92"/>
      <c r="BTH2" s="92"/>
      <c r="BTI2" s="92"/>
      <c r="BTJ2" s="92"/>
      <c r="BTK2" s="92"/>
      <c r="BTL2" s="92"/>
      <c r="BTM2" s="92"/>
      <c r="BTN2" s="92"/>
      <c r="BTO2" s="92"/>
      <c r="BTP2" s="92"/>
      <c r="BTQ2" s="92"/>
      <c r="BTR2" s="92"/>
      <c r="BTS2" s="92"/>
      <c r="BTT2" s="92"/>
      <c r="BTU2" s="92"/>
      <c r="BTV2" s="92"/>
      <c r="BTW2" s="92"/>
      <c r="BTX2" s="92"/>
      <c r="BTY2" s="92"/>
      <c r="BTZ2" s="92"/>
      <c r="BUA2" s="92"/>
      <c r="BUB2" s="92"/>
      <c r="BUC2" s="92"/>
      <c r="BUD2" s="92"/>
      <c r="BUE2" s="92"/>
      <c r="BUF2" s="92"/>
      <c r="BUG2" s="92"/>
      <c r="BUH2" s="92"/>
      <c r="BUI2" s="92"/>
      <c r="BUJ2" s="92"/>
      <c r="BUK2" s="92"/>
      <c r="BUL2" s="92"/>
      <c r="BUM2" s="92"/>
      <c r="BUN2" s="92"/>
      <c r="BUO2" s="92"/>
      <c r="BUP2" s="92"/>
      <c r="BUQ2" s="92"/>
      <c r="BUR2" s="92"/>
      <c r="BUS2" s="92"/>
      <c r="BUT2" s="92"/>
      <c r="BUU2" s="92"/>
      <c r="BUV2" s="92"/>
      <c r="BUW2" s="92"/>
      <c r="BUX2" s="92"/>
      <c r="BUY2" s="92"/>
      <c r="BUZ2" s="92"/>
      <c r="BVA2" s="92"/>
      <c r="BVB2" s="92"/>
      <c r="BVC2" s="92"/>
      <c r="BVD2" s="92"/>
      <c r="BVE2" s="92"/>
      <c r="BVF2" s="92"/>
      <c r="BVG2" s="92"/>
      <c r="BVH2" s="92"/>
      <c r="BVI2" s="92"/>
      <c r="BVJ2" s="92"/>
      <c r="BVK2" s="92"/>
      <c r="BVL2" s="92"/>
      <c r="BVM2" s="92"/>
      <c r="BVN2" s="92"/>
      <c r="BVO2" s="92"/>
      <c r="BVP2" s="92"/>
      <c r="BVQ2" s="92"/>
      <c r="BVR2" s="92"/>
      <c r="BVS2" s="92"/>
      <c r="BVT2" s="92"/>
      <c r="BVU2" s="92"/>
      <c r="BVV2" s="92"/>
      <c r="BVW2" s="92"/>
      <c r="BVX2" s="92"/>
      <c r="BVY2" s="92"/>
      <c r="BVZ2" s="92"/>
      <c r="BWA2" s="92"/>
      <c r="BWB2" s="92"/>
      <c r="BWC2" s="92"/>
      <c r="BWD2" s="92"/>
      <c r="BWE2" s="92"/>
      <c r="BWF2" s="92"/>
      <c r="BWG2" s="92"/>
      <c r="BWH2" s="92"/>
      <c r="BWI2" s="92"/>
      <c r="BWJ2" s="92"/>
      <c r="BWK2" s="92"/>
      <c r="BWL2" s="92"/>
      <c r="BWM2" s="92"/>
      <c r="BWN2" s="92"/>
      <c r="BWO2" s="92"/>
      <c r="BWP2" s="92"/>
      <c r="BWQ2" s="92"/>
      <c r="BWR2" s="92"/>
      <c r="BWS2" s="92"/>
      <c r="BWT2" s="92"/>
      <c r="BWU2" s="92"/>
      <c r="BWV2" s="92"/>
      <c r="BWW2" s="92"/>
      <c r="BWX2" s="92"/>
      <c r="BWY2" s="92"/>
      <c r="BWZ2" s="92"/>
      <c r="BXA2" s="92"/>
      <c r="BXB2" s="92"/>
      <c r="BXC2" s="92"/>
      <c r="BXD2" s="92"/>
      <c r="BXE2" s="92"/>
      <c r="BXF2" s="92"/>
      <c r="BXG2" s="92"/>
      <c r="BXH2" s="92"/>
      <c r="BXI2" s="92"/>
      <c r="BXJ2" s="92"/>
      <c r="BXK2" s="92"/>
      <c r="BXL2" s="92"/>
      <c r="BXM2" s="92"/>
      <c r="BXN2" s="92"/>
      <c r="BXO2" s="92"/>
      <c r="BXP2" s="92"/>
      <c r="BXQ2" s="92"/>
      <c r="BXR2" s="92"/>
      <c r="BXS2" s="92"/>
      <c r="BXT2" s="92"/>
      <c r="BXU2" s="92"/>
      <c r="BXV2" s="92"/>
      <c r="BXW2" s="92"/>
      <c r="BXX2" s="92"/>
      <c r="BXY2" s="92"/>
      <c r="BXZ2" s="92"/>
      <c r="BYA2" s="92"/>
      <c r="BYB2" s="92"/>
      <c r="BYC2" s="92"/>
      <c r="BYD2" s="92"/>
      <c r="BYE2" s="92"/>
      <c r="BYF2" s="92"/>
      <c r="BYG2" s="92"/>
      <c r="BYH2" s="92"/>
      <c r="BYI2" s="92"/>
      <c r="BYJ2" s="92"/>
      <c r="BYK2" s="92"/>
      <c r="BYL2" s="92"/>
      <c r="BYM2" s="92"/>
      <c r="BYN2" s="92"/>
      <c r="BYO2" s="92"/>
      <c r="BYP2" s="92"/>
      <c r="BYQ2" s="92"/>
      <c r="BYR2" s="92"/>
      <c r="BYS2" s="92"/>
      <c r="BYT2" s="92"/>
      <c r="BYU2" s="92"/>
      <c r="BYV2" s="92"/>
      <c r="BYW2" s="92"/>
      <c r="BYX2" s="92"/>
      <c r="BYY2" s="92"/>
      <c r="BYZ2" s="92"/>
      <c r="BZA2" s="92"/>
      <c r="BZB2" s="92"/>
      <c r="BZC2" s="92"/>
      <c r="BZD2" s="92"/>
      <c r="BZE2" s="92"/>
      <c r="BZF2" s="92"/>
      <c r="BZG2" s="92"/>
      <c r="BZH2" s="92"/>
      <c r="BZI2" s="92"/>
      <c r="BZJ2" s="92"/>
      <c r="BZK2" s="92"/>
      <c r="BZL2" s="92"/>
      <c r="BZM2" s="92"/>
      <c r="BZN2" s="92"/>
      <c r="BZO2" s="92"/>
      <c r="BZP2" s="92"/>
      <c r="BZQ2" s="92"/>
      <c r="BZR2" s="92"/>
      <c r="BZS2" s="92"/>
      <c r="BZT2" s="92"/>
      <c r="BZU2" s="92"/>
      <c r="BZV2" s="92"/>
      <c r="BZW2" s="92"/>
      <c r="BZX2" s="92"/>
      <c r="BZY2" s="92"/>
      <c r="BZZ2" s="92"/>
      <c r="CAA2" s="92"/>
      <c r="CAB2" s="92"/>
      <c r="CAC2" s="92"/>
      <c r="CAD2" s="92"/>
      <c r="CAE2" s="92"/>
      <c r="CAF2" s="92"/>
      <c r="CAG2" s="92"/>
      <c r="CAH2" s="92"/>
      <c r="CAI2" s="92"/>
      <c r="CAJ2" s="92"/>
      <c r="CAK2" s="92"/>
      <c r="CAL2" s="92"/>
      <c r="CAM2" s="92"/>
      <c r="CAN2" s="92"/>
      <c r="CAO2" s="92"/>
      <c r="CAP2" s="92"/>
      <c r="CAQ2" s="92"/>
      <c r="CAR2" s="92"/>
      <c r="CAS2" s="92"/>
      <c r="CAT2" s="92"/>
      <c r="CAU2" s="92"/>
      <c r="CAV2" s="92"/>
      <c r="CAW2" s="92"/>
      <c r="CAX2" s="92"/>
      <c r="CAY2" s="92"/>
      <c r="CAZ2" s="92"/>
      <c r="CBA2" s="92"/>
      <c r="CBB2" s="92"/>
      <c r="CBC2" s="92"/>
      <c r="CBD2" s="92"/>
      <c r="CBE2" s="92"/>
      <c r="CBF2" s="92"/>
      <c r="CBG2" s="92"/>
      <c r="CBH2" s="92"/>
      <c r="CBI2" s="92"/>
      <c r="CBJ2" s="92"/>
      <c r="CBK2" s="92"/>
      <c r="CBL2" s="92"/>
      <c r="CBM2" s="92"/>
      <c r="CBN2" s="92"/>
      <c r="CBO2" s="92"/>
      <c r="CBP2" s="92"/>
      <c r="CBQ2" s="92"/>
      <c r="CBR2" s="92"/>
      <c r="CBS2" s="92"/>
      <c r="CBT2" s="92"/>
      <c r="CBU2" s="92"/>
      <c r="CBV2" s="92"/>
      <c r="CBW2" s="92"/>
      <c r="CBX2" s="92"/>
      <c r="CBY2" s="92"/>
      <c r="CBZ2" s="92"/>
      <c r="CCA2" s="92"/>
      <c r="CCB2" s="92"/>
      <c r="CCC2" s="92"/>
      <c r="CCD2" s="92"/>
      <c r="CCE2" s="92"/>
      <c r="CCF2" s="92"/>
      <c r="CCG2" s="92"/>
      <c r="CCH2" s="92"/>
      <c r="CCI2" s="92"/>
      <c r="CCJ2" s="92"/>
      <c r="CCK2" s="92"/>
      <c r="CCL2" s="92"/>
      <c r="CCM2" s="92"/>
      <c r="CCN2" s="92"/>
      <c r="CCO2" s="92"/>
      <c r="CCP2" s="92"/>
      <c r="CCQ2" s="92"/>
      <c r="CCR2" s="92"/>
      <c r="CCS2" s="92"/>
      <c r="CCT2" s="92"/>
      <c r="CCU2" s="92"/>
      <c r="CCV2" s="92"/>
      <c r="CCW2" s="92"/>
      <c r="CCX2" s="92"/>
      <c r="CCY2" s="92"/>
      <c r="CCZ2" s="92"/>
      <c r="CDA2" s="92"/>
      <c r="CDB2" s="92"/>
      <c r="CDC2" s="92"/>
      <c r="CDD2" s="92"/>
      <c r="CDE2" s="92"/>
      <c r="CDF2" s="92"/>
      <c r="CDG2" s="92"/>
      <c r="CDH2" s="92"/>
      <c r="CDI2" s="92"/>
      <c r="CDJ2" s="92"/>
      <c r="CDK2" s="92"/>
      <c r="CDL2" s="92"/>
      <c r="CDM2" s="92"/>
      <c r="CDN2" s="92"/>
      <c r="CDO2" s="92"/>
      <c r="CDP2" s="92"/>
      <c r="CDQ2" s="92"/>
      <c r="CDR2" s="92"/>
      <c r="CDS2" s="92"/>
      <c r="CDT2" s="92"/>
      <c r="CDU2" s="92"/>
      <c r="CDV2" s="92"/>
      <c r="CDW2" s="92"/>
      <c r="CDX2" s="92"/>
      <c r="CDY2" s="92"/>
      <c r="CDZ2" s="92"/>
      <c r="CEA2" s="92"/>
      <c r="CEB2" s="92"/>
      <c r="CEC2" s="92"/>
      <c r="CED2" s="92"/>
      <c r="CEE2" s="92"/>
      <c r="CEF2" s="92"/>
      <c r="CEG2" s="92"/>
      <c r="CEH2" s="92"/>
      <c r="CEI2" s="92"/>
      <c r="CEJ2" s="92"/>
      <c r="CEK2" s="92"/>
      <c r="CEL2" s="92"/>
      <c r="CEM2" s="92"/>
      <c r="CEN2" s="92"/>
      <c r="CEO2" s="92"/>
      <c r="CEP2" s="92"/>
      <c r="CEQ2" s="92"/>
      <c r="CER2" s="92"/>
      <c r="CES2" s="92"/>
      <c r="CET2" s="92"/>
      <c r="CEU2" s="92"/>
      <c r="CEV2" s="92"/>
      <c r="CEW2" s="92"/>
      <c r="CEX2" s="92"/>
      <c r="CEY2" s="92"/>
      <c r="CEZ2" s="92"/>
      <c r="CFA2" s="92"/>
      <c r="CFB2" s="92"/>
      <c r="CFC2" s="92"/>
      <c r="CFD2" s="92"/>
      <c r="CFE2" s="92"/>
      <c r="CFF2" s="92"/>
      <c r="CFG2" s="92"/>
      <c r="CFH2" s="92"/>
      <c r="CFI2" s="92"/>
      <c r="CFJ2" s="92"/>
      <c r="CFK2" s="92"/>
      <c r="CFL2" s="92"/>
      <c r="CFM2" s="92"/>
      <c r="CFN2" s="92"/>
      <c r="CFO2" s="92"/>
      <c r="CFP2" s="92"/>
      <c r="CFQ2" s="92"/>
      <c r="CFR2" s="92"/>
      <c r="CFS2" s="92"/>
      <c r="CFT2" s="92"/>
      <c r="CFU2" s="92"/>
      <c r="CFV2" s="92"/>
      <c r="CFW2" s="92"/>
      <c r="CFX2" s="92"/>
      <c r="CFY2" s="92"/>
      <c r="CFZ2" s="92"/>
      <c r="CGA2" s="92"/>
      <c r="CGB2" s="92"/>
      <c r="CGC2" s="92"/>
      <c r="CGD2" s="92"/>
      <c r="CGE2" s="92"/>
      <c r="CGF2" s="92"/>
      <c r="CGG2" s="92"/>
      <c r="CGH2" s="92"/>
      <c r="CGI2" s="92"/>
      <c r="CGJ2" s="92"/>
      <c r="CGK2" s="92"/>
      <c r="CGL2" s="92"/>
      <c r="CGM2" s="92"/>
      <c r="CGN2" s="92"/>
      <c r="CGO2" s="92"/>
      <c r="CGP2" s="92"/>
      <c r="CGQ2" s="92"/>
      <c r="CGR2" s="92"/>
      <c r="CGS2" s="92"/>
      <c r="CGT2" s="92"/>
      <c r="CGU2" s="92"/>
      <c r="CGV2" s="92"/>
      <c r="CGW2" s="92"/>
      <c r="CGX2" s="92"/>
      <c r="CGY2" s="92"/>
      <c r="CGZ2" s="92"/>
      <c r="CHA2" s="92"/>
      <c r="CHB2" s="92"/>
      <c r="CHC2" s="92"/>
      <c r="CHD2" s="92"/>
      <c r="CHE2" s="92"/>
      <c r="CHF2" s="92"/>
      <c r="CHG2" s="92"/>
      <c r="CHH2" s="92"/>
      <c r="CHI2" s="92"/>
      <c r="CHJ2" s="92"/>
      <c r="CHK2" s="92"/>
      <c r="CHL2" s="92"/>
      <c r="CHM2" s="92"/>
      <c r="CHN2" s="92"/>
      <c r="CHO2" s="92"/>
      <c r="CHP2" s="92"/>
      <c r="CHQ2" s="92"/>
      <c r="CHR2" s="92"/>
      <c r="CHS2" s="92"/>
      <c r="CHT2" s="92"/>
      <c r="CHU2" s="92"/>
      <c r="CHV2" s="92"/>
      <c r="CHW2" s="92"/>
      <c r="CHX2" s="92"/>
      <c r="CHY2" s="92"/>
      <c r="CHZ2" s="92"/>
      <c r="CIA2" s="92"/>
      <c r="CIB2" s="92"/>
      <c r="CIC2" s="92"/>
      <c r="CID2" s="92"/>
      <c r="CIE2" s="92"/>
      <c r="CIF2" s="92"/>
      <c r="CIG2" s="92"/>
      <c r="CIH2" s="92"/>
      <c r="CII2" s="92"/>
      <c r="CIJ2" s="92"/>
      <c r="CIK2" s="92"/>
      <c r="CIL2" s="92"/>
      <c r="CIM2" s="92"/>
      <c r="CIN2" s="92"/>
      <c r="CIO2" s="92"/>
      <c r="CIP2" s="92"/>
      <c r="CIQ2" s="92"/>
      <c r="CIR2" s="92"/>
      <c r="CIS2" s="92"/>
      <c r="CIT2" s="92"/>
      <c r="CIU2" s="92"/>
      <c r="CIV2" s="92"/>
      <c r="CIW2" s="92"/>
      <c r="CIX2" s="92"/>
      <c r="CIY2" s="92"/>
      <c r="CIZ2" s="92"/>
      <c r="CJA2" s="92"/>
      <c r="CJB2" s="92"/>
      <c r="CJC2" s="92"/>
      <c r="CJD2" s="92"/>
      <c r="CJE2" s="92"/>
      <c r="CJF2" s="92"/>
      <c r="CJG2" s="92"/>
      <c r="CJH2" s="92"/>
      <c r="CJI2" s="92"/>
      <c r="CJJ2" s="92"/>
      <c r="CJK2" s="92"/>
      <c r="CJL2" s="92"/>
      <c r="CJM2" s="92"/>
      <c r="CJN2" s="92"/>
      <c r="CJO2" s="92"/>
      <c r="CJP2" s="92"/>
      <c r="CJQ2" s="92"/>
      <c r="CJR2" s="92"/>
      <c r="CJS2" s="92"/>
      <c r="CJT2" s="92"/>
      <c r="CJU2" s="92"/>
      <c r="CJV2" s="92"/>
      <c r="CJW2" s="92"/>
      <c r="CJX2" s="92"/>
      <c r="CJY2" s="92"/>
      <c r="CJZ2" s="92"/>
      <c r="CKA2" s="92"/>
      <c r="CKB2" s="92"/>
      <c r="CKC2" s="92"/>
      <c r="CKD2" s="92"/>
      <c r="CKE2" s="92"/>
      <c r="CKF2" s="92"/>
      <c r="CKG2" s="92"/>
      <c r="CKH2" s="92"/>
      <c r="CKI2" s="92"/>
      <c r="CKJ2" s="92"/>
      <c r="CKK2" s="92"/>
      <c r="CKL2" s="92"/>
      <c r="CKM2" s="92"/>
      <c r="CKN2" s="92"/>
      <c r="CKO2" s="92"/>
      <c r="CKP2" s="92"/>
      <c r="CKQ2" s="92"/>
      <c r="CKR2" s="92"/>
      <c r="CKS2" s="92"/>
      <c r="CKT2" s="92"/>
      <c r="CKU2" s="92"/>
      <c r="CKV2" s="92"/>
      <c r="CKW2" s="92"/>
      <c r="CKX2" s="92"/>
      <c r="CKY2" s="92"/>
      <c r="CKZ2" s="92"/>
      <c r="CLA2" s="92"/>
      <c r="CLB2" s="92"/>
      <c r="CLC2" s="92"/>
      <c r="CLD2" s="92"/>
      <c r="CLE2" s="92"/>
      <c r="CLF2" s="92"/>
      <c r="CLG2" s="92"/>
      <c r="CLH2" s="92"/>
      <c r="CLI2" s="92"/>
      <c r="CLJ2" s="92"/>
      <c r="CLK2" s="92"/>
      <c r="CLL2" s="92"/>
      <c r="CLM2" s="92"/>
      <c r="CLN2" s="92"/>
      <c r="CLO2" s="92"/>
      <c r="CLP2" s="92"/>
      <c r="CLQ2" s="92"/>
      <c r="CLR2" s="92"/>
      <c r="CLS2" s="92"/>
      <c r="CLT2" s="92"/>
      <c r="CLU2" s="92"/>
      <c r="CLV2" s="92"/>
      <c r="CLW2" s="92"/>
      <c r="CLX2" s="92"/>
      <c r="CLY2" s="92"/>
      <c r="CLZ2" s="92"/>
      <c r="CMA2" s="92"/>
      <c r="CMB2" s="92"/>
      <c r="CMC2" s="92"/>
      <c r="CMD2" s="92"/>
      <c r="CME2" s="92"/>
      <c r="CMF2" s="92"/>
      <c r="CMG2" s="92"/>
      <c r="CMH2" s="92"/>
      <c r="CMI2" s="92"/>
      <c r="CMJ2" s="92"/>
      <c r="CMK2" s="92"/>
      <c r="CML2" s="92"/>
      <c r="CMM2" s="92"/>
      <c r="CMN2" s="92"/>
      <c r="CMO2" s="92"/>
      <c r="CMP2" s="92"/>
      <c r="CMQ2" s="92"/>
      <c r="CMR2" s="92"/>
      <c r="CMS2" s="92"/>
      <c r="CMT2" s="92"/>
      <c r="CMU2" s="92"/>
      <c r="CMV2" s="92"/>
      <c r="CMW2" s="92"/>
      <c r="CMX2" s="92"/>
      <c r="CMY2" s="92"/>
      <c r="CMZ2" s="92"/>
      <c r="CNA2" s="92"/>
      <c r="CNB2" s="92"/>
      <c r="CNC2" s="92"/>
      <c r="CND2" s="92"/>
      <c r="CNE2" s="92"/>
      <c r="CNF2" s="92"/>
      <c r="CNG2" s="92"/>
      <c r="CNH2" s="92"/>
      <c r="CNI2" s="92"/>
      <c r="CNJ2" s="92"/>
      <c r="CNK2" s="92"/>
      <c r="CNL2" s="92"/>
      <c r="CNM2" s="92"/>
      <c r="CNN2" s="92"/>
      <c r="CNO2" s="92"/>
      <c r="CNP2" s="92"/>
      <c r="CNQ2" s="92"/>
      <c r="CNR2" s="92"/>
      <c r="CNS2" s="92"/>
      <c r="CNT2" s="92"/>
      <c r="CNU2" s="92"/>
      <c r="CNV2" s="92"/>
      <c r="CNW2" s="92"/>
      <c r="CNX2" s="92"/>
      <c r="CNY2" s="92"/>
      <c r="CNZ2" s="92"/>
      <c r="COA2" s="92"/>
      <c r="COB2" s="92"/>
      <c r="COC2" s="92"/>
      <c r="COD2" s="92"/>
      <c r="COE2" s="92"/>
      <c r="COF2" s="92"/>
      <c r="COG2" s="92"/>
      <c r="COH2" s="92"/>
      <c r="COI2" s="92"/>
      <c r="COJ2" s="92"/>
      <c r="COK2" s="92"/>
      <c r="COL2" s="92"/>
      <c r="COM2" s="92"/>
      <c r="CON2" s="92"/>
      <c r="COO2" s="92"/>
      <c r="COP2" s="92"/>
      <c r="COQ2" s="92"/>
      <c r="COR2" s="92"/>
      <c r="COS2" s="92"/>
      <c r="COT2" s="92"/>
      <c r="COU2" s="92"/>
      <c r="COV2" s="92"/>
      <c r="COW2" s="92"/>
      <c r="COX2" s="92"/>
      <c r="COY2" s="92"/>
      <c r="COZ2" s="92"/>
      <c r="CPA2" s="92"/>
      <c r="CPB2" s="92"/>
      <c r="CPC2" s="92"/>
      <c r="CPD2" s="92"/>
      <c r="CPE2" s="92"/>
      <c r="CPF2" s="92"/>
      <c r="CPG2" s="92"/>
      <c r="CPH2" s="92"/>
      <c r="CPI2" s="92"/>
      <c r="CPJ2" s="92"/>
      <c r="CPK2" s="92"/>
      <c r="CPL2" s="92"/>
      <c r="CPM2" s="92"/>
      <c r="CPN2" s="92"/>
      <c r="CPO2" s="92"/>
      <c r="CPP2" s="92"/>
      <c r="CPQ2" s="92"/>
      <c r="CPR2" s="92"/>
      <c r="CPS2" s="92"/>
      <c r="CPT2" s="92"/>
      <c r="CPU2" s="92"/>
      <c r="CPV2" s="92"/>
      <c r="CPW2" s="92"/>
      <c r="CPX2" s="92"/>
      <c r="CPY2" s="92"/>
      <c r="CPZ2" s="92"/>
      <c r="CQA2" s="92"/>
      <c r="CQB2" s="92"/>
      <c r="CQC2" s="92"/>
      <c r="CQD2" s="92"/>
      <c r="CQE2" s="92"/>
      <c r="CQF2" s="92"/>
      <c r="CQG2" s="92"/>
      <c r="CQH2" s="92"/>
      <c r="CQI2" s="92"/>
      <c r="CQJ2" s="92"/>
      <c r="CQK2" s="92"/>
      <c r="CQL2" s="92"/>
      <c r="CQM2" s="92"/>
      <c r="CQN2" s="92"/>
      <c r="CQO2" s="92"/>
      <c r="CQP2" s="92"/>
      <c r="CQQ2" s="92"/>
      <c r="CQR2" s="92"/>
      <c r="CQS2" s="92"/>
      <c r="CQT2" s="92"/>
      <c r="CQU2" s="92"/>
      <c r="CQV2" s="92"/>
      <c r="CQW2" s="92"/>
      <c r="CQX2" s="92"/>
      <c r="CQY2" s="92"/>
      <c r="CQZ2" s="92"/>
      <c r="CRA2" s="92"/>
      <c r="CRB2" s="92"/>
      <c r="CRC2" s="92"/>
      <c r="CRD2" s="92"/>
      <c r="CRE2" s="92"/>
      <c r="CRF2" s="92"/>
      <c r="CRG2" s="92"/>
      <c r="CRH2" s="92"/>
      <c r="CRI2" s="92"/>
      <c r="CRJ2" s="92"/>
      <c r="CRK2" s="92"/>
      <c r="CRL2" s="92"/>
      <c r="CRM2" s="92"/>
      <c r="CRN2" s="92"/>
      <c r="CRO2" s="92"/>
      <c r="CRP2" s="92"/>
      <c r="CRQ2" s="92"/>
      <c r="CRR2" s="92"/>
      <c r="CRS2" s="92"/>
      <c r="CRT2" s="92"/>
      <c r="CRU2" s="92"/>
      <c r="CRV2" s="92"/>
      <c r="CRW2" s="92"/>
      <c r="CRX2" s="92"/>
      <c r="CRY2" s="92"/>
      <c r="CRZ2" s="92"/>
      <c r="CSA2" s="92"/>
      <c r="CSB2" s="92"/>
      <c r="CSC2" s="92"/>
      <c r="CSD2" s="92"/>
      <c r="CSE2" s="92"/>
      <c r="CSF2" s="92"/>
      <c r="CSG2" s="92"/>
      <c r="CSH2" s="92"/>
      <c r="CSI2" s="92"/>
      <c r="CSJ2" s="92"/>
      <c r="CSK2" s="92"/>
      <c r="CSL2" s="92"/>
      <c r="CSM2" s="92"/>
      <c r="CSN2" s="92"/>
      <c r="CSO2" s="92"/>
      <c r="CSP2" s="92"/>
      <c r="CSQ2" s="92"/>
      <c r="CSR2" s="92"/>
      <c r="CSS2" s="92"/>
      <c r="CST2" s="92"/>
      <c r="CSU2" s="92"/>
      <c r="CSV2" s="92"/>
      <c r="CSW2" s="92"/>
      <c r="CSX2" s="92"/>
      <c r="CSY2" s="92"/>
      <c r="CSZ2" s="92"/>
      <c r="CTA2" s="92"/>
      <c r="CTB2" s="92"/>
      <c r="CTC2" s="92"/>
      <c r="CTD2" s="92"/>
      <c r="CTE2" s="92"/>
      <c r="CTF2" s="92"/>
      <c r="CTG2" s="92"/>
      <c r="CTH2" s="92"/>
      <c r="CTI2" s="92"/>
      <c r="CTJ2" s="92"/>
      <c r="CTK2" s="92"/>
      <c r="CTL2" s="92"/>
      <c r="CTM2" s="92"/>
      <c r="CTN2" s="92"/>
      <c r="CTO2" s="92"/>
      <c r="CTP2" s="92"/>
      <c r="CTQ2" s="92"/>
      <c r="CTR2" s="92"/>
      <c r="CTS2" s="92"/>
      <c r="CTT2" s="92"/>
      <c r="CTU2" s="92"/>
      <c r="CTV2" s="92"/>
      <c r="CTW2" s="92"/>
      <c r="CTX2" s="92"/>
      <c r="CTY2" s="92"/>
      <c r="CTZ2" s="92"/>
      <c r="CUA2" s="92"/>
      <c r="CUB2" s="92"/>
      <c r="CUC2" s="92"/>
      <c r="CUD2" s="92"/>
      <c r="CUE2" s="92"/>
      <c r="CUF2" s="92"/>
      <c r="CUG2" s="92"/>
      <c r="CUH2" s="92"/>
      <c r="CUI2" s="92"/>
      <c r="CUJ2" s="92"/>
      <c r="CUK2" s="92"/>
      <c r="CUL2" s="92"/>
      <c r="CUM2" s="92"/>
      <c r="CUN2" s="92"/>
      <c r="CUO2" s="92"/>
      <c r="CUP2" s="92"/>
      <c r="CUQ2" s="92"/>
      <c r="CUR2" s="92"/>
      <c r="CUS2" s="92"/>
      <c r="CUT2" s="92"/>
      <c r="CUU2" s="92"/>
      <c r="CUV2" s="92"/>
      <c r="CUW2" s="92"/>
      <c r="CUX2" s="92"/>
      <c r="CUY2" s="92"/>
      <c r="CUZ2" s="92"/>
      <c r="CVA2" s="92"/>
      <c r="CVB2" s="92"/>
      <c r="CVC2" s="92"/>
      <c r="CVD2" s="92"/>
      <c r="CVE2" s="92"/>
      <c r="CVF2" s="92"/>
      <c r="CVG2" s="92"/>
      <c r="CVH2" s="92"/>
      <c r="CVI2" s="92"/>
      <c r="CVJ2" s="92"/>
      <c r="CVK2" s="92"/>
      <c r="CVL2" s="92"/>
      <c r="CVM2" s="92"/>
      <c r="CVN2" s="92"/>
      <c r="CVO2" s="92"/>
      <c r="CVP2" s="92"/>
      <c r="CVQ2" s="92"/>
      <c r="CVR2" s="92"/>
      <c r="CVS2" s="92"/>
      <c r="CVT2" s="92"/>
      <c r="CVU2" s="92"/>
      <c r="CVV2" s="92"/>
      <c r="CVW2" s="92"/>
      <c r="CVX2" s="92"/>
      <c r="CVY2" s="92"/>
      <c r="CVZ2" s="92"/>
      <c r="CWA2" s="92"/>
      <c r="CWB2" s="92"/>
      <c r="CWC2" s="92"/>
      <c r="CWD2" s="92"/>
      <c r="CWE2" s="92"/>
      <c r="CWF2" s="92"/>
      <c r="CWG2" s="92"/>
      <c r="CWH2" s="92"/>
      <c r="CWI2" s="92"/>
      <c r="CWJ2" s="92"/>
      <c r="CWK2" s="92"/>
      <c r="CWL2" s="92"/>
      <c r="CWM2" s="92"/>
      <c r="CWN2" s="92"/>
      <c r="CWO2" s="92"/>
      <c r="CWP2" s="92"/>
      <c r="CWQ2" s="92"/>
      <c r="CWR2" s="92"/>
      <c r="CWS2" s="92"/>
      <c r="CWT2" s="92"/>
      <c r="CWU2" s="92"/>
      <c r="CWV2" s="92"/>
      <c r="CWW2" s="92"/>
      <c r="CWX2" s="92"/>
      <c r="CWY2" s="92"/>
      <c r="CWZ2" s="92"/>
      <c r="CXA2" s="92"/>
      <c r="CXB2" s="92"/>
      <c r="CXC2" s="92"/>
      <c r="CXD2" s="92"/>
      <c r="CXE2" s="92"/>
      <c r="CXF2" s="92"/>
      <c r="CXG2" s="92"/>
      <c r="CXH2" s="92"/>
      <c r="CXI2" s="92"/>
      <c r="CXJ2" s="92"/>
      <c r="CXK2" s="92"/>
      <c r="CXL2" s="92"/>
      <c r="CXM2" s="92"/>
      <c r="CXN2" s="92"/>
      <c r="CXO2" s="92"/>
      <c r="CXP2" s="92"/>
      <c r="CXQ2" s="92"/>
      <c r="CXR2" s="92"/>
      <c r="CXS2" s="92"/>
      <c r="CXT2" s="92"/>
      <c r="CXU2" s="92"/>
      <c r="CXV2" s="92"/>
      <c r="CXW2" s="92"/>
      <c r="CXX2" s="92"/>
      <c r="CXY2" s="92"/>
      <c r="CXZ2" s="92"/>
      <c r="CYA2" s="92"/>
      <c r="CYB2" s="92"/>
      <c r="CYC2" s="92"/>
      <c r="CYD2" s="92"/>
      <c r="CYE2" s="92"/>
      <c r="CYF2" s="92"/>
      <c r="CYG2" s="92"/>
      <c r="CYH2" s="92"/>
      <c r="CYI2" s="92"/>
      <c r="CYJ2" s="92"/>
      <c r="CYK2" s="92"/>
      <c r="CYL2" s="92"/>
      <c r="CYM2" s="92"/>
      <c r="CYN2" s="92"/>
      <c r="CYO2" s="92"/>
      <c r="CYP2" s="92"/>
      <c r="CYQ2" s="92"/>
      <c r="CYR2" s="92"/>
      <c r="CYS2" s="92"/>
      <c r="CYT2" s="92"/>
      <c r="CYU2" s="92"/>
      <c r="CYV2" s="92"/>
      <c r="CYW2" s="92"/>
      <c r="CYX2" s="92"/>
      <c r="CYY2" s="92"/>
      <c r="CYZ2" s="92"/>
      <c r="CZA2" s="92"/>
      <c r="CZB2" s="92"/>
      <c r="CZC2" s="92"/>
      <c r="CZD2" s="92"/>
      <c r="CZE2" s="92"/>
      <c r="CZF2" s="92"/>
      <c r="CZG2" s="92"/>
      <c r="CZH2" s="92"/>
      <c r="CZI2" s="92"/>
      <c r="CZJ2" s="92"/>
      <c r="CZK2" s="92"/>
      <c r="CZL2" s="92"/>
      <c r="CZM2" s="92"/>
      <c r="CZN2" s="92"/>
      <c r="CZO2" s="92"/>
      <c r="CZP2" s="92"/>
      <c r="CZQ2" s="92"/>
      <c r="CZR2" s="92"/>
      <c r="CZS2" s="92"/>
      <c r="CZT2" s="92"/>
      <c r="CZU2" s="92"/>
      <c r="CZV2" s="92"/>
      <c r="CZW2" s="92"/>
      <c r="CZX2" s="92"/>
      <c r="CZY2" s="92"/>
      <c r="CZZ2" s="92"/>
      <c r="DAA2" s="92"/>
      <c r="DAB2" s="92"/>
      <c r="DAC2" s="92"/>
      <c r="DAD2" s="92"/>
      <c r="DAE2" s="92"/>
      <c r="DAF2" s="92"/>
      <c r="DAG2" s="92"/>
      <c r="DAH2" s="92"/>
      <c r="DAI2" s="92"/>
      <c r="DAJ2" s="92"/>
      <c r="DAK2" s="92"/>
      <c r="DAL2" s="92"/>
      <c r="DAM2" s="92"/>
      <c r="DAN2" s="92"/>
      <c r="DAO2" s="92"/>
      <c r="DAP2" s="92"/>
      <c r="DAQ2" s="92"/>
      <c r="DAR2" s="92"/>
      <c r="DAS2" s="92"/>
      <c r="DAT2" s="92"/>
      <c r="DAU2" s="92"/>
      <c r="DAV2" s="92"/>
      <c r="DAW2" s="92"/>
      <c r="DAX2" s="92"/>
      <c r="DAY2" s="92"/>
      <c r="DAZ2" s="92"/>
      <c r="DBA2" s="92"/>
      <c r="DBB2" s="92"/>
      <c r="DBC2" s="92"/>
      <c r="DBD2" s="92"/>
      <c r="DBE2" s="92"/>
      <c r="DBF2" s="92"/>
      <c r="DBG2" s="92"/>
      <c r="DBH2" s="92"/>
      <c r="DBI2" s="92"/>
      <c r="DBJ2" s="92"/>
      <c r="DBK2" s="92"/>
      <c r="DBL2" s="92"/>
      <c r="DBM2" s="92"/>
      <c r="DBN2" s="92"/>
      <c r="DBO2" s="92"/>
      <c r="DBP2" s="92"/>
      <c r="DBQ2" s="92"/>
      <c r="DBR2" s="92"/>
      <c r="DBS2" s="92"/>
      <c r="DBT2" s="92"/>
      <c r="DBU2" s="92"/>
      <c r="DBV2" s="92"/>
      <c r="DBW2" s="92"/>
      <c r="DBX2" s="92"/>
      <c r="DBY2" s="92"/>
      <c r="DBZ2" s="92"/>
      <c r="DCA2" s="92"/>
      <c r="DCB2" s="92"/>
      <c r="DCC2" s="92"/>
      <c r="DCD2" s="92"/>
      <c r="DCE2" s="92"/>
      <c r="DCF2" s="92"/>
      <c r="DCG2" s="92"/>
      <c r="DCH2" s="92"/>
      <c r="DCI2" s="92"/>
      <c r="DCJ2" s="92"/>
      <c r="DCK2" s="92"/>
      <c r="DCL2" s="92"/>
      <c r="DCM2" s="92"/>
      <c r="DCN2" s="92"/>
      <c r="DCO2" s="92"/>
      <c r="DCP2" s="92"/>
      <c r="DCQ2" s="92"/>
      <c r="DCR2" s="92"/>
      <c r="DCS2" s="92"/>
      <c r="DCT2" s="92"/>
      <c r="DCU2" s="92"/>
      <c r="DCV2" s="92"/>
      <c r="DCW2" s="92"/>
      <c r="DCX2" s="92"/>
      <c r="DCY2" s="92"/>
      <c r="DCZ2" s="92"/>
      <c r="DDA2" s="92"/>
      <c r="DDB2" s="92"/>
      <c r="DDC2" s="92"/>
      <c r="DDD2" s="92"/>
      <c r="DDE2" s="92"/>
      <c r="DDF2" s="92"/>
      <c r="DDG2" s="92"/>
      <c r="DDH2" s="92"/>
      <c r="DDI2" s="92"/>
      <c r="DDJ2" s="92"/>
      <c r="DDK2" s="92"/>
      <c r="DDL2" s="92"/>
      <c r="DDM2" s="92"/>
      <c r="DDN2" s="92"/>
      <c r="DDO2" s="92"/>
      <c r="DDP2" s="92"/>
      <c r="DDQ2" s="92"/>
      <c r="DDR2" s="92"/>
      <c r="DDS2" s="92"/>
      <c r="DDT2" s="92"/>
      <c r="DDU2" s="92"/>
      <c r="DDV2" s="92"/>
      <c r="DDW2" s="92"/>
      <c r="DDX2" s="92"/>
      <c r="DDY2" s="92"/>
      <c r="DDZ2" s="92"/>
      <c r="DEA2" s="92"/>
      <c r="DEB2" s="92"/>
      <c r="DEC2" s="92"/>
      <c r="DED2" s="92"/>
      <c r="DEE2" s="92"/>
      <c r="DEF2" s="92"/>
      <c r="DEG2" s="92"/>
      <c r="DEH2" s="92"/>
      <c r="DEI2" s="92"/>
      <c r="DEJ2" s="92"/>
      <c r="DEK2" s="92"/>
      <c r="DEL2" s="92"/>
      <c r="DEM2" s="92"/>
      <c r="DEN2" s="92"/>
      <c r="DEO2" s="92"/>
      <c r="DEP2" s="92"/>
      <c r="DEQ2" s="92"/>
      <c r="DER2" s="92"/>
      <c r="DES2" s="92"/>
      <c r="DET2" s="92"/>
      <c r="DEU2" s="92"/>
      <c r="DEV2" s="92"/>
      <c r="DEW2" s="92"/>
      <c r="DEX2" s="92"/>
      <c r="DEY2" s="92"/>
      <c r="DEZ2" s="92"/>
      <c r="DFA2" s="92"/>
      <c r="DFB2" s="92"/>
      <c r="DFC2" s="92"/>
      <c r="DFD2" s="92"/>
      <c r="DFE2" s="92"/>
      <c r="DFF2" s="92"/>
      <c r="DFG2" s="92"/>
      <c r="DFH2" s="92"/>
      <c r="DFI2" s="92"/>
      <c r="DFJ2" s="92"/>
      <c r="DFK2" s="92"/>
      <c r="DFL2" s="92"/>
      <c r="DFM2" s="92"/>
      <c r="DFN2" s="92"/>
      <c r="DFO2" s="92"/>
      <c r="DFP2" s="92"/>
      <c r="DFQ2" s="92"/>
      <c r="DFR2" s="92"/>
      <c r="DFS2" s="92"/>
      <c r="DFT2" s="92"/>
      <c r="DFU2" s="92"/>
      <c r="DFV2" s="92"/>
      <c r="DFW2" s="92"/>
      <c r="DFX2" s="92"/>
      <c r="DFY2" s="92"/>
      <c r="DFZ2" s="92"/>
      <c r="DGA2" s="92"/>
      <c r="DGB2" s="92"/>
      <c r="DGC2" s="92"/>
      <c r="DGD2" s="92"/>
      <c r="DGE2" s="92"/>
      <c r="DGF2" s="92"/>
      <c r="DGG2" s="92"/>
      <c r="DGH2" s="92"/>
      <c r="DGI2" s="92"/>
      <c r="DGJ2" s="92"/>
      <c r="DGK2" s="92"/>
      <c r="DGL2" s="92"/>
      <c r="DGM2" s="92"/>
      <c r="DGN2" s="92"/>
      <c r="DGO2" s="92"/>
      <c r="DGP2" s="92"/>
      <c r="DGQ2" s="92"/>
      <c r="DGR2" s="92"/>
      <c r="DGS2" s="92"/>
      <c r="DGT2" s="92"/>
      <c r="DGU2" s="92"/>
      <c r="DGV2" s="92"/>
      <c r="DGW2" s="92"/>
      <c r="DGX2" s="92"/>
      <c r="DGY2" s="92"/>
      <c r="DGZ2" s="92"/>
      <c r="DHA2" s="92"/>
      <c r="DHB2" s="92"/>
      <c r="DHC2" s="92"/>
      <c r="DHD2" s="92"/>
      <c r="DHE2" s="92"/>
      <c r="DHF2" s="92"/>
      <c r="DHG2" s="92"/>
      <c r="DHH2" s="92"/>
      <c r="DHI2" s="92"/>
      <c r="DHJ2" s="92"/>
      <c r="DHK2" s="92"/>
      <c r="DHL2" s="92"/>
      <c r="DHM2" s="92"/>
      <c r="DHN2" s="92"/>
      <c r="DHO2" s="92"/>
      <c r="DHP2" s="92"/>
      <c r="DHQ2" s="92"/>
      <c r="DHR2" s="92"/>
      <c r="DHS2" s="92"/>
      <c r="DHT2" s="92"/>
      <c r="DHU2" s="92"/>
      <c r="DHV2" s="92"/>
      <c r="DHW2" s="92"/>
      <c r="DHX2" s="92"/>
      <c r="DHY2" s="92"/>
      <c r="DHZ2" s="92"/>
      <c r="DIA2" s="92"/>
      <c r="DIB2" s="92"/>
      <c r="DIC2" s="92"/>
      <c r="DID2" s="92"/>
      <c r="DIE2" s="92"/>
      <c r="DIF2" s="92"/>
      <c r="DIG2" s="92"/>
      <c r="DIH2" s="92"/>
      <c r="DII2" s="92"/>
      <c r="DIJ2" s="92"/>
      <c r="DIK2" s="92"/>
      <c r="DIL2" s="92"/>
      <c r="DIM2" s="92"/>
      <c r="DIN2" s="92"/>
      <c r="DIO2" s="92"/>
      <c r="DIP2" s="92"/>
      <c r="DIQ2" s="92"/>
      <c r="DIR2" s="92"/>
      <c r="DIS2" s="92"/>
      <c r="DIT2" s="92"/>
      <c r="DIU2" s="92"/>
      <c r="DIV2" s="92"/>
      <c r="DIW2" s="92"/>
      <c r="DIX2" s="92"/>
      <c r="DIY2" s="92"/>
      <c r="DIZ2" s="92"/>
      <c r="DJA2" s="92"/>
      <c r="DJB2" s="92"/>
      <c r="DJC2" s="92"/>
      <c r="DJD2" s="92"/>
      <c r="DJE2" s="92"/>
      <c r="DJF2" s="92"/>
      <c r="DJG2" s="92"/>
      <c r="DJH2" s="92"/>
      <c r="DJI2" s="92"/>
      <c r="DJJ2" s="92"/>
      <c r="DJK2" s="92"/>
      <c r="DJL2" s="92"/>
      <c r="DJM2" s="92"/>
      <c r="DJN2" s="92"/>
      <c r="DJO2" s="92"/>
      <c r="DJP2" s="92"/>
      <c r="DJQ2" s="92"/>
      <c r="DJR2" s="92"/>
      <c r="DJS2" s="92"/>
      <c r="DJT2" s="92"/>
      <c r="DJU2" s="92"/>
      <c r="DJV2" s="92"/>
      <c r="DJW2" s="92"/>
      <c r="DJX2" s="92"/>
      <c r="DJY2" s="92"/>
      <c r="DJZ2" s="92"/>
      <c r="DKA2" s="92"/>
      <c r="DKB2" s="92"/>
      <c r="DKC2" s="92"/>
      <c r="DKD2" s="92"/>
      <c r="DKE2" s="92"/>
      <c r="DKF2" s="92"/>
      <c r="DKG2" s="92"/>
      <c r="DKH2" s="92"/>
      <c r="DKI2" s="92"/>
      <c r="DKJ2" s="92"/>
      <c r="DKK2" s="92"/>
      <c r="DKL2" s="92"/>
      <c r="DKM2" s="92"/>
      <c r="DKN2" s="92"/>
      <c r="DKO2" s="92"/>
      <c r="DKP2" s="92"/>
      <c r="DKQ2" s="92"/>
      <c r="DKR2" s="92"/>
      <c r="DKS2" s="92"/>
      <c r="DKT2" s="92"/>
      <c r="DKU2" s="92"/>
      <c r="DKV2" s="92"/>
      <c r="DKW2" s="92"/>
      <c r="DKX2" s="92"/>
      <c r="DKY2" s="92"/>
      <c r="DKZ2" s="92"/>
      <c r="DLA2" s="92"/>
      <c r="DLB2" s="92"/>
      <c r="DLC2" s="92"/>
      <c r="DLD2" s="92"/>
      <c r="DLE2" s="92"/>
      <c r="DLF2" s="92"/>
      <c r="DLG2" s="92"/>
      <c r="DLH2" s="92"/>
      <c r="DLI2" s="92"/>
      <c r="DLJ2" s="92"/>
      <c r="DLK2" s="92"/>
      <c r="DLL2" s="92"/>
      <c r="DLM2" s="92"/>
      <c r="DLN2" s="92"/>
      <c r="DLO2" s="92"/>
      <c r="DLP2" s="92"/>
      <c r="DLQ2" s="92"/>
      <c r="DLR2" s="92"/>
      <c r="DLS2" s="92"/>
      <c r="DLT2" s="92"/>
      <c r="DLU2" s="92"/>
      <c r="DLV2" s="92"/>
      <c r="DLW2" s="92"/>
      <c r="DLX2" s="92"/>
      <c r="DLY2" s="92"/>
      <c r="DLZ2" s="92"/>
      <c r="DMA2" s="92"/>
      <c r="DMB2" s="92"/>
      <c r="DMC2" s="92"/>
      <c r="DMD2" s="92"/>
      <c r="DME2" s="92"/>
      <c r="DMF2" s="92"/>
      <c r="DMG2" s="92"/>
      <c r="DMH2" s="92"/>
      <c r="DMI2" s="92"/>
      <c r="DMJ2" s="92"/>
      <c r="DMK2" s="92"/>
      <c r="DML2" s="92"/>
      <c r="DMM2" s="92"/>
      <c r="DMN2" s="92"/>
      <c r="DMO2" s="92"/>
      <c r="DMP2" s="92"/>
      <c r="DMQ2" s="92"/>
      <c r="DMR2" s="92"/>
      <c r="DMS2" s="92"/>
      <c r="DMT2" s="92"/>
      <c r="DMU2" s="92"/>
      <c r="DMV2" s="92"/>
      <c r="DMW2" s="92"/>
      <c r="DMX2" s="92"/>
      <c r="DMY2" s="92"/>
      <c r="DMZ2" s="92"/>
      <c r="DNA2" s="92"/>
      <c r="DNB2" s="92"/>
      <c r="DNC2" s="92"/>
      <c r="DND2" s="92"/>
      <c r="DNE2" s="92"/>
      <c r="DNF2" s="92"/>
      <c r="DNG2" s="92"/>
      <c r="DNH2" s="92"/>
      <c r="DNI2" s="92"/>
      <c r="DNJ2" s="92"/>
      <c r="DNK2" s="92"/>
      <c r="DNL2" s="92"/>
      <c r="DNM2" s="92"/>
      <c r="DNN2" s="92"/>
      <c r="DNO2" s="92"/>
      <c r="DNP2" s="92"/>
      <c r="DNQ2" s="92"/>
      <c r="DNR2" s="92"/>
      <c r="DNS2" s="92"/>
      <c r="DNT2" s="92"/>
      <c r="DNU2" s="92"/>
      <c r="DNV2" s="92"/>
      <c r="DNW2" s="92"/>
      <c r="DNX2" s="92"/>
      <c r="DNY2" s="92"/>
      <c r="DNZ2" s="92"/>
      <c r="DOA2" s="92"/>
      <c r="DOB2" s="92"/>
      <c r="DOC2" s="92"/>
      <c r="DOD2" s="92"/>
      <c r="DOE2" s="92"/>
      <c r="DOF2" s="92"/>
      <c r="DOG2" s="92"/>
      <c r="DOH2" s="92"/>
      <c r="DOI2" s="92"/>
      <c r="DOJ2" s="92"/>
      <c r="DOK2" s="92"/>
      <c r="DOL2" s="92"/>
      <c r="DOM2" s="92"/>
      <c r="DON2" s="92"/>
      <c r="DOO2" s="92"/>
      <c r="DOP2" s="92"/>
      <c r="DOQ2" s="92"/>
      <c r="DOR2" s="92"/>
      <c r="DOS2" s="92"/>
      <c r="DOT2" s="92"/>
      <c r="DOU2" s="92"/>
      <c r="DOV2" s="92"/>
      <c r="DOW2" s="92"/>
      <c r="DOX2" s="92"/>
      <c r="DOY2" s="92"/>
      <c r="DOZ2" s="92"/>
      <c r="DPA2" s="92"/>
      <c r="DPB2" s="92"/>
      <c r="DPC2" s="92"/>
      <c r="DPD2" s="92"/>
      <c r="DPE2" s="92"/>
      <c r="DPF2" s="92"/>
      <c r="DPG2" s="92"/>
      <c r="DPH2" s="92"/>
      <c r="DPI2" s="92"/>
      <c r="DPJ2" s="92"/>
      <c r="DPK2" s="92"/>
      <c r="DPL2" s="92"/>
      <c r="DPM2" s="92"/>
      <c r="DPN2" s="92"/>
      <c r="DPO2" s="92"/>
      <c r="DPP2" s="92"/>
      <c r="DPQ2" s="92"/>
      <c r="DPR2" s="92"/>
      <c r="DPS2" s="92"/>
      <c r="DPT2" s="92"/>
      <c r="DPU2" s="92"/>
      <c r="DPV2" s="92"/>
      <c r="DPW2" s="92"/>
      <c r="DPX2" s="92"/>
      <c r="DPY2" s="92"/>
      <c r="DPZ2" s="92"/>
      <c r="DQA2" s="92"/>
      <c r="DQB2" s="92"/>
      <c r="DQC2" s="92"/>
      <c r="DQD2" s="92"/>
      <c r="DQE2" s="92"/>
      <c r="DQF2" s="92"/>
      <c r="DQG2" s="92"/>
      <c r="DQH2" s="92"/>
      <c r="DQI2" s="92"/>
      <c r="DQJ2" s="92"/>
      <c r="DQK2" s="92"/>
      <c r="DQL2" s="92"/>
      <c r="DQM2" s="92"/>
      <c r="DQN2" s="92"/>
      <c r="DQO2" s="92"/>
      <c r="DQP2" s="92"/>
      <c r="DQQ2" s="92"/>
      <c r="DQR2" s="92"/>
      <c r="DQS2" s="92"/>
      <c r="DQT2" s="92"/>
      <c r="DQU2" s="92"/>
      <c r="DQV2" s="92"/>
      <c r="DQW2" s="92"/>
      <c r="DQX2" s="92"/>
      <c r="DQY2" s="92"/>
      <c r="DQZ2" s="92"/>
      <c r="DRA2" s="92"/>
      <c r="DRB2" s="92"/>
      <c r="DRC2" s="92"/>
      <c r="DRD2" s="92"/>
      <c r="DRE2" s="92"/>
      <c r="DRF2" s="92"/>
      <c r="DRG2" s="92"/>
      <c r="DRH2" s="92"/>
      <c r="DRI2" s="92"/>
      <c r="DRJ2" s="92"/>
      <c r="DRK2" s="92"/>
      <c r="DRL2" s="92"/>
      <c r="DRM2" s="92"/>
      <c r="DRN2" s="92"/>
      <c r="DRO2" s="92"/>
      <c r="DRP2" s="92"/>
      <c r="DRQ2" s="92"/>
      <c r="DRR2" s="92"/>
      <c r="DRS2" s="92"/>
      <c r="DRT2" s="92"/>
      <c r="DRU2" s="92"/>
      <c r="DRV2" s="92"/>
      <c r="DRW2" s="92"/>
      <c r="DRX2" s="92"/>
      <c r="DRY2" s="92"/>
      <c r="DRZ2" s="92"/>
      <c r="DSA2" s="92"/>
      <c r="DSB2" s="92"/>
      <c r="DSC2" s="92"/>
      <c r="DSD2" s="92"/>
      <c r="DSE2" s="92"/>
      <c r="DSF2" s="92"/>
      <c r="DSG2" s="92"/>
      <c r="DSH2" s="92"/>
      <c r="DSI2" s="92"/>
      <c r="DSJ2" s="92"/>
      <c r="DSK2" s="92"/>
      <c r="DSL2" s="92"/>
      <c r="DSM2" s="92"/>
      <c r="DSN2" s="92"/>
      <c r="DSO2" s="92"/>
      <c r="DSP2" s="92"/>
      <c r="DSQ2" s="92"/>
      <c r="DSR2" s="92"/>
      <c r="DSS2" s="92"/>
      <c r="DST2" s="92"/>
      <c r="DSU2" s="92"/>
      <c r="DSV2" s="92"/>
      <c r="DSW2" s="92"/>
      <c r="DSX2" s="92"/>
      <c r="DSY2" s="92"/>
      <c r="DSZ2" s="92"/>
      <c r="DTA2" s="92"/>
      <c r="DTB2" s="92"/>
      <c r="DTC2" s="92"/>
      <c r="DTD2" s="92"/>
      <c r="DTE2" s="92"/>
      <c r="DTF2" s="92"/>
      <c r="DTG2" s="92"/>
      <c r="DTH2" s="92"/>
      <c r="DTI2" s="92"/>
      <c r="DTJ2" s="92"/>
      <c r="DTK2" s="92"/>
      <c r="DTL2" s="92"/>
      <c r="DTM2" s="92"/>
      <c r="DTN2" s="92"/>
      <c r="DTO2" s="92"/>
      <c r="DTP2" s="92"/>
      <c r="DTQ2" s="92"/>
      <c r="DTR2" s="92"/>
      <c r="DTS2" s="92"/>
      <c r="DTT2" s="92"/>
      <c r="DTU2" s="92"/>
      <c r="DTV2" s="92"/>
      <c r="DTW2" s="92"/>
      <c r="DTX2" s="92"/>
      <c r="DTY2" s="92"/>
      <c r="DTZ2" s="92"/>
      <c r="DUA2" s="92"/>
      <c r="DUB2" s="92"/>
      <c r="DUC2" s="92"/>
      <c r="DUD2" s="92"/>
      <c r="DUE2" s="92"/>
      <c r="DUF2" s="92"/>
      <c r="DUG2" s="92"/>
      <c r="DUH2" s="92"/>
      <c r="DUI2" s="92"/>
      <c r="DUJ2" s="92"/>
      <c r="DUK2" s="92"/>
      <c r="DUL2" s="92"/>
      <c r="DUM2" s="92"/>
      <c r="DUN2" s="92"/>
      <c r="DUO2" s="92"/>
      <c r="DUP2" s="92"/>
      <c r="DUQ2" s="92"/>
      <c r="DUR2" s="92"/>
      <c r="DUS2" s="92"/>
      <c r="DUT2" s="92"/>
      <c r="DUU2" s="92"/>
      <c r="DUV2" s="92"/>
      <c r="DUW2" s="92"/>
      <c r="DUX2" s="92"/>
      <c r="DUY2" s="92"/>
      <c r="DUZ2" s="92"/>
      <c r="DVA2" s="92"/>
      <c r="DVB2" s="92"/>
      <c r="DVC2" s="92"/>
      <c r="DVD2" s="92"/>
      <c r="DVE2" s="92"/>
      <c r="DVF2" s="92"/>
      <c r="DVG2" s="92"/>
      <c r="DVH2" s="92"/>
      <c r="DVI2" s="92"/>
      <c r="DVJ2" s="92"/>
      <c r="DVK2" s="92"/>
      <c r="DVL2" s="92"/>
      <c r="DVM2" s="92"/>
      <c r="DVN2" s="92"/>
      <c r="DVO2" s="92"/>
      <c r="DVP2" s="92"/>
      <c r="DVQ2" s="92"/>
      <c r="DVR2" s="92"/>
      <c r="DVS2" s="92"/>
      <c r="DVT2" s="92"/>
      <c r="DVU2" s="92"/>
      <c r="DVV2" s="92"/>
      <c r="DVW2" s="92"/>
      <c r="DVX2" s="92"/>
      <c r="DVY2" s="92"/>
      <c r="DVZ2" s="92"/>
      <c r="DWA2" s="92"/>
      <c r="DWB2" s="92"/>
      <c r="DWC2" s="92"/>
      <c r="DWD2" s="92"/>
      <c r="DWE2" s="92"/>
      <c r="DWF2" s="92"/>
      <c r="DWG2" s="92"/>
      <c r="DWH2" s="92"/>
      <c r="DWI2" s="92"/>
      <c r="DWJ2" s="92"/>
      <c r="DWK2" s="92"/>
      <c r="DWL2" s="92"/>
      <c r="DWM2" s="92"/>
      <c r="DWN2" s="92"/>
      <c r="DWO2" s="92"/>
      <c r="DWP2" s="92"/>
      <c r="DWQ2" s="92"/>
      <c r="DWR2" s="92"/>
      <c r="DWS2" s="92"/>
      <c r="DWT2" s="92"/>
      <c r="DWU2" s="92"/>
      <c r="DWV2" s="92"/>
      <c r="DWW2" s="92"/>
      <c r="DWX2" s="92"/>
      <c r="DWY2" s="92"/>
      <c r="DWZ2" s="92"/>
      <c r="DXA2" s="92"/>
      <c r="DXB2" s="92"/>
      <c r="DXC2" s="92"/>
      <c r="DXD2" s="92"/>
      <c r="DXE2" s="92"/>
      <c r="DXF2" s="92"/>
      <c r="DXG2" s="92"/>
      <c r="DXH2" s="92"/>
      <c r="DXI2" s="92"/>
      <c r="DXJ2" s="92"/>
      <c r="DXK2" s="92"/>
      <c r="DXL2" s="92"/>
      <c r="DXM2" s="92"/>
      <c r="DXN2" s="92"/>
      <c r="DXO2" s="92"/>
      <c r="DXP2" s="92"/>
      <c r="DXQ2" s="92"/>
      <c r="DXR2" s="92"/>
      <c r="DXS2" s="92"/>
      <c r="DXT2" s="92"/>
      <c r="DXU2" s="92"/>
      <c r="DXV2" s="92"/>
      <c r="DXW2" s="92"/>
      <c r="DXX2" s="92"/>
      <c r="DXY2" s="92"/>
      <c r="DXZ2" s="92"/>
      <c r="DYA2" s="92"/>
      <c r="DYB2" s="92"/>
      <c r="DYC2" s="92"/>
      <c r="DYD2" s="92"/>
      <c r="DYE2" s="92"/>
      <c r="DYF2" s="92"/>
      <c r="DYG2" s="92"/>
      <c r="DYH2" s="92"/>
      <c r="DYI2" s="92"/>
      <c r="DYJ2" s="92"/>
      <c r="DYK2" s="92"/>
      <c r="DYL2" s="92"/>
      <c r="DYM2" s="92"/>
      <c r="DYN2" s="92"/>
      <c r="DYO2" s="92"/>
      <c r="DYP2" s="92"/>
      <c r="DYQ2" s="92"/>
      <c r="DYR2" s="92"/>
      <c r="DYS2" s="92"/>
      <c r="DYT2" s="92"/>
      <c r="DYU2" s="92"/>
      <c r="DYV2" s="92"/>
      <c r="DYW2" s="92"/>
      <c r="DYX2" s="92"/>
      <c r="DYY2" s="92"/>
      <c r="DYZ2" s="92"/>
      <c r="DZA2" s="92"/>
      <c r="DZB2" s="92"/>
      <c r="DZC2" s="92"/>
      <c r="DZD2" s="92"/>
      <c r="DZE2" s="92"/>
      <c r="DZF2" s="92"/>
      <c r="DZG2" s="92"/>
      <c r="DZH2" s="92"/>
      <c r="DZI2" s="92"/>
      <c r="DZJ2" s="92"/>
      <c r="DZK2" s="92"/>
      <c r="DZL2" s="92"/>
      <c r="DZM2" s="92"/>
      <c r="DZN2" s="92"/>
      <c r="DZO2" s="92"/>
      <c r="DZP2" s="92"/>
      <c r="DZQ2" s="92"/>
      <c r="DZR2" s="92"/>
      <c r="DZS2" s="92"/>
      <c r="DZT2" s="92"/>
      <c r="DZU2" s="92"/>
      <c r="DZV2" s="92"/>
      <c r="DZW2" s="92"/>
      <c r="DZX2" s="92"/>
      <c r="DZY2" s="92"/>
      <c r="DZZ2" s="92"/>
      <c r="EAA2" s="92"/>
      <c r="EAB2" s="92"/>
      <c r="EAC2" s="92"/>
      <c r="EAD2" s="92"/>
      <c r="EAE2" s="92"/>
      <c r="EAF2" s="92"/>
      <c r="EAG2" s="92"/>
      <c r="EAH2" s="92"/>
      <c r="EAI2" s="92"/>
      <c r="EAJ2" s="92"/>
      <c r="EAK2" s="92"/>
      <c r="EAL2" s="92"/>
      <c r="EAM2" s="92"/>
      <c r="EAN2" s="92"/>
      <c r="EAO2" s="92"/>
      <c r="EAP2" s="92"/>
      <c r="EAQ2" s="92"/>
      <c r="EAR2" s="92"/>
      <c r="EAS2" s="92"/>
      <c r="EAT2" s="92"/>
      <c r="EAU2" s="92"/>
      <c r="EAV2" s="92"/>
      <c r="EAW2" s="92"/>
      <c r="EAX2" s="92"/>
      <c r="EAY2" s="92"/>
      <c r="EAZ2" s="92"/>
      <c r="EBA2" s="92"/>
      <c r="EBB2" s="92"/>
      <c r="EBC2" s="92"/>
      <c r="EBD2" s="92"/>
      <c r="EBE2" s="92"/>
      <c r="EBF2" s="92"/>
      <c r="EBG2" s="92"/>
      <c r="EBH2" s="92"/>
      <c r="EBI2" s="92"/>
      <c r="EBJ2" s="92"/>
      <c r="EBK2" s="92"/>
      <c r="EBL2" s="92"/>
      <c r="EBM2" s="92"/>
      <c r="EBN2" s="92"/>
      <c r="EBO2" s="92"/>
      <c r="EBP2" s="92"/>
      <c r="EBQ2" s="92"/>
      <c r="EBR2" s="92"/>
      <c r="EBS2" s="92"/>
      <c r="EBT2" s="92"/>
      <c r="EBU2" s="92"/>
      <c r="EBV2" s="92"/>
      <c r="EBW2" s="92"/>
      <c r="EBX2" s="92"/>
      <c r="EBY2" s="92"/>
      <c r="EBZ2" s="92"/>
      <c r="ECA2" s="92"/>
      <c r="ECB2" s="92"/>
      <c r="ECC2" s="92"/>
      <c r="ECD2" s="92"/>
      <c r="ECE2" s="92"/>
      <c r="ECF2" s="92"/>
      <c r="ECG2" s="92"/>
      <c r="ECH2" s="92"/>
      <c r="ECI2" s="92"/>
      <c r="ECJ2" s="92"/>
      <c r="ECK2" s="92"/>
      <c r="ECL2" s="92"/>
      <c r="ECM2" s="92"/>
      <c r="ECN2" s="92"/>
      <c r="ECO2" s="92"/>
      <c r="ECP2" s="92"/>
      <c r="ECQ2" s="92"/>
      <c r="ECR2" s="92"/>
      <c r="ECS2" s="92"/>
      <c r="ECT2" s="92"/>
      <c r="ECU2" s="92"/>
      <c r="ECV2" s="92"/>
      <c r="ECW2" s="92"/>
      <c r="ECX2" s="92"/>
      <c r="ECY2" s="92"/>
      <c r="ECZ2" s="92"/>
      <c r="EDA2" s="92"/>
      <c r="EDB2" s="92"/>
      <c r="EDC2" s="92"/>
      <c r="EDD2" s="92"/>
      <c r="EDE2" s="92"/>
      <c r="EDF2" s="92"/>
      <c r="EDG2" s="92"/>
      <c r="EDH2" s="92"/>
      <c r="EDI2" s="92"/>
      <c r="EDJ2" s="92"/>
      <c r="EDK2" s="92"/>
      <c r="EDL2" s="92"/>
      <c r="EDM2" s="92"/>
      <c r="EDN2" s="92"/>
      <c r="EDO2" s="92"/>
      <c r="EDP2" s="92"/>
      <c r="EDQ2" s="92"/>
      <c r="EDR2" s="92"/>
      <c r="EDS2" s="92"/>
      <c r="EDT2" s="92"/>
      <c r="EDU2" s="92"/>
      <c r="EDV2" s="92"/>
      <c r="EDW2" s="92"/>
      <c r="EDX2" s="92"/>
      <c r="EDY2" s="92"/>
      <c r="EDZ2" s="92"/>
      <c r="EEA2" s="92"/>
      <c r="EEB2" s="92"/>
      <c r="EEC2" s="92"/>
      <c r="EED2" s="92"/>
      <c r="EEE2" s="92"/>
      <c r="EEF2" s="92"/>
      <c r="EEG2" s="92"/>
      <c r="EEH2" s="92"/>
      <c r="EEI2" s="92"/>
      <c r="EEJ2" s="92"/>
      <c r="EEK2" s="92"/>
      <c r="EEL2" s="92"/>
      <c r="EEM2" s="92"/>
      <c r="EEN2" s="92"/>
      <c r="EEO2" s="92"/>
      <c r="EEP2" s="92"/>
      <c r="EEQ2" s="92"/>
      <c r="EER2" s="92"/>
      <c r="EES2" s="92"/>
      <c r="EET2" s="92"/>
      <c r="EEU2" s="92"/>
      <c r="EEV2" s="92"/>
      <c r="EEW2" s="92"/>
      <c r="EEX2" s="92"/>
      <c r="EEY2" s="92"/>
      <c r="EEZ2" s="92"/>
      <c r="EFA2" s="92"/>
      <c r="EFB2" s="92"/>
      <c r="EFC2" s="92"/>
      <c r="EFD2" s="92"/>
      <c r="EFE2" s="92"/>
      <c r="EFF2" s="92"/>
      <c r="EFG2" s="92"/>
      <c r="EFH2" s="92"/>
      <c r="EFI2" s="92"/>
      <c r="EFJ2" s="92"/>
      <c r="EFK2" s="92"/>
      <c r="EFL2" s="92"/>
      <c r="EFM2" s="92"/>
      <c r="EFN2" s="92"/>
      <c r="EFO2" s="92"/>
      <c r="EFP2" s="92"/>
      <c r="EFQ2" s="92"/>
      <c r="EFR2" s="92"/>
      <c r="EFS2" s="92"/>
      <c r="EFT2" s="92"/>
      <c r="EFU2" s="92"/>
      <c r="EFV2" s="92"/>
      <c r="EFW2" s="92"/>
      <c r="EFX2" s="92"/>
      <c r="EFY2" s="92"/>
      <c r="EFZ2" s="92"/>
      <c r="EGA2" s="92"/>
      <c r="EGB2" s="92"/>
      <c r="EGC2" s="92"/>
      <c r="EGD2" s="92"/>
      <c r="EGE2" s="92"/>
      <c r="EGF2" s="92"/>
      <c r="EGG2" s="92"/>
      <c r="EGH2" s="92"/>
      <c r="EGI2" s="92"/>
      <c r="EGJ2" s="92"/>
      <c r="EGK2" s="92"/>
      <c r="EGL2" s="92"/>
      <c r="EGM2" s="92"/>
      <c r="EGN2" s="92"/>
      <c r="EGO2" s="92"/>
      <c r="EGP2" s="92"/>
      <c r="EGQ2" s="92"/>
      <c r="EGR2" s="92"/>
      <c r="EGS2" s="92"/>
      <c r="EGT2" s="92"/>
      <c r="EGU2" s="92"/>
      <c r="EGV2" s="92"/>
      <c r="EGW2" s="92"/>
      <c r="EGX2" s="92"/>
      <c r="EGY2" s="92"/>
      <c r="EGZ2" s="92"/>
      <c r="EHA2" s="92"/>
      <c r="EHB2" s="92"/>
      <c r="EHC2" s="92"/>
      <c r="EHD2" s="92"/>
      <c r="EHE2" s="92"/>
      <c r="EHF2" s="92"/>
      <c r="EHG2" s="92"/>
      <c r="EHH2" s="92"/>
      <c r="EHI2" s="92"/>
      <c r="EHJ2" s="92"/>
      <c r="EHK2" s="92"/>
      <c r="EHL2" s="92"/>
      <c r="EHM2" s="92"/>
      <c r="EHN2" s="92"/>
      <c r="EHO2" s="92"/>
      <c r="EHP2" s="92"/>
      <c r="EHQ2" s="92"/>
      <c r="EHR2" s="92"/>
      <c r="EHS2" s="92"/>
      <c r="EHT2" s="92"/>
      <c r="EHU2" s="92"/>
      <c r="EHV2" s="92"/>
      <c r="EHW2" s="92"/>
      <c r="EHX2" s="92"/>
      <c r="EHY2" s="92"/>
      <c r="EHZ2" s="92"/>
      <c r="EIA2" s="92"/>
      <c r="EIB2" s="92"/>
      <c r="EIC2" s="92"/>
      <c r="EID2" s="92"/>
      <c r="EIE2" s="92"/>
      <c r="EIF2" s="92"/>
      <c r="EIG2" s="92"/>
      <c r="EIH2" s="92"/>
      <c r="EII2" s="92"/>
      <c r="EIJ2" s="92"/>
      <c r="EIK2" s="92"/>
      <c r="EIL2" s="92"/>
      <c r="EIM2" s="92"/>
      <c r="EIN2" s="92"/>
      <c r="EIO2" s="92"/>
      <c r="EIP2" s="92"/>
      <c r="EIQ2" s="92"/>
      <c r="EIR2" s="92"/>
      <c r="EIS2" s="92"/>
      <c r="EIT2" s="92"/>
      <c r="EIU2" s="92"/>
      <c r="EIV2" s="92"/>
      <c r="EIW2" s="92"/>
      <c r="EIX2" s="92"/>
      <c r="EIY2" s="92"/>
      <c r="EIZ2" s="92"/>
      <c r="EJA2" s="92"/>
      <c r="EJB2" s="92"/>
      <c r="EJC2" s="92"/>
      <c r="EJD2" s="92"/>
      <c r="EJE2" s="92"/>
      <c r="EJF2" s="92"/>
      <c r="EJG2" s="92"/>
      <c r="EJH2" s="92"/>
      <c r="EJI2" s="92"/>
      <c r="EJJ2" s="92"/>
      <c r="EJK2" s="92"/>
      <c r="EJL2" s="92"/>
      <c r="EJM2" s="92"/>
      <c r="EJN2" s="92"/>
      <c r="EJO2" s="92"/>
      <c r="EJP2" s="92"/>
      <c r="EJQ2" s="92"/>
      <c r="EJR2" s="92"/>
      <c r="EJS2" s="92"/>
      <c r="EJT2" s="92"/>
      <c r="EJU2" s="92"/>
      <c r="EJV2" s="92"/>
      <c r="EJW2" s="92"/>
      <c r="EJX2" s="92"/>
      <c r="EJY2" s="92"/>
      <c r="EJZ2" s="92"/>
      <c r="EKA2" s="92"/>
      <c r="EKB2" s="92"/>
      <c r="EKC2" s="92"/>
      <c r="EKD2" s="92"/>
      <c r="EKE2" s="92"/>
      <c r="EKF2" s="92"/>
      <c r="EKG2" s="92"/>
      <c r="EKH2" s="92"/>
      <c r="EKI2" s="92"/>
      <c r="EKJ2" s="92"/>
      <c r="EKK2" s="92"/>
      <c r="EKL2" s="92"/>
      <c r="EKM2" s="92"/>
      <c r="EKN2" s="92"/>
      <c r="EKO2" s="92"/>
      <c r="EKP2" s="92"/>
      <c r="EKQ2" s="92"/>
      <c r="EKR2" s="92"/>
      <c r="EKS2" s="92"/>
      <c r="EKT2" s="92"/>
      <c r="EKU2" s="92"/>
      <c r="EKV2" s="92"/>
      <c r="EKW2" s="92"/>
      <c r="EKX2" s="92"/>
      <c r="EKY2" s="92"/>
      <c r="EKZ2" s="92"/>
      <c r="ELA2" s="92"/>
      <c r="ELB2" s="92"/>
      <c r="ELC2" s="92"/>
      <c r="ELD2" s="92"/>
      <c r="ELE2" s="92"/>
      <c r="ELF2" s="92"/>
      <c r="ELG2" s="92"/>
      <c r="ELH2" s="92"/>
      <c r="ELI2" s="92"/>
      <c r="ELJ2" s="92"/>
      <c r="ELK2" s="92"/>
      <c r="ELL2" s="92"/>
      <c r="ELM2" s="92"/>
      <c r="ELN2" s="92"/>
      <c r="ELO2" s="92"/>
      <c r="ELP2" s="92"/>
      <c r="ELQ2" s="92"/>
      <c r="ELR2" s="92"/>
      <c r="ELS2" s="92"/>
      <c r="ELT2" s="92"/>
      <c r="ELU2" s="92"/>
      <c r="ELV2" s="92"/>
      <c r="ELW2" s="92"/>
      <c r="ELX2" s="92"/>
      <c r="ELY2" s="92"/>
      <c r="ELZ2" s="92"/>
      <c r="EMA2" s="92"/>
      <c r="EMB2" s="92"/>
      <c r="EMC2" s="92"/>
      <c r="EMD2" s="92"/>
      <c r="EME2" s="92"/>
      <c r="EMF2" s="92"/>
      <c r="EMG2" s="92"/>
      <c r="EMH2" s="92"/>
      <c r="EMI2" s="92"/>
      <c r="EMJ2" s="92"/>
      <c r="EMK2" s="92"/>
      <c r="EML2" s="92"/>
      <c r="EMM2" s="92"/>
      <c r="EMN2" s="92"/>
      <c r="EMO2" s="92"/>
      <c r="EMP2" s="92"/>
      <c r="EMQ2" s="92"/>
      <c r="EMR2" s="92"/>
      <c r="EMS2" s="92"/>
      <c r="EMT2" s="92"/>
      <c r="EMU2" s="92"/>
      <c r="EMV2" s="92"/>
      <c r="EMW2" s="92"/>
      <c r="EMX2" s="92"/>
      <c r="EMY2" s="92"/>
      <c r="EMZ2" s="92"/>
      <c r="ENA2" s="92"/>
      <c r="ENB2" s="92"/>
      <c r="ENC2" s="92"/>
      <c r="END2" s="92"/>
      <c r="ENE2" s="92"/>
      <c r="ENF2" s="92"/>
      <c r="ENG2" s="92"/>
      <c r="ENH2" s="92"/>
      <c r="ENI2" s="92"/>
      <c r="ENJ2" s="92"/>
      <c r="ENK2" s="92"/>
      <c r="ENL2" s="92"/>
      <c r="ENM2" s="92"/>
      <c r="ENN2" s="92"/>
      <c r="ENO2" s="92"/>
      <c r="ENP2" s="92"/>
      <c r="ENQ2" s="92"/>
      <c r="ENR2" s="92"/>
      <c r="ENS2" s="92"/>
      <c r="ENT2" s="92"/>
      <c r="ENU2" s="92"/>
      <c r="ENV2" s="92"/>
      <c r="ENW2" s="92"/>
      <c r="ENX2" s="92"/>
      <c r="ENY2" s="92"/>
      <c r="ENZ2" s="92"/>
      <c r="EOA2" s="92"/>
      <c r="EOB2" s="92"/>
      <c r="EOC2" s="92"/>
      <c r="EOD2" s="92"/>
      <c r="EOE2" s="92"/>
      <c r="EOF2" s="92"/>
      <c r="EOG2" s="92"/>
      <c r="EOH2" s="92"/>
      <c r="EOI2" s="92"/>
      <c r="EOJ2" s="92"/>
      <c r="EOK2" s="92"/>
      <c r="EOL2" s="92"/>
      <c r="EOM2" s="92"/>
      <c r="EON2" s="92"/>
      <c r="EOO2" s="92"/>
      <c r="EOP2" s="92"/>
      <c r="EOQ2" s="92"/>
      <c r="EOR2" s="92"/>
      <c r="EOS2" s="92"/>
      <c r="EOT2" s="92"/>
      <c r="EOU2" s="92"/>
      <c r="EOV2" s="92"/>
      <c r="EOW2" s="92"/>
      <c r="EOX2" s="92"/>
      <c r="EOY2" s="92"/>
      <c r="EOZ2" s="92"/>
      <c r="EPA2" s="92"/>
      <c r="EPB2" s="92"/>
      <c r="EPC2" s="92"/>
      <c r="EPD2" s="92"/>
      <c r="EPE2" s="92"/>
      <c r="EPF2" s="92"/>
      <c r="EPG2" s="92"/>
      <c r="EPH2" s="92"/>
      <c r="EPI2" s="92"/>
      <c r="EPJ2" s="92"/>
      <c r="EPK2" s="92"/>
      <c r="EPL2" s="92"/>
      <c r="EPM2" s="92"/>
      <c r="EPN2" s="92"/>
      <c r="EPO2" s="92"/>
      <c r="EPP2" s="92"/>
      <c r="EPQ2" s="92"/>
      <c r="EPR2" s="92"/>
      <c r="EPS2" s="92"/>
      <c r="EPT2" s="92"/>
      <c r="EPU2" s="92"/>
      <c r="EPV2" s="92"/>
      <c r="EPW2" s="92"/>
      <c r="EPX2" s="92"/>
      <c r="EPY2" s="92"/>
      <c r="EPZ2" s="92"/>
      <c r="EQA2" s="92"/>
      <c r="EQB2" s="92"/>
      <c r="EQC2" s="92"/>
      <c r="EQD2" s="92"/>
      <c r="EQE2" s="92"/>
      <c r="EQF2" s="92"/>
      <c r="EQG2" s="92"/>
      <c r="EQH2" s="92"/>
      <c r="EQI2" s="92"/>
      <c r="EQJ2" s="92"/>
      <c r="EQK2" s="92"/>
      <c r="EQL2" s="92"/>
      <c r="EQM2" s="92"/>
      <c r="EQN2" s="92"/>
      <c r="EQO2" s="92"/>
      <c r="EQP2" s="92"/>
      <c r="EQQ2" s="92"/>
      <c r="EQR2" s="92"/>
      <c r="EQS2" s="92"/>
      <c r="EQT2" s="92"/>
      <c r="EQU2" s="92"/>
      <c r="EQV2" s="92"/>
      <c r="EQW2" s="92"/>
      <c r="EQX2" s="92"/>
      <c r="EQY2" s="92"/>
      <c r="EQZ2" s="92"/>
      <c r="ERA2" s="92"/>
      <c r="ERB2" s="92"/>
      <c r="ERC2" s="92"/>
      <c r="ERD2" s="92"/>
      <c r="ERE2" s="92"/>
      <c r="ERF2" s="92"/>
      <c r="ERG2" s="92"/>
      <c r="ERH2" s="92"/>
      <c r="ERI2" s="92"/>
      <c r="ERJ2" s="92"/>
      <c r="ERK2" s="92"/>
      <c r="ERL2" s="92"/>
      <c r="ERM2" s="92"/>
      <c r="ERN2" s="92"/>
      <c r="ERO2" s="92"/>
      <c r="ERP2" s="92"/>
      <c r="ERQ2" s="92"/>
      <c r="ERR2" s="92"/>
      <c r="ERS2" s="92"/>
      <c r="ERT2" s="92"/>
      <c r="ERU2" s="92"/>
      <c r="ERV2" s="92"/>
      <c r="ERW2" s="92"/>
      <c r="ERX2" s="92"/>
      <c r="ERY2" s="92"/>
      <c r="ERZ2" s="92"/>
      <c r="ESA2" s="92"/>
      <c r="ESB2" s="92"/>
      <c r="ESC2" s="92"/>
      <c r="ESD2" s="92"/>
      <c r="ESE2" s="92"/>
      <c r="ESF2" s="92"/>
      <c r="ESG2" s="92"/>
      <c r="ESH2" s="92"/>
      <c r="ESI2" s="92"/>
      <c r="ESJ2" s="92"/>
      <c r="ESK2" s="92"/>
      <c r="ESL2" s="92"/>
      <c r="ESM2" s="92"/>
      <c r="ESN2" s="92"/>
      <c r="ESO2" s="92"/>
      <c r="ESP2" s="92"/>
      <c r="ESQ2" s="92"/>
      <c r="ESR2" s="92"/>
      <c r="ESS2" s="92"/>
      <c r="EST2" s="92"/>
      <c r="ESU2" s="92"/>
      <c r="ESV2" s="92"/>
      <c r="ESW2" s="92"/>
      <c r="ESX2" s="92"/>
      <c r="ESY2" s="92"/>
      <c r="ESZ2" s="92"/>
      <c r="ETA2" s="92"/>
      <c r="ETB2" s="92"/>
      <c r="ETC2" s="92"/>
      <c r="ETD2" s="92"/>
      <c r="ETE2" s="92"/>
      <c r="ETF2" s="92"/>
      <c r="ETG2" s="92"/>
      <c r="ETH2" s="92"/>
      <c r="ETI2" s="92"/>
      <c r="ETJ2" s="92"/>
      <c r="ETK2" s="92"/>
      <c r="ETL2" s="92"/>
      <c r="ETM2" s="92"/>
      <c r="ETN2" s="92"/>
      <c r="ETO2" s="92"/>
      <c r="ETP2" s="92"/>
      <c r="ETQ2" s="92"/>
      <c r="ETR2" s="92"/>
      <c r="ETS2" s="92"/>
      <c r="ETT2" s="92"/>
      <c r="ETU2" s="92"/>
      <c r="ETV2" s="92"/>
      <c r="ETW2" s="92"/>
      <c r="ETX2" s="92"/>
      <c r="ETY2" s="92"/>
      <c r="ETZ2" s="92"/>
      <c r="EUA2" s="92"/>
      <c r="EUB2" s="92"/>
      <c r="EUC2" s="92"/>
      <c r="EUD2" s="92"/>
      <c r="EUE2" s="92"/>
      <c r="EUF2" s="92"/>
      <c r="EUG2" s="92"/>
      <c r="EUH2" s="92"/>
      <c r="EUI2" s="92"/>
      <c r="EUJ2" s="92"/>
      <c r="EUK2" s="92"/>
      <c r="EUL2" s="92"/>
      <c r="EUM2" s="92"/>
      <c r="EUN2" s="92"/>
      <c r="EUO2" s="92"/>
      <c r="EUP2" s="92"/>
      <c r="EUQ2" s="92"/>
      <c r="EUR2" s="92"/>
      <c r="EUS2" s="92"/>
      <c r="EUT2" s="92"/>
      <c r="EUU2" s="92"/>
      <c r="EUV2" s="92"/>
      <c r="EUW2" s="92"/>
      <c r="EUX2" s="92"/>
      <c r="EUY2" s="92"/>
      <c r="EUZ2" s="92"/>
      <c r="EVA2" s="92"/>
      <c r="EVB2" s="92"/>
      <c r="EVC2" s="92"/>
      <c r="EVD2" s="92"/>
      <c r="EVE2" s="92"/>
      <c r="EVF2" s="92"/>
      <c r="EVG2" s="92"/>
      <c r="EVH2" s="92"/>
      <c r="EVI2" s="92"/>
      <c r="EVJ2" s="92"/>
      <c r="EVK2" s="92"/>
      <c r="EVL2" s="92"/>
      <c r="EVM2" s="92"/>
      <c r="EVN2" s="92"/>
      <c r="EVO2" s="92"/>
      <c r="EVP2" s="92"/>
      <c r="EVQ2" s="92"/>
      <c r="EVR2" s="92"/>
      <c r="EVS2" s="92"/>
      <c r="EVT2" s="92"/>
      <c r="EVU2" s="92"/>
      <c r="EVV2" s="92"/>
      <c r="EVW2" s="92"/>
      <c r="EVX2" s="92"/>
      <c r="EVY2" s="92"/>
      <c r="EVZ2" s="92"/>
      <c r="EWA2" s="92"/>
      <c r="EWB2" s="92"/>
      <c r="EWC2" s="92"/>
      <c r="EWD2" s="92"/>
      <c r="EWE2" s="92"/>
      <c r="EWF2" s="92"/>
      <c r="EWG2" s="92"/>
      <c r="EWH2" s="92"/>
      <c r="EWI2" s="92"/>
      <c r="EWJ2" s="92"/>
      <c r="EWK2" s="92"/>
      <c r="EWL2" s="92"/>
      <c r="EWM2" s="92"/>
      <c r="EWN2" s="92"/>
      <c r="EWO2" s="92"/>
      <c r="EWP2" s="92"/>
      <c r="EWQ2" s="92"/>
      <c r="EWR2" s="92"/>
      <c r="EWS2" s="92"/>
      <c r="EWT2" s="92"/>
      <c r="EWU2" s="92"/>
      <c r="EWV2" s="92"/>
      <c r="EWW2" s="92"/>
      <c r="EWX2" s="92"/>
      <c r="EWY2" s="92"/>
      <c r="EWZ2" s="92"/>
      <c r="EXA2" s="92"/>
      <c r="EXB2" s="92"/>
      <c r="EXC2" s="92"/>
      <c r="EXD2" s="92"/>
      <c r="EXE2" s="92"/>
      <c r="EXF2" s="92"/>
      <c r="EXG2" s="92"/>
      <c r="EXH2" s="92"/>
      <c r="EXI2" s="92"/>
      <c r="EXJ2" s="92"/>
      <c r="EXK2" s="92"/>
      <c r="EXL2" s="92"/>
      <c r="EXM2" s="92"/>
      <c r="EXN2" s="92"/>
      <c r="EXO2" s="92"/>
      <c r="EXP2" s="92"/>
      <c r="EXQ2" s="92"/>
      <c r="EXR2" s="92"/>
      <c r="EXS2" s="92"/>
      <c r="EXT2" s="92"/>
      <c r="EXU2" s="92"/>
      <c r="EXV2" s="92"/>
      <c r="EXW2" s="92"/>
      <c r="EXX2" s="92"/>
      <c r="EXY2" s="92"/>
      <c r="EXZ2" s="92"/>
      <c r="EYA2" s="92"/>
      <c r="EYB2" s="92"/>
      <c r="EYC2" s="92"/>
      <c r="EYD2" s="92"/>
      <c r="EYE2" s="92"/>
      <c r="EYF2" s="92"/>
      <c r="EYG2" s="92"/>
      <c r="EYH2" s="92"/>
      <c r="EYI2" s="92"/>
      <c r="EYJ2" s="92"/>
      <c r="EYK2" s="92"/>
      <c r="EYL2" s="92"/>
      <c r="EYM2" s="92"/>
      <c r="EYN2" s="92"/>
      <c r="EYO2" s="92"/>
      <c r="EYP2" s="92"/>
      <c r="EYQ2" s="92"/>
      <c r="EYR2" s="92"/>
      <c r="EYS2" s="92"/>
      <c r="EYT2" s="92"/>
      <c r="EYU2" s="92"/>
      <c r="EYV2" s="92"/>
      <c r="EYW2" s="92"/>
      <c r="EYX2" s="92"/>
      <c r="EYY2" s="92"/>
      <c r="EYZ2" s="92"/>
      <c r="EZA2" s="92"/>
      <c r="EZB2" s="92"/>
      <c r="EZC2" s="92"/>
      <c r="EZD2" s="92"/>
      <c r="EZE2" s="92"/>
      <c r="EZF2" s="92"/>
      <c r="EZG2" s="92"/>
      <c r="EZH2" s="92"/>
      <c r="EZI2" s="92"/>
      <c r="EZJ2" s="92"/>
      <c r="EZK2" s="92"/>
      <c r="EZL2" s="92"/>
      <c r="EZM2" s="92"/>
      <c r="EZN2" s="92"/>
      <c r="EZO2" s="92"/>
      <c r="EZP2" s="92"/>
      <c r="EZQ2" s="92"/>
      <c r="EZR2" s="92"/>
      <c r="EZS2" s="92"/>
      <c r="EZT2" s="92"/>
      <c r="EZU2" s="92"/>
      <c r="EZV2" s="92"/>
      <c r="EZW2" s="92"/>
      <c r="EZX2" s="92"/>
      <c r="EZY2" s="92"/>
      <c r="EZZ2" s="92"/>
      <c r="FAA2" s="92"/>
      <c r="FAB2" s="92"/>
      <c r="FAC2" s="92"/>
      <c r="FAD2" s="92"/>
      <c r="FAE2" s="92"/>
      <c r="FAF2" s="92"/>
      <c r="FAG2" s="92"/>
      <c r="FAH2" s="92"/>
      <c r="FAI2" s="92"/>
      <c r="FAJ2" s="92"/>
      <c r="FAK2" s="92"/>
      <c r="FAL2" s="92"/>
      <c r="FAM2" s="92"/>
      <c r="FAN2" s="92"/>
      <c r="FAO2" s="92"/>
      <c r="FAP2" s="92"/>
      <c r="FAQ2" s="92"/>
      <c r="FAR2" s="92"/>
      <c r="FAS2" s="92"/>
      <c r="FAT2" s="92"/>
      <c r="FAU2" s="92"/>
      <c r="FAV2" s="92"/>
      <c r="FAW2" s="92"/>
      <c r="FAX2" s="92"/>
      <c r="FAY2" s="92"/>
      <c r="FAZ2" s="92"/>
      <c r="FBA2" s="92"/>
      <c r="FBB2" s="92"/>
      <c r="FBC2" s="92"/>
      <c r="FBD2" s="92"/>
      <c r="FBE2" s="92"/>
      <c r="FBF2" s="92"/>
      <c r="FBG2" s="92"/>
      <c r="FBH2" s="92"/>
      <c r="FBI2" s="92"/>
      <c r="FBJ2" s="92"/>
      <c r="FBK2" s="92"/>
      <c r="FBL2" s="92"/>
      <c r="FBM2" s="92"/>
      <c r="FBN2" s="92"/>
      <c r="FBO2" s="92"/>
      <c r="FBP2" s="92"/>
      <c r="FBQ2" s="92"/>
      <c r="FBR2" s="92"/>
      <c r="FBS2" s="92"/>
      <c r="FBT2" s="92"/>
      <c r="FBU2" s="92"/>
      <c r="FBV2" s="92"/>
      <c r="FBW2" s="92"/>
      <c r="FBX2" s="92"/>
      <c r="FBY2" s="92"/>
      <c r="FBZ2" s="92"/>
      <c r="FCA2" s="92"/>
      <c r="FCB2" s="92"/>
      <c r="FCC2" s="92"/>
      <c r="FCD2" s="92"/>
      <c r="FCE2" s="92"/>
      <c r="FCF2" s="92"/>
      <c r="FCG2" s="92"/>
      <c r="FCH2" s="92"/>
      <c r="FCI2" s="92"/>
      <c r="FCJ2" s="92"/>
      <c r="FCK2" s="92"/>
      <c r="FCL2" s="92"/>
      <c r="FCM2" s="92"/>
      <c r="FCN2" s="92"/>
      <c r="FCO2" s="92"/>
      <c r="FCP2" s="92"/>
      <c r="FCQ2" s="92"/>
      <c r="FCR2" s="92"/>
      <c r="FCS2" s="92"/>
      <c r="FCT2" s="92"/>
      <c r="FCU2" s="92"/>
      <c r="FCV2" s="92"/>
      <c r="FCW2" s="92"/>
      <c r="FCX2" s="92"/>
      <c r="FCY2" s="92"/>
      <c r="FCZ2" s="92"/>
      <c r="FDA2" s="92"/>
      <c r="FDB2" s="92"/>
      <c r="FDC2" s="92"/>
      <c r="FDD2" s="92"/>
      <c r="FDE2" s="92"/>
      <c r="FDF2" s="92"/>
      <c r="FDG2" s="92"/>
      <c r="FDH2" s="92"/>
      <c r="FDI2" s="92"/>
      <c r="FDJ2" s="92"/>
      <c r="FDK2" s="92"/>
      <c r="FDL2" s="92"/>
      <c r="FDM2" s="92"/>
      <c r="FDN2" s="92"/>
      <c r="FDO2" s="92"/>
      <c r="FDP2" s="92"/>
      <c r="FDQ2" s="92"/>
      <c r="FDR2" s="92"/>
      <c r="FDS2" s="92"/>
      <c r="FDT2" s="92"/>
      <c r="FDU2" s="92"/>
      <c r="FDV2" s="92"/>
      <c r="FDW2" s="92"/>
      <c r="FDX2" s="92"/>
      <c r="FDY2" s="92"/>
      <c r="FDZ2" s="92"/>
      <c r="FEA2" s="92"/>
      <c r="FEB2" s="92"/>
      <c r="FEC2" s="92"/>
      <c r="FED2" s="92"/>
      <c r="FEE2" s="92"/>
      <c r="FEF2" s="92"/>
      <c r="FEG2" s="92"/>
      <c r="FEH2" s="92"/>
      <c r="FEI2" s="92"/>
      <c r="FEJ2" s="92"/>
      <c r="FEK2" s="92"/>
      <c r="FEL2" s="92"/>
      <c r="FEM2" s="92"/>
      <c r="FEN2" s="92"/>
      <c r="FEO2" s="92"/>
      <c r="FEP2" s="92"/>
      <c r="FEQ2" s="92"/>
      <c r="FER2" s="92"/>
      <c r="FES2" s="92"/>
      <c r="FET2" s="92"/>
      <c r="FEU2" s="92"/>
      <c r="FEV2" s="92"/>
      <c r="FEW2" s="92"/>
      <c r="FEX2" s="92"/>
      <c r="FEY2" s="92"/>
      <c r="FEZ2" s="92"/>
      <c r="FFA2" s="92"/>
      <c r="FFB2" s="92"/>
      <c r="FFC2" s="92"/>
      <c r="FFD2" s="92"/>
      <c r="FFE2" s="92"/>
      <c r="FFF2" s="92"/>
      <c r="FFG2" s="92"/>
      <c r="FFH2" s="92"/>
      <c r="FFI2" s="92"/>
      <c r="FFJ2" s="92"/>
      <c r="FFK2" s="92"/>
      <c r="FFL2" s="92"/>
      <c r="FFM2" s="92"/>
      <c r="FFN2" s="92"/>
      <c r="FFO2" s="92"/>
      <c r="FFP2" s="92"/>
      <c r="FFQ2" s="92"/>
      <c r="FFR2" s="92"/>
      <c r="FFS2" s="92"/>
      <c r="FFT2" s="92"/>
      <c r="FFU2" s="92"/>
      <c r="FFV2" s="92"/>
      <c r="FFW2" s="92"/>
      <c r="FFX2" s="92"/>
      <c r="FFY2" s="92"/>
      <c r="FFZ2" s="92"/>
      <c r="FGA2" s="92"/>
      <c r="FGB2" s="92"/>
      <c r="FGC2" s="92"/>
      <c r="FGD2" s="92"/>
      <c r="FGE2" s="92"/>
      <c r="FGF2" s="92"/>
      <c r="FGG2" s="92"/>
      <c r="FGH2" s="92"/>
      <c r="FGI2" s="92"/>
      <c r="FGJ2" s="92"/>
      <c r="FGK2" s="92"/>
      <c r="FGL2" s="92"/>
      <c r="FGM2" s="92"/>
      <c r="FGN2" s="92"/>
      <c r="FGO2" s="92"/>
      <c r="FGP2" s="92"/>
      <c r="FGQ2" s="92"/>
      <c r="FGR2" s="92"/>
      <c r="FGS2" s="92"/>
      <c r="FGT2" s="92"/>
      <c r="FGU2" s="92"/>
      <c r="FGV2" s="92"/>
      <c r="FGW2" s="92"/>
      <c r="FGX2" s="92"/>
      <c r="FGY2" s="92"/>
      <c r="FGZ2" s="92"/>
      <c r="FHA2" s="92"/>
      <c r="FHB2" s="92"/>
      <c r="FHC2" s="92"/>
      <c r="FHD2" s="92"/>
      <c r="FHE2" s="92"/>
      <c r="FHF2" s="92"/>
      <c r="FHG2" s="92"/>
      <c r="FHH2" s="92"/>
      <c r="FHI2" s="92"/>
      <c r="FHJ2" s="92"/>
      <c r="FHK2" s="92"/>
      <c r="FHL2" s="92"/>
      <c r="FHM2" s="92"/>
      <c r="FHN2" s="92"/>
      <c r="FHO2" s="92"/>
      <c r="FHP2" s="92"/>
      <c r="FHQ2" s="92"/>
      <c r="FHR2" s="92"/>
      <c r="FHS2" s="92"/>
      <c r="FHT2" s="92"/>
      <c r="FHU2" s="92"/>
      <c r="FHV2" s="92"/>
      <c r="FHW2" s="92"/>
      <c r="FHX2" s="92"/>
      <c r="FHY2" s="92"/>
      <c r="FHZ2" s="92"/>
      <c r="FIA2" s="92"/>
      <c r="FIB2" s="92"/>
      <c r="FIC2" s="92"/>
      <c r="FID2" s="92"/>
      <c r="FIE2" s="92"/>
      <c r="FIF2" s="92"/>
      <c r="FIG2" s="92"/>
      <c r="FIH2" s="92"/>
      <c r="FII2" s="92"/>
      <c r="FIJ2" s="92"/>
      <c r="FIK2" s="92"/>
      <c r="FIL2" s="92"/>
      <c r="FIM2" s="92"/>
      <c r="FIN2" s="92"/>
      <c r="FIO2" s="92"/>
      <c r="FIP2" s="92"/>
      <c r="FIQ2" s="92"/>
      <c r="FIR2" s="92"/>
      <c r="FIS2" s="92"/>
      <c r="FIT2" s="92"/>
      <c r="FIU2" s="92"/>
      <c r="FIV2" s="92"/>
      <c r="FIW2" s="92"/>
      <c r="FIX2" s="92"/>
      <c r="FIY2" s="92"/>
      <c r="FIZ2" s="92"/>
      <c r="FJA2" s="92"/>
      <c r="FJB2" s="92"/>
      <c r="FJC2" s="92"/>
      <c r="FJD2" s="92"/>
      <c r="FJE2" s="92"/>
      <c r="FJF2" s="92"/>
      <c r="FJG2" s="92"/>
      <c r="FJH2" s="92"/>
      <c r="FJI2" s="92"/>
      <c r="FJJ2" s="92"/>
      <c r="FJK2" s="92"/>
      <c r="FJL2" s="92"/>
      <c r="FJM2" s="92"/>
      <c r="FJN2" s="92"/>
      <c r="FJO2" s="92"/>
      <c r="FJP2" s="92"/>
      <c r="FJQ2" s="92"/>
      <c r="FJR2" s="92"/>
      <c r="FJS2" s="92"/>
      <c r="FJT2" s="92"/>
      <c r="FJU2" s="92"/>
      <c r="FJV2" s="92"/>
      <c r="FJW2" s="92"/>
      <c r="FJX2" s="92"/>
      <c r="FJY2" s="92"/>
      <c r="FJZ2" s="92"/>
      <c r="FKA2" s="92"/>
      <c r="FKB2" s="92"/>
      <c r="FKC2" s="92"/>
      <c r="FKD2" s="92"/>
      <c r="FKE2" s="92"/>
      <c r="FKF2" s="92"/>
      <c r="FKG2" s="92"/>
      <c r="FKH2" s="92"/>
      <c r="FKI2" s="92"/>
      <c r="FKJ2" s="92"/>
      <c r="FKK2" s="92"/>
      <c r="FKL2" s="92"/>
      <c r="FKM2" s="92"/>
      <c r="FKN2" s="92"/>
      <c r="FKO2" s="92"/>
      <c r="FKP2" s="92"/>
      <c r="FKQ2" s="92"/>
      <c r="FKR2" s="92"/>
      <c r="FKS2" s="92"/>
      <c r="FKT2" s="92"/>
      <c r="FKU2" s="92"/>
      <c r="FKV2" s="92"/>
      <c r="FKW2" s="92"/>
      <c r="FKX2" s="92"/>
      <c r="FKY2" s="92"/>
      <c r="FKZ2" s="92"/>
      <c r="FLA2" s="92"/>
      <c r="FLB2" s="92"/>
      <c r="FLC2" s="92"/>
      <c r="FLD2" s="92"/>
      <c r="FLE2" s="92"/>
      <c r="FLF2" s="92"/>
      <c r="FLG2" s="92"/>
      <c r="FLH2" s="92"/>
      <c r="FLI2" s="92"/>
      <c r="FLJ2" s="92"/>
      <c r="FLK2" s="92"/>
      <c r="FLL2" s="92"/>
      <c r="FLM2" s="92"/>
      <c r="FLN2" s="92"/>
      <c r="FLO2" s="92"/>
      <c r="FLP2" s="92"/>
      <c r="FLQ2" s="92"/>
      <c r="FLR2" s="92"/>
      <c r="FLS2" s="92"/>
      <c r="FLT2" s="92"/>
      <c r="FLU2" s="92"/>
      <c r="FLV2" s="92"/>
      <c r="FLW2" s="92"/>
      <c r="FLX2" s="92"/>
      <c r="FLY2" s="92"/>
      <c r="FLZ2" s="92"/>
      <c r="FMA2" s="92"/>
      <c r="FMB2" s="92"/>
      <c r="FMC2" s="92"/>
      <c r="FMD2" s="92"/>
      <c r="FME2" s="92"/>
      <c r="FMF2" s="92"/>
      <c r="FMG2" s="92"/>
      <c r="FMH2" s="92"/>
      <c r="FMI2" s="92"/>
      <c r="FMJ2" s="92"/>
      <c r="FMK2" s="92"/>
      <c r="FML2" s="92"/>
      <c r="FMM2" s="92"/>
      <c r="FMN2" s="92"/>
      <c r="FMO2" s="92"/>
      <c r="FMP2" s="92"/>
      <c r="FMQ2" s="92"/>
      <c r="FMR2" s="92"/>
      <c r="FMS2" s="92"/>
      <c r="FMT2" s="92"/>
      <c r="FMU2" s="92"/>
      <c r="FMV2" s="92"/>
      <c r="FMW2" s="92"/>
      <c r="FMX2" s="92"/>
      <c r="FMY2" s="92"/>
      <c r="FMZ2" s="92"/>
      <c r="FNA2" s="92"/>
      <c r="FNB2" s="92"/>
      <c r="FNC2" s="92"/>
      <c r="FND2" s="92"/>
      <c r="FNE2" s="92"/>
      <c r="FNF2" s="92"/>
      <c r="FNG2" s="92"/>
      <c r="FNH2" s="92"/>
      <c r="FNI2" s="92"/>
      <c r="FNJ2" s="92"/>
      <c r="FNK2" s="92"/>
      <c r="FNL2" s="92"/>
      <c r="FNM2" s="92"/>
      <c r="FNN2" s="92"/>
      <c r="FNO2" s="92"/>
      <c r="FNP2" s="92"/>
      <c r="FNQ2" s="92"/>
      <c r="FNR2" s="92"/>
      <c r="FNS2" s="92"/>
      <c r="FNT2" s="92"/>
      <c r="FNU2" s="92"/>
      <c r="FNV2" s="92"/>
      <c r="FNW2" s="92"/>
      <c r="FNX2" s="92"/>
      <c r="FNY2" s="92"/>
      <c r="FNZ2" s="92"/>
      <c r="FOA2" s="92"/>
      <c r="FOB2" s="92"/>
      <c r="FOC2" s="92"/>
      <c r="FOD2" s="92"/>
      <c r="FOE2" s="92"/>
      <c r="FOF2" s="92"/>
      <c r="FOG2" s="92"/>
      <c r="FOH2" s="92"/>
      <c r="FOI2" s="92"/>
      <c r="FOJ2" s="92"/>
      <c r="FOK2" s="92"/>
      <c r="FOL2" s="92"/>
      <c r="FOM2" s="92"/>
      <c r="FON2" s="92"/>
      <c r="FOO2" s="92"/>
      <c r="FOP2" s="92"/>
      <c r="FOQ2" s="92"/>
      <c r="FOR2" s="92"/>
      <c r="FOS2" s="92"/>
      <c r="FOT2" s="92"/>
      <c r="FOU2" s="92"/>
      <c r="FOV2" s="92"/>
      <c r="FOW2" s="92"/>
      <c r="FOX2" s="92"/>
      <c r="FOY2" s="92"/>
      <c r="FOZ2" s="92"/>
      <c r="FPA2" s="92"/>
      <c r="FPB2" s="92"/>
      <c r="FPC2" s="92"/>
      <c r="FPD2" s="92"/>
      <c r="FPE2" s="92"/>
      <c r="FPF2" s="92"/>
      <c r="FPG2" s="92"/>
      <c r="FPH2" s="92"/>
      <c r="FPI2" s="92"/>
      <c r="FPJ2" s="92"/>
      <c r="FPK2" s="92"/>
      <c r="FPL2" s="92"/>
      <c r="FPM2" s="92"/>
      <c r="FPN2" s="92"/>
      <c r="FPO2" s="92"/>
      <c r="FPP2" s="92"/>
      <c r="FPQ2" s="92"/>
      <c r="FPR2" s="92"/>
      <c r="FPS2" s="92"/>
      <c r="FPT2" s="92"/>
      <c r="FPU2" s="92"/>
      <c r="FPV2" s="92"/>
      <c r="FPW2" s="92"/>
      <c r="FPX2" s="92"/>
      <c r="FPY2" s="92"/>
      <c r="FPZ2" s="92"/>
      <c r="FQA2" s="92"/>
      <c r="FQB2" s="92"/>
      <c r="FQC2" s="92"/>
      <c r="FQD2" s="92"/>
      <c r="FQE2" s="92"/>
      <c r="FQF2" s="92"/>
      <c r="FQG2" s="92"/>
      <c r="FQH2" s="92"/>
      <c r="FQI2" s="92"/>
      <c r="FQJ2" s="92"/>
      <c r="FQK2" s="92"/>
      <c r="FQL2" s="92"/>
      <c r="FQM2" s="92"/>
      <c r="FQN2" s="92"/>
      <c r="FQO2" s="92"/>
      <c r="FQP2" s="92"/>
      <c r="FQQ2" s="92"/>
      <c r="FQR2" s="92"/>
      <c r="FQS2" s="92"/>
      <c r="FQT2" s="92"/>
      <c r="FQU2" s="92"/>
      <c r="FQV2" s="92"/>
      <c r="FQW2" s="92"/>
      <c r="FQX2" s="92"/>
      <c r="FQY2" s="92"/>
      <c r="FQZ2" s="92"/>
      <c r="FRA2" s="92"/>
      <c r="FRB2" s="92"/>
      <c r="FRC2" s="92"/>
      <c r="FRD2" s="92"/>
      <c r="FRE2" s="92"/>
      <c r="FRF2" s="92"/>
      <c r="FRG2" s="92"/>
      <c r="FRH2" s="92"/>
      <c r="FRI2" s="92"/>
      <c r="FRJ2" s="92"/>
      <c r="FRK2" s="92"/>
      <c r="FRL2" s="92"/>
      <c r="FRM2" s="92"/>
      <c r="FRN2" s="92"/>
      <c r="FRO2" s="92"/>
      <c r="FRP2" s="92"/>
      <c r="FRQ2" s="92"/>
      <c r="FRR2" s="92"/>
      <c r="FRS2" s="92"/>
      <c r="FRT2" s="92"/>
      <c r="FRU2" s="92"/>
      <c r="FRV2" s="92"/>
      <c r="FRW2" s="92"/>
      <c r="FRX2" s="92"/>
      <c r="FRY2" s="92"/>
      <c r="FRZ2" s="92"/>
      <c r="FSA2" s="92"/>
      <c r="FSB2" s="92"/>
      <c r="FSC2" s="92"/>
      <c r="FSD2" s="92"/>
      <c r="FSE2" s="92"/>
      <c r="FSF2" s="92"/>
      <c r="FSG2" s="92"/>
      <c r="FSH2" s="92"/>
      <c r="FSI2" s="92"/>
      <c r="FSJ2" s="92"/>
      <c r="FSK2" s="92"/>
      <c r="FSL2" s="92"/>
      <c r="FSM2" s="92"/>
      <c r="FSN2" s="92"/>
      <c r="FSO2" s="92"/>
      <c r="FSP2" s="92"/>
      <c r="FSQ2" s="92"/>
      <c r="FSR2" s="92"/>
      <c r="FSS2" s="92"/>
      <c r="FST2" s="92"/>
      <c r="FSU2" s="92"/>
      <c r="FSV2" s="92"/>
      <c r="FSW2" s="92"/>
      <c r="FSX2" s="92"/>
      <c r="FSY2" s="92"/>
      <c r="FSZ2" s="92"/>
      <c r="FTA2" s="92"/>
      <c r="FTB2" s="92"/>
      <c r="FTC2" s="92"/>
      <c r="FTD2" s="92"/>
      <c r="FTE2" s="92"/>
      <c r="FTF2" s="92"/>
      <c r="FTG2" s="92"/>
      <c r="FTH2" s="92"/>
      <c r="FTI2" s="92"/>
      <c r="FTJ2" s="92"/>
      <c r="FTK2" s="92"/>
      <c r="FTL2" s="92"/>
      <c r="FTM2" s="92"/>
      <c r="FTN2" s="92"/>
      <c r="FTO2" s="92"/>
      <c r="FTP2" s="92"/>
      <c r="FTQ2" s="92"/>
      <c r="FTR2" s="92"/>
      <c r="FTS2" s="92"/>
      <c r="FTT2" s="92"/>
      <c r="FTU2" s="92"/>
      <c r="FTV2" s="92"/>
      <c r="FTW2" s="92"/>
      <c r="FTX2" s="92"/>
      <c r="FTY2" s="92"/>
      <c r="FTZ2" s="92"/>
      <c r="FUA2" s="92"/>
      <c r="FUB2" s="92"/>
      <c r="FUC2" s="92"/>
      <c r="FUD2" s="92"/>
      <c r="FUE2" s="92"/>
      <c r="FUF2" s="92"/>
      <c r="FUG2" s="92"/>
      <c r="FUH2" s="92"/>
      <c r="FUI2" s="92"/>
      <c r="FUJ2" s="92"/>
      <c r="FUK2" s="92"/>
      <c r="FUL2" s="92"/>
      <c r="FUM2" s="92"/>
      <c r="FUN2" s="92"/>
      <c r="FUO2" s="92"/>
      <c r="FUP2" s="92"/>
      <c r="FUQ2" s="92"/>
      <c r="FUR2" s="92"/>
      <c r="FUS2" s="92"/>
      <c r="FUT2" s="92"/>
      <c r="FUU2" s="92"/>
      <c r="FUV2" s="92"/>
      <c r="FUW2" s="92"/>
      <c r="FUX2" s="92"/>
      <c r="FUY2" s="92"/>
      <c r="FUZ2" s="92"/>
      <c r="FVA2" s="92"/>
      <c r="FVB2" s="92"/>
      <c r="FVC2" s="92"/>
      <c r="FVD2" s="92"/>
      <c r="FVE2" s="92"/>
      <c r="FVF2" s="92"/>
      <c r="FVG2" s="92"/>
      <c r="FVH2" s="92"/>
      <c r="FVI2" s="92"/>
      <c r="FVJ2" s="92"/>
      <c r="FVK2" s="92"/>
      <c r="FVL2" s="92"/>
      <c r="FVM2" s="92"/>
      <c r="FVN2" s="92"/>
      <c r="FVO2" s="92"/>
      <c r="FVP2" s="92"/>
      <c r="FVQ2" s="92"/>
      <c r="FVR2" s="92"/>
      <c r="FVS2" s="92"/>
      <c r="FVT2" s="92"/>
      <c r="FVU2" s="92"/>
      <c r="FVV2" s="92"/>
      <c r="FVW2" s="92"/>
      <c r="FVX2" s="92"/>
      <c r="FVY2" s="92"/>
      <c r="FVZ2" s="92"/>
      <c r="FWA2" s="92"/>
      <c r="FWB2" s="92"/>
      <c r="FWC2" s="92"/>
      <c r="FWD2" s="92"/>
      <c r="FWE2" s="92"/>
      <c r="FWF2" s="92"/>
      <c r="FWG2" s="92"/>
      <c r="FWH2" s="92"/>
      <c r="FWI2" s="92"/>
      <c r="FWJ2" s="92"/>
      <c r="FWK2" s="92"/>
      <c r="FWL2" s="92"/>
      <c r="FWM2" s="92"/>
      <c r="FWN2" s="92"/>
      <c r="FWO2" s="92"/>
      <c r="FWP2" s="92"/>
      <c r="FWQ2" s="92"/>
      <c r="FWR2" s="92"/>
      <c r="FWS2" s="92"/>
      <c r="FWT2" s="92"/>
      <c r="FWU2" s="92"/>
      <c r="FWV2" s="92"/>
      <c r="FWW2" s="92"/>
      <c r="FWX2" s="92"/>
      <c r="FWY2" s="92"/>
      <c r="FWZ2" s="92"/>
      <c r="FXA2" s="92"/>
      <c r="FXB2" s="92"/>
      <c r="FXC2" s="92"/>
      <c r="FXD2" s="92"/>
      <c r="FXE2" s="92"/>
      <c r="FXF2" s="92"/>
      <c r="FXG2" s="92"/>
      <c r="FXH2" s="92"/>
      <c r="FXI2" s="92"/>
      <c r="FXJ2" s="92"/>
      <c r="FXK2" s="92"/>
      <c r="FXL2" s="92"/>
      <c r="FXM2" s="92"/>
      <c r="FXN2" s="92"/>
      <c r="FXO2" s="92"/>
      <c r="FXP2" s="92"/>
      <c r="FXQ2" s="92"/>
      <c r="FXR2" s="92"/>
      <c r="FXS2" s="92"/>
      <c r="FXT2" s="92"/>
      <c r="FXU2" s="92"/>
      <c r="FXV2" s="92"/>
      <c r="FXW2" s="92"/>
      <c r="FXX2" s="92"/>
      <c r="FXY2" s="92"/>
      <c r="FXZ2" s="92"/>
      <c r="FYA2" s="92"/>
      <c r="FYB2" s="92"/>
      <c r="FYC2" s="92"/>
      <c r="FYD2" s="92"/>
      <c r="FYE2" s="92"/>
      <c r="FYF2" s="92"/>
      <c r="FYG2" s="92"/>
      <c r="FYH2" s="92"/>
      <c r="FYI2" s="92"/>
      <c r="FYJ2" s="92"/>
      <c r="FYK2" s="92"/>
      <c r="FYL2" s="92"/>
      <c r="FYM2" s="92"/>
      <c r="FYN2" s="92"/>
      <c r="FYO2" s="92"/>
      <c r="FYP2" s="92"/>
      <c r="FYQ2" s="92"/>
      <c r="FYR2" s="92"/>
      <c r="FYS2" s="92"/>
      <c r="FYT2" s="92"/>
      <c r="FYU2" s="92"/>
      <c r="FYV2" s="92"/>
      <c r="FYW2" s="92"/>
      <c r="FYX2" s="92"/>
      <c r="FYY2" s="92"/>
      <c r="FYZ2" s="92"/>
      <c r="FZA2" s="92"/>
      <c r="FZB2" s="92"/>
      <c r="FZC2" s="92"/>
      <c r="FZD2" s="92"/>
      <c r="FZE2" s="92"/>
      <c r="FZF2" s="92"/>
      <c r="FZG2" s="92"/>
      <c r="FZH2" s="92"/>
      <c r="FZI2" s="92"/>
      <c r="FZJ2" s="92"/>
      <c r="FZK2" s="92"/>
      <c r="FZL2" s="92"/>
      <c r="FZM2" s="92"/>
      <c r="FZN2" s="92"/>
      <c r="FZO2" s="92"/>
      <c r="FZP2" s="92"/>
      <c r="FZQ2" s="92"/>
      <c r="FZR2" s="92"/>
      <c r="FZS2" s="92"/>
      <c r="FZT2" s="92"/>
      <c r="FZU2" s="92"/>
      <c r="FZV2" s="92"/>
      <c r="FZW2" s="92"/>
      <c r="FZX2" s="92"/>
      <c r="FZY2" s="92"/>
      <c r="FZZ2" s="92"/>
      <c r="GAA2" s="92"/>
      <c r="GAB2" s="92"/>
      <c r="GAC2" s="92"/>
      <c r="GAD2" s="92"/>
      <c r="GAE2" s="92"/>
      <c r="GAF2" s="92"/>
      <c r="GAG2" s="92"/>
      <c r="GAH2" s="92"/>
      <c r="GAI2" s="92"/>
      <c r="GAJ2" s="92"/>
      <c r="GAK2" s="92"/>
      <c r="GAL2" s="92"/>
      <c r="GAM2" s="92"/>
      <c r="GAN2" s="92"/>
      <c r="GAO2" s="92"/>
      <c r="GAP2" s="92"/>
      <c r="GAQ2" s="92"/>
      <c r="GAR2" s="92"/>
      <c r="GAS2" s="92"/>
      <c r="GAT2" s="92"/>
      <c r="GAU2" s="92"/>
      <c r="GAV2" s="92"/>
      <c r="GAW2" s="92"/>
      <c r="GAX2" s="92"/>
      <c r="GAY2" s="92"/>
      <c r="GAZ2" s="92"/>
      <c r="GBA2" s="92"/>
      <c r="GBB2" s="92"/>
      <c r="GBC2" s="92"/>
      <c r="GBD2" s="92"/>
      <c r="GBE2" s="92"/>
      <c r="GBF2" s="92"/>
      <c r="GBG2" s="92"/>
      <c r="GBH2" s="92"/>
      <c r="GBI2" s="92"/>
      <c r="GBJ2" s="92"/>
      <c r="GBK2" s="92"/>
      <c r="GBL2" s="92"/>
      <c r="GBM2" s="92"/>
      <c r="GBN2" s="92"/>
      <c r="GBO2" s="92"/>
      <c r="GBP2" s="92"/>
      <c r="GBQ2" s="92"/>
      <c r="GBR2" s="92"/>
      <c r="GBS2" s="92"/>
      <c r="GBT2" s="92"/>
      <c r="GBU2" s="92"/>
      <c r="GBV2" s="92"/>
      <c r="GBW2" s="92"/>
      <c r="GBX2" s="92"/>
      <c r="GBY2" s="92"/>
      <c r="GBZ2" s="92"/>
      <c r="GCA2" s="92"/>
      <c r="GCB2" s="92"/>
      <c r="GCC2" s="92"/>
      <c r="GCD2" s="92"/>
      <c r="GCE2" s="92"/>
      <c r="GCF2" s="92"/>
      <c r="GCG2" s="92"/>
      <c r="GCH2" s="92"/>
      <c r="GCI2" s="92"/>
      <c r="GCJ2" s="92"/>
      <c r="GCK2" s="92"/>
      <c r="GCL2" s="92"/>
      <c r="GCM2" s="92"/>
      <c r="GCN2" s="92"/>
      <c r="GCO2" s="92"/>
      <c r="GCP2" s="92"/>
      <c r="GCQ2" s="92"/>
      <c r="GCR2" s="92"/>
      <c r="GCS2" s="92"/>
      <c r="GCT2" s="92"/>
      <c r="GCU2" s="92"/>
      <c r="GCV2" s="92"/>
      <c r="GCW2" s="92"/>
      <c r="GCX2" s="92"/>
      <c r="GCY2" s="92"/>
      <c r="GCZ2" s="92"/>
      <c r="GDA2" s="92"/>
      <c r="GDB2" s="92"/>
      <c r="GDC2" s="92"/>
      <c r="GDD2" s="92"/>
      <c r="GDE2" s="92"/>
      <c r="GDF2" s="92"/>
      <c r="GDG2" s="92"/>
      <c r="GDH2" s="92"/>
      <c r="GDI2" s="92"/>
      <c r="GDJ2" s="92"/>
      <c r="GDK2" s="92"/>
      <c r="GDL2" s="92"/>
      <c r="GDM2" s="92"/>
      <c r="GDN2" s="92"/>
      <c r="GDO2" s="92"/>
      <c r="GDP2" s="92"/>
      <c r="GDQ2" s="92"/>
      <c r="GDR2" s="92"/>
      <c r="GDS2" s="92"/>
      <c r="GDT2" s="92"/>
      <c r="GDU2" s="92"/>
      <c r="GDV2" s="92"/>
      <c r="GDW2" s="92"/>
      <c r="GDX2" s="92"/>
      <c r="GDY2" s="92"/>
      <c r="GDZ2" s="92"/>
      <c r="GEA2" s="92"/>
      <c r="GEB2" s="92"/>
      <c r="GEC2" s="92"/>
      <c r="GED2" s="92"/>
      <c r="GEE2" s="92"/>
      <c r="GEF2" s="92"/>
      <c r="GEG2" s="92"/>
      <c r="GEH2" s="92"/>
      <c r="GEI2" s="92"/>
      <c r="GEJ2" s="92"/>
      <c r="GEK2" s="92"/>
      <c r="GEL2" s="92"/>
      <c r="GEM2" s="92"/>
      <c r="GEN2" s="92"/>
      <c r="GEO2" s="92"/>
      <c r="GEP2" s="92"/>
      <c r="GEQ2" s="92"/>
      <c r="GER2" s="92"/>
      <c r="GES2" s="92"/>
      <c r="GET2" s="92"/>
      <c r="GEU2" s="92"/>
      <c r="GEV2" s="92"/>
      <c r="GEW2" s="92"/>
      <c r="GEX2" s="92"/>
      <c r="GEY2" s="92"/>
      <c r="GEZ2" s="92"/>
      <c r="GFA2" s="92"/>
      <c r="GFB2" s="92"/>
      <c r="GFC2" s="92"/>
      <c r="GFD2" s="92"/>
      <c r="GFE2" s="92"/>
      <c r="GFF2" s="92"/>
      <c r="GFG2" s="92"/>
      <c r="GFH2" s="92"/>
      <c r="GFI2" s="92"/>
      <c r="GFJ2" s="92"/>
      <c r="GFK2" s="92"/>
      <c r="GFL2" s="92"/>
      <c r="GFM2" s="92"/>
      <c r="GFN2" s="92"/>
      <c r="GFO2" s="92"/>
      <c r="GFP2" s="92"/>
      <c r="GFQ2" s="92"/>
      <c r="GFR2" s="92"/>
      <c r="GFS2" s="92"/>
      <c r="GFT2" s="92"/>
      <c r="GFU2" s="92"/>
      <c r="GFV2" s="92"/>
      <c r="GFW2" s="92"/>
      <c r="GFX2" s="92"/>
      <c r="GFY2" s="92"/>
      <c r="GFZ2" s="92"/>
      <c r="GGA2" s="92"/>
      <c r="GGB2" s="92"/>
      <c r="GGC2" s="92"/>
      <c r="GGD2" s="92"/>
      <c r="GGE2" s="92"/>
      <c r="GGF2" s="92"/>
      <c r="GGG2" s="92"/>
      <c r="GGH2" s="92"/>
      <c r="GGI2" s="92"/>
      <c r="GGJ2" s="92"/>
      <c r="GGK2" s="92"/>
      <c r="GGL2" s="92"/>
      <c r="GGM2" s="92"/>
      <c r="GGN2" s="92"/>
      <c r="GGO2" s="92"/>
      <c r="GGP2" s="92"/>
      <c r="GGQ2" s="92"/>
      <c r="GGR2" s="92"/>
      <c r="GGS2" s="92"/>
      <c r="GGT2" s="92"/>
      <c r="GGU2" s="92"/>
      <c r="GGV2" s="92"/>
      <c r="GGW2" s="92"/>
      <c r="GGX2" s="92"/>
      <c r="GGY2" s="92"/>
      <c r="GGZ2" s="92"/>
      <c r="GHA2" s="92"/>
      <c r="GHB2" s="92"/>
      <c r="GHC2" s="92"/>
      <c r="GHD2" s="92"/>
      <c r="GHE2" s="92"/>
      <c r="GHF2" s="92"/>
      <c r="GHG2" s="92"/>
      <c r="GHH2" s="92"/>
      <c r="GHI2" s="92"/>
      <c r="GHJ2" s="92"/>
      <c r="GHK2" s="92"/>
      <c r="GHL2" s="92"/>
      <c r="GHM2" s="92"/>
      <c r="GHN2" s="92"/>
      <c r="GHO2" s="92"/>
      <c r="GHP2" s="92"/>
      <c r="GHQ2" s="92"/>
      <c r="GHR2" s="92"/>
      <c r="GHS2" s="92"/>
      <c r="GHT2" s="92"/>
      <c r="GHU2" s="92"/>
      <c r="GHV2" s="92"/>
      <c r="GHW2" s="92"/>
      <c r="GHX2" s="92"/>
      <c r="GHY2" s="92"/>
      <c r="GHZ2" s="92"/>
      <c r="GIA2" s="92"/>
      <c r="GIB2" s="92"/>
      <c r="GIC2" s="92"/>
      <c r="GID2" s="92"/>
      <c r="GIE2" s="92"/>
      <c r="GIF2" s="92"/>
      <c r="GIG2" s="92"/>
      <c r="GIH2" s="92"/>
      <c r="GII2" s="92"/>
      <c r="GIJ2" s="92"/>
      <c r="GIK2" s="92"/>
      <c r="GIL2" s="92"/>
      <c r="GIM2" s="92"/>
      <c r="GIN2" s="92"/>
      <c r="GIO2" s="92"/>
      <c r="GIP2" s="92"/>
      <c r="GIQ2" s="92"/>
      <c r="GIR2" s="92"/>
      <c r="GIS2" s="92"/>
      <c r="GIT2" s="92"/>
      <c r="GIU2" s="92"/>
      <c r="GIV2" s="92"/>
      <c r="GIW2" s="92"/>
      <c r="GIX2" s="92"/>
      <c r="GIY2" s="92"/>
      <c r="GIZ2" s="92"/>
      <c r="GJA2" s="92"/>
      <c r="GJB2" s="92"/>
      <c r="GJC2" s="92"/>
      <c r="GJD2" s="92"/>
      <c r="GJE2" s="92"/>
      <c r="GJF2" s="92"/>
      <c r="GJG2" s="92"/>
      <c r="GJH2" s="92"/>
      <c r="GJI2" s="92"/>
      <c r="GJJ2" s="92"/>
      <c r="GJK2" s="92"/>
      <c r="GJL2" s="92"/>
      <c r="GJM2" s="92"/>
      <c r="GJN2" s="92"/>
      <c r="GJO2" s="92"/>
      <c r="GJP2" s="92"/>
      <c r="GJQ2" s="92"/>
      <c r="GJR2" s="92"/>
      <c r="GJS2" s="92"/>
      <c r="GJT2" s="92"/>
      <c r="GJU2" s="92"/>
      <c r="GJV2" s="92"/>
      <c r="GJW2" s="92"/>
      <c r="GJX2" s="92"/>
      <c r="GJY2" s="92"/>
      <c r="GJZ2" s="92"/>
      <c r="GKA2" s="92"/>
      <c r="GKB2" s="92"/>
      <c r="GKC2" s="92"/>
      <c r="GKD2" s="92"/>
      <c r="GKE2" s="92"/>
      <c r="GKF2" s="92"/>
      <c r="GKG2" s="92"/>
      <c r="GKH2" s="92"/>
      <c r="GKI2" s="92"/>
      <c r="GKJ2" s="92"/>
      <c r="GKK2" s="92"/>
      <c r="GKL2" s="92"/>
      <c r="GKM2" s="92"/>
      <c r="GKN2" s="92"/>
      <c r="GKO2" s="92"/>
      <c r="GKP2" s="92"/>
      <c r="GKQ2" s="92"/>
      <c r="GKR2" s="92"/>
      <c r="GKS2" s="92"/>
      <c r="GKT2" s="92"/>
      <c r="GKU2" s="92"/>
      <c r="GKV2" s="92"/>
      <c r="GKW2" s="92"/>
      <c r="GKX2" s="92"/>
      <c r="GKY2" s="92"/>
      <c r="GKZ2" s="92"/>
      <c r="GLA2" s="92"/>
      <c r="GLB2" s="92"/>
      <c r="GLC2" s="92"/>
      <c r="GLD2" s="92"/>
      <c r="GLE2" s="92"/>
      <c r="GLF2" s="92"/>
      <c r="GLG2" s="92"/>
      <c r="GLH2" s="92"/>
      <c r="GLI2" s="92"/>
      <c r="GLJ2" s="92"/>
      <c r="GLK2" s="92"/>
      <c r="GLL2" s="92"/>
      <c r="GLM2" s="92"/>
      <c r="GLN2" s="92"/>
      <c r="GLO2" s="92"/>
      <c r="GLP2" s="92"/>
      <c r="GLQ2" s="92"/>
      <c r="GLR2" s="92"/>
      <c r="GLS2" s="92"/>
      <c r="GLT2" s="92"/>
      <c r="GLU2" s="92"/>
      <c r="GLV2" s="92"/>
      <c r="GLW2" s="92"/>
      <c r="GLX2" s="92"/>
      <c r="GLY2" s="92"/>
      <c r="GLZ2" s="92"/>
      <c r="GMA2" s="92"/>
      <c r="GMB2" s="92"/>
      <c r="GMC2" s="92"/>
      <c r="GMD2" s="92"/>
      <c r="GME2" s="92"/>
      <c r="GMF2" s="92"/>
      <c r="GMG2" s="92"/>
      <c r="GMH2" s="92"/>
      <c r="GMI2" s="92"/>
      <c r="GMJ2" s="92"/>
      <c r="GMK2" s="92"/>
      <c r="GML2" s="92"/>
      <c r="GMM2" s="92"/>
      <c r="GMN2" s="92"/>
      <c r="GMO2" s="92"/>
      <c r="GMP2" s="92"/>
      <c r="GMQ2" s="92"/>
      <c r="GMR2" s="92"/>
      <c r="GMS2" s="92"/>
      <c r="GMT2" s="92"/>
      <c r="GMU2" s="92"/>
      <c r="GMV2" s="92"/>
      <c r="GMW2" s="92"/>
      <c r="GMX2" s="92"/>
      <c r="GMY2" s="92"/>
      <c r="GMZ2" s="92"/>
      <c r="GNA2" s="92"/>
      <c r="GNB2" s="92"/>
      <c r="GNC2" s="92"/>
      <c r="GND2" s="92"/>
      <c r="GNE2" s="92"/>
      <c r="GNF2" s="92"/>
      <c r="GNG2" s="92"/>
      <c r="GNH2" s="92"/>
      <c r="GNI2" s="92"/>
      <c r="GNJ2" s="92"/>
      <c r="GNK2" s="92"/>
      <c r="GNL2" s="92"/>
      <c r="GNM2" s="92"/>
      <c r="GNN2" s="92"/>
      <c r="GNO2" s="92"/>
      <c r="GNP2" s="92"/>
      <c r="GNQ2" s="92"/>
      <c r="GNR2" s="92"/>
      <c r="GNS2" s="92"/>
      <c r="GNT2" s="92"/>
      <c r="GNU2" s="92"/>
      <c r="GNV2" s="92"/>
      <c r="GNW2" s="92"/>
      <c r="GNX2" s="92"/>
      <c r="GNY2" s="92"/>
      <c r="GNZ2" s="92"/>
      <c r="GOA2" s="92"/>
      <c r="GOB2" s="92"/>
      <c r="GOC2" s="92"/>
      <c r="GOD2" s="92"/>
      <c r="GOE2" s="92"/>
      <c r="GOF2" s="92"/>
      <c r="GOG2" s="92"/>
      <c r="GOH2" s="92"/>
      <c r="GOI2" s="92"/>
      <c r="GOJ2" s="92"/>
      <c r="GOK2" s="92"/>
      <c r="GOL2" s="92"/>
      <c r="GOM2" s="92"/>
      <c r="GON2" s="92"/>
      <c r="GOO2" s="92"/>
      <c r="GOP2" s="92"/>
      <c r="GOQ2" s="92"/>
      <c r="GOR2" s="92"/>
      <c r="GOS2" s="92"/>
      <c r="GOT2" s="92"/>
      <c r="GOU2" s="92"/>
      <c r="GOV2" s="92"/>
      <c r="GOW2" s="92"/>
      <c r="GOX2" s="92"/>
      <c r="GOY2" s="92"/>
      <c r="GOZ2" s="92"/>
      <c r="GPA2" s="92"/>
      <c r="GPB2" s="92"/>
      <c r="GPC2" s="92"/>
      <c r="GPD2" s="92"/>
      <c r="GPE2" s="92"/>
      <c r="GPF2" s="92"/>
      <c r="GPG2" s="92"/>
      <c r="GPH2" s="92"/>
      <c r="GPI2" s="92"/>
      <c r="GPJ2" s="92"/>
      <c r="GPK2" s="92"/>
      <c r="GPL2" s="92"/>
      <c r="GPM2" s="92"/>
      <c r="GPN2" s="92"/>
      <c r="GPO2" s="92"/>
      <c r="GPP2" s="92"/>
      <c r="GPQ2" s="92"/>
      <c r="GPR2" s="92"/>
      <c r="GPS2" s="92"/>
      <c r="GPT2" s="92"/>
      <c r="GPU2" s="92"/>
      <c r="GPV2" s="92"/>
      <c r="GPW2" s="92"/>
      <c r="GPX2" s="92"/>
      <c r="GPY2" s="92"/>
      <c r="GPZ2" s="92"/>
      <c r="GQA2" s="92"/>
      <c r="GQB2" s="92"/>
      <c r="GQC2" s="92"/>
      <c r="GQD2" s="92"/>
      <c r="GQE2" s="92"/>
      <c r="GQF2" s="92"/>
      <c r="GQG2" s="92"/>
      <c r="GQH2" s="92"/>
      <c r="GQI2" s="92"/>
      <c r="GQJ2" s="92"/>
      <c r="GQK2" s="92"/>
      <c r="GQL2" s="92"/>
      <c r="GQM2" s="92"/>
      <c r="GQN2" s="92"/>
      <c r="GQO2" s="92"/>
      <c r="GQP2" s="92"/>
      <c r="GQQ2" s="92"/>
      <c r="GQR2" s="92"/>
      <c r="GQS2" s="92"/>
      <c r="GQT2" s="92"/>
      <c r="GQU2" s="92"/>
      <c r="GQV2" s="92"/>
      <c r="GQW2" s="92"/>
      <c r="GQX2" s="92"/>
      <c r="GQY2" s="92"/>
      <c r="GQZ2" s="92"/>
      <c r="GRA2" s="92"/>
      <c r="GRB2" s="92"/>
      <c r="GRC2" s="92"/>
      <c r="GRD2" s="92"/>
      <c r="GRE2" s="92"/>
      <c r="GRF2" s="92"/>
      <c r="GRG2" s="92"/>
      <c r="GRH2" s="92"/>
      <c r="GRI2" s="92"/>
      <c r="GRJ2" s="92"/>
      <c r="GRK2" s="92"/>
      <c r="GRL2" s="92"/>
      <c r="GRM2" s="92"/>
      <c r="GRN2" s="92"/>
      <c r="GRO2" s="92"/>
      <c r="GRP2" s="92"/>
      <c r="GRQ2" s="92"/>
      <c r="GRR2" s="92"/>
      <c r="GRS2" s="92"/>
      <c r="GRT2" s="92"/>
      <c r="GRU2" s="92"/>
      <c r="GRV2" s="92"/>
      <c r="GRW2" s="92"/>
      <c r="GRX2" s="92"/>
      <c r="GRY2" s="92"/>
      <c r="GRZ2" s="92"/>
      <c r="GSA2" s="92"/>
      <c r="GSB2" s="92"/>
      <c r="GSC2" s="92"/>
      <c r="GSD2" s="92"/>
      <c r="GSE2" s="92"/>
      <c r="GSF2" s="92"/>
      <c r="GSG2" s="92"/>
      <c r="GSH2" s="92"/>
      <c r="GSI2" s="92"/>
      <c r="GSJ2" s="92"/>
      <c r="GSK2" s="92"/>
      <c r="GSL2" s="92"/>
      <c r="GSM2" s="92"/>
      <c r="GSN2" s="92"/>
      <c r="GSO2" s="92"/>
      <c r="GSP2" s="92"/>
      <c r="GSQ2" s="92"/>
      <c r="GSR2" s="92"/>
      <c r="GSS2" s="92"/>
      <c r="GST2" s="92"/>
      <c r="GSU2" s="92"/>
      <c r="GSV2" s="92"/>
      <c r="GSW2" s="92"/>
      <c r="GSX2" s="92"/>
      <c r="GSY2" s="92"/>
      <c r="GSZ2" s="92"/>
      <c r="GTA2" s="92"/>
      <c r="GTB2" s="92"/>
      <c r="GTC2" s="92"/>
      <c r="GTD2" s="92"/>
      <c r="GTE2" s="92"/>
      <c r="GTF2" s="92"/>
      <c r="GTG2" s="92"/>
      <c r="GTH2" s="92"/>
      <c r="GTI2" s="92"/>
      <c r="GTJ2" s="92"/>
      <c r="GTK2" s="92"/>
      <c r="GTL2" s="92"/>
      <c r="GTM2" s="92"/>
      <c r="GTN2" s="92"/>
      <c r="GTO2" s="92"/>
      <c r="GTP2" s="92"/>
      <c r="GTQ2" s="92"/>
      <c r="GTR2" s="92"/>
      <c r="GTS2" s="92"/>
      <c r="GTT2" s="92"/>
      <c r="GTU2" s="92"/>
      <c r="GTV2" s="92"/>
      <c r="GTW2" s="92"/>
      <c r="GTX2" s="92"/>
      <c r="GTY2" s="92"/>
      <c r="GTZ2" s="92"/>
      <c r="GUA2" s="92"/>
      <c r="GUB2" s="92"/>
      <c r="GUC2" s="92"/>
      <c r="GUD2" s="92"/>
      <c r="GUE2" s="92"/>
      <c r="GUF2" s="92"/>
      <c r="GUG2" s="92"/>
      <c r="GUH2" s="92"/>
      <c r="GUI2" s="92"/>
      <c r="GUJ2" s="92"/>
      <c r="GUK2" s="92"/>
      <c r="GUL2" s="92"/>
      <c r="GUM2" s="92"/>
      <c r="GUN2" s="92"/>
      <c r="GUO2" s="92"/>
      <c r="GUP2" s="92"/>
      <c r="GUQ2" s="92"/>
      <c r="GUR2" s="92"/>
      <c r="GUS2" s="92"/>
      <c r="GUT2" s="92"/>
      <c r="GUU2" s="92"/>
      <c r="GUV2" s="92"/>
      <c r="GUW2" s="92"/>
      <c r="GUX2" s="92"/>
      <c r="GUY2" s="92"/>
      <c r="GUZ2" s="92"/>
      <c r="GVA2" s="92"/>
      <c r="GVB2" s="92"/>
      <c r="GVC2" s="92"/>
      <c r="GVD2" s="92"/>
      <c r="GVE2" s="92"/>
      <c r="GVF2" s="92"/>
      <c r="GVG2" s="92"/>
      <c r="GVH2" s="92"/>
      <c r="GVI2" s="92"/>
      <c r="GVJ2" s="92"/>
      <c r="GVK2" s="92"/>
      <c r="GVL2" s="92"/>
      <c r="GVM2" s="92"/>
      <c r="GVN2" s="92"/>
      <c r="GVO2" s="92"/>
      <c r="GVP2" s="92"/>
      <c r="GVQ2" s="92"/>
      <c r="GVR2" s="92"/>
      <c r="GVS2" s="92"/>
      <c r="GVT2" s="92"/>
      <c r="GVU2" s="92"/>
      <c r="GVV2" s="92"/>
      <c r="GVW2" s="92"/>
      <c r="GVX2" s="92"/>
      <c r="GVY2" s="92"/>
      <c r="GVZ2" s="92"/>
      <c r="GWA2" s="92"/>
      <c r="GWB2" s="92"/>
      <c r="GWC2" s="92"/>
      <c r="GWD2" s="92"/>
      <c r="GWE2" s="92"/>
      <c r="GWF2" s="92"/>
      <c r="GWG2" s="92"/>
      <c r="GWH2" s="92"/>
      <c r="GWI2" s="92"/>
      <c r="GWJ2" s="92"/>
      <c r="GWK2" s="92"/>
      <c r="GWL2" s="92"/>
      <c r="GWM2" s="92"/>
      <c r="GWN2" s="92"/>
      <c r="GWO2" s="92"/>
      <c r="GWP2" s="92"/>
      <c r="GWQ2" s="92"/>
      <c r="GWR2" s="92"/>
      <c r="GWS2" s="92"/>
      <c r="GWT2" s="92"/>
      <c r="GWU2" s="92"/>
      <c r="GWV2" s="92"/>
      <c r="GWW2" s="92"/>
      <c r="GWX2" s="92"/>
      <c r="GWY2" s="92"/>
      <c r="GWZ2" s="92"/>
      <c r="GXA2" s="92"/>
      <c r="GXB2" s="92"/>
      <c r="GXC2" s="92"/>
      <c r="GXD2" s="92"/>
      <c r="GXE2" s="92"/>
      <c r="GXF2" s="92"/>
      <c r="GXG2" s="92"/>
      <c r="GXH2" s="92"/>
      <c r="GXI2" s="92"/>
      <c r="GXJ2" s="92"/>
      <c r="GXK2" s="92"/>
      <c r="GXL2" s="92"/>
      <c r="GXM2" s="92"/>
      <c r="GXN2" s="92"/>
      <c r="GXO2" s="92"/>
      <c r="GXP2" s="92"/>
      <c r="GXQ2" s="92"/>
      <c r="GXR2" s="92"/>
      <c r="GXS2" s="92"/>
      <c r="GXT2" s="92"/>
      <c r="GXU2" s="92"/>
      <c r="GXV2" s="92"/>
      <c r="GXW2" s="92"/>
      <c r="GXX2" s="92"/>
      <c r="GXY2" s="92"/>
      <c r="GXZ2" s="92"/>
      <c r="GYA2" s="92"/>
      <c r="GYB2" s="92"/>
      <c r="GYC2" s="92"/>
      <c r="GYD2" s="92"/>
      <c r="GYE2" s="92"/>
      <c r="GYF2" s="92"/>
      <c r="GYG2" s="92"/>
      <c r="GYH2" s="92"/>
      <c r="GYI2" s="92"/>
      <c r="GYJ2" s="92"/>
      <c r="GYK2" s="92"/>
      <c r="GYL2" s="92"/>
      <c r="GYM2" s="92"/>
      <c r="GYN2" s="92"/>
      <c r="GYO2" s="92"/>
      <c r="GYP2" s="92"/>
      <c r="GYQ2" s="92"/>
      <c r="GYR2" s="92"/>
      <c r="GYS2" s="92"/>
      <c r="GYT2" s="92"/>
      <c r="GYU2" s="92"/>
      <c r="GYV2" s="92"/>
      <c r="GYW2" s="92"/>
      <c r="GYX2" s="92"/>
      <c r="GYY2" s="92"/>
      <c r="GYZ2" s="92"/>
      <c r="GZA2" s="92"/>
      <c r="GZB2" s="92"/>
      <c r="GZC2" s="92"/>
      <c r="GZD2" s="92"/>
      <c r="GZE2" s="92"/>
      <c r="GZF2" s="92"/>
      <c r="GZG2" s="92"/>
      <c r="GZH2" s="92"/>
      <c r="GZI2" s="92"/>
      <c r="GZJ2" s="92"/>
      <c r="GZK2" s="92"/>
      <c r="GZL2" s="92"/>
      <c r="GZM2" s="92"/>
      <c r="GZN2" s="92"/>
      <c r="GZO2" s="92"/>
      <c r="GZP2" s="92"/>
      <c r="GZQ2" s="92"/>
      <c r="GZR2" s="92"/>
      <c r="GZS2" s="92"/>
      <c r="GZT2" s="92"/>
      <c r="GZU2" s="92"/>
      <c r="GZV2" s="92"/>
      <c r="GZW2" s="92"/>
      <c r="GZX2" s="92"/>
      <c r="GZY2" s="92"/>
      <c r="GZZ2" s="92"/>
      <c r="HAA2" s="92"/>
      <c r="HAB2" s="92"/>
      <c r="HAC2" s="92"/>
      <c r="HAD2" s="92"/>
      <c r="HAE2" s="92"/>
      <c r="HAF2" s="92"/>
      <c r="HAG2" s="92"/>
      <c r="HAH2" s="92"/>
      <c r="HAI2" s="92"/>
      <c r="HAJ2" s="92"/>
      <c r="HAK2" s="92"/>
      <c r="HAL2" s="92"/>
      <c r="HAM2" s="92"/>
      <c r="HAN2" s="92"/>
      <c r="HAO2" s="92"/>
      <c r="HAP2" s="92"/>
      <c r="HAQ2" s="92"/>
      <c r="HAR2" s="92"/>
      <c r="HAS2" s="92"/>
      <c r="HAT2" s="92"/>
      <c r="HAU2" s="92"/>
      <c r="HAV2" s="92"/>
      <c r="HAW2" s="92"/>
      <c r="HAX2" s="92"/>
      <c r="HAY2" s="92"/>
      <c r="HAZ2" s="92"/>
      <c r="HBA2" s="92"/>
      <c r="HBB2" s="92"/>
      <c r="HBC2" s="92"/>
      <c r="HBD2" s="92"/>
      <c r="HBE2" s="92"/>
      <c r="HBF2" s="92"/>
      <c r="HBG2" s="92"/>
      <c r="HBH2" s="92"/>
      <c r="HBI2" s="92"/>
      <c r="HBJ2" s="92"/>
      <c r="HBK2" s="92"/>
      <c r="HBL2" s="92"/>
      <c r="HBM2" s="92"/>
      <c r="HBN2" s="92"/>
      <c r="HBO2" s="92"/>
      <c r="HBP2" s="92"/>
      <c r="HBQ2" s="92"/>
      <c r="HBR2" s="92"/>
      <c r="HBS2" s="92"/>
      <c r="HBT2" s="92"/>
      <c r="HBU2" s="92"/>
      <c r="HBV2" s="92"/>
      <c r="HBW2" s="92"/>
      <c r="HBX2" s="92"/>
      <c r="HBY2" s="92"/>
      <c r="HBZ2" s="92"/>
      <c r="HCA2" s="92"/>
      <c r="HCB2" s="92"/>
      <c r="HCC2" s="92"/>
      <c r="HCD2" s="92"/>
      <c r="HCE2" s="92"/>
      <c r="HCF2" s="92"/>
      <c r="HCG2" s="92"/>
      <c r="HCH2" s="92"/>
      <c r="HCI2" s="92"/>
      <c r="HCJ2" s="92"/>
      <c r="HCK2" s="92"/>
      <c r="HCL2" s="92"/>
      <c r="HCM2" s="92"/>
      <c r="HCN2" s="92"/>
      <c r="HCO2" s="92"/>
      <c r="HCP2" s="92"/>
      <c r="HCQ2" s="92"/>
      <c r="HCR2" s="92"/>
      <c r="HCS2" s="92"/>
      <c r="HCT2" s="92"/>
      <c r="HCU2" s="92"/>
      <c r="HCV2" s="92"/>
      <c r="HCW2" s="92"/>
      <c r="HCX2" s="92"/>
      <c r="HCY2" s="92"/>
      <c r="HCZ2" s="92"/>
      <c r="HDA2" s="92"/>
      <c r="HDB2" s="92"/>
      <c r="HDC2" s="92"/>
      <c r="HDD2" s="92"/>
      <c r="HDE2" s="92"/>
      <c r="HDF2" s="92"/>
      <c r="HDG2" s="92"/>
      <c r="HDH2" s="92"/>
      <c r="HDI2" s="92"/>
      <c r="HDJ2" s="92"/>
      <c r="HDK2" s="92"/>
      <c r="HDL2" s="92"/>
      <c r="HDM2" s="92"/>
      <c r="HDN2" s="92"/>
      <c r="HDO2" s="92"/>
      <c r="HDP2" s="92"/>
      <c r="HDQ2" s="92"/>
      <c r="HDR2" s="92"/>
      <c r="HDS2" s="92"/>
      <c r="HDT2" s="92"/>
      <c r="HDU2" s="92"/>
      <c r="HDV2" s="92"/>
      <c r="HDW2" s="92"/>
      <c r="HDX2" s="92"/>
      <c r="HDY2" s="92"/>
      <c r="HDZ2" s="92"/>
      <c r="HEA2" s="92"/>
      <c r="HEB2" s="92"/>
      <c r="HEC2" s="92"/>
      <c r="HED2" s="92"/>
      <c r="HEE2" s="92"/>
      <c r="HEF2" s="92"/>
      <c r="HEG2" s="92"/>
      <c r="HEH2" s="92"/>
      <c r="HEI2" s="92"/>
      <c r="HEJ2" s="92"/>
      <c r="HEK2" s="92"/>
      <c r="HEL2" s="92"/>
      <c r="HEM2" s="92"/>
      <c r="HEN2" s="92"/>
      <c r="HEO2" s="92"/>
      <c r="HEP2" s="92"/>
      <c r="HEQ2" s="92"/>
      <c r="HER2" s="92"/>
      <c r="HES2" s="92"/>
      <c r="HET2" s="92"/>
      <c r="HEU2" s="92"/>
      <c r="HEV2" s="92"/>
      <c r="HEW2" s="92"/>
      <c r="HEX2" s="92"/>
      <c r="HEY2" s="92"/>
      <c r="HEZ2" s="92"/>
      <c r="HFA2" s="92"/>
      <c r="HFB2" s="92"/>
      <c r="HFC2" s="92"/>
      <c r="HFD2" s="92"/>
      <c r="HFE2" s="92"/>
      <c r="HFF2" s="92"/>
      <c r="HFG2" s="92"/>
      <c r="HFH2" s="92"/>
      <c r="HFI2" s="92"/>
      <c r="HFJ2" s="92"/>
      <c r="HFK2" s="92"/>
      <c r="HFL2" s="92"/>
      <c r="HFM2" s="92"/>
      <c r="HFN2" s="92"/>
      <c r="HFO2" s="92"/>
      <c r="HFP2" s="92"/>
      <c r="HFQ2" s="92"/>
      <c r="HFR2" s="92"/>
      <c r="HFS2" s="92"/>
      <c r="HFT2" s="92"/>
      <c r="HFU2" s="92"/>
      <c r="HFV2" s="92"/>
      <c r="HFW2" s="92"/>
      <c r="HFX2" s="92"/>
      <c r="HFY2" s="92"/>
      <c r="HFZ2" s="92"/>
      <c r="HGA2" s="92"/>
      <c r="HGB2" s="92"/>
      <c r="HGC2" s="92"/>
      <c r="HGD2" s="92"/>
      <c r="HGE2" s="92"/>
      <c r="HGF2" s="92"/>
      <c r="HGG2" s="92"/>
      <c r="HGH2" s="92"/>
      <c r="HGI2" s="92"/>
      <c r="HGJ2" s="92"/>
      <c r="HGK2" s="92"/>
      <c r="HGL2" s="92"/>
      <c r="HGM2" s="92"/>
      <c r="HGN2" s="92"/>
      <c r="HGO2" s="92"/>
      <c r="HGP2" s="92"/>
      <c r="HGQ2" s="92"/>
      <c r="HGR2" s="92"/>
      <c r="HGS2" s="92"/>
      <c r="HGT2" s="92"/>
      <c r="HGU2" s="92"/>
      <c r="HGV2" s="92"/>
      <c r="HGW2" s="92"/>
      <c r="HGX2" s="92"/>
      <c r="HGY2" s="92"/>
      <c r="HGZ2" s="92"/>
      <c r="HHA2" s="92"/>
      <c r="HHB2" s="92"/>
      <c r="HHC2" s="92"/>
      <c r="HHD2" s="92"/>
      <c r="HHE2" s="92"/>
      <c r="HHF2" s="92"/>
      <c r="HHG2" s="92"/>
      <c r="HHH2" s="92"/>
      <c r="HHI2" s="92"/>
      <c r="HHJ2" s="92"/>
      <c r="HHK2" s="92"/>
      <c r="HHL2" s="92"/>
      <c r="HHM2" s="92"/>
      <c r="HHN2" s="92"/>
      <c r="HHO2" s="92"/>
      <c r="HHP2" s="92"/>
      <c r="HHQ2" s="92"/>
      <c r="HHR2" s="92"/>
      <c r="HHS2" s="92"/>
      <c r="HHT2" s="92"/>
      <c r="HHU2" s="92"/>
      <c r="HHV2" s="92"/>
      <c r="HHW2" s="92"/>
      <c r="HHX2" s="92"/>
      <c r="HHY2" s="92"/>
      <c r="HHZ2" s="92"/>
      <c r="HIA2" s="92"/>
      <c r="HIB2" s="92"/>
      <c r="HIC2" s="92"/>
      <c r="HID2" s="92"/>
      <c r="HIE2" s="92"/>
      <c r="HIF2" s="92"/>
      <c r="HIG2" s="92"/>
      <c r="HIH2" s="92"/>
      <c r="HII2" s="92"/>
      <c r="HIJ2" s="92"/>
      <c r="HIK2" s="92"/>
      <c r="HIL2" s="92"/>
      <c r="HIM2" s="92"/>
      <c r="HIN2" s="92"/>
      <c r="HIO2" s="92"/>
      <c r="HIP2" s="92"/>
      <c r="HIQ2" s="92"/>
      <c r="HIR2" s="92"/>
      <c r="HIS2" s="92"/>
      <c r="HIT2" s="92"/>
      <c r="HIU2" s="92"/>
      <c r="HIV2" s="92"/>
      <c r="HIW2" s="92"/>
      <c r="HIX2" s="92"/>
      <c r="HIY2" s="92"/>
      <c r="HIZ2" s="92"/>
      <c r="HJA2" s="92"/>
      <c r="HJB2" s="92"/>
      <c r="HJC2" s="92"/>
      <c r="HJD2" s="92"/>
      <c r="HJE2" s="92"/>
      <c r="HJF2" s="92"/>
      <c r="HJG2" s="92"/>
      <c r="HJH2" s="92"/>
      <c r="HJI2" s="92"/>
      <c r="HJJ2" s="92"/>
      <c r="HJK2" s="92"/>
      <c r="HJL2" s="92"/>
      <c r="HJM2" s="92"/>
      <c r="HJN2" s="92"/>
      <c r="HJO2" s="92"/>
      <c r="HJP2" s="92"/>
      <c r="HJQ2" s="92"/>
      <c r="HJR2" s="92"/>
      <c r="HJS2" s="92"/>
      <c r="HJT2" s="92"/>
      <c r="HJU2" s="92"/>
      <c r="HJV2" s="92"/>
      <c r="HJW2" s="92"/>
      <c r="HJX2" s="92"/>
      <c r="HJY2" s="92"/>
      <c r="HJZ2" s="92"/>
      <c r="HKA2" s="92"/>
      <c r="HKB2" s="92"/>
      <c r="HKC2" s="92"/>
      <c r="HKD2" s="92"/>
      <c r="HKE2" s="92"/>
      <c r="HKF2" s="92"/>
      <c r="HKG2" s="92"/>
      <c r="HKH2" s="92"/>
      <c r="HKI2" s="92"/>
      <c r="HKJ2" s="92"/>
      <c r="HKK2" s="92"/>
      <c r="HKL2" s="92"/>
      <c r="HKM2" s="92"/>
      <c r="HKN2" s="92"/>
      <c r="HKO2" s="92"/>
      <c r="HKP2" s="92"/>
      <c r="HKQ2" s="92"/>
      <c r="HKR2" s="92"/>
      <c r="HKS2" s="92"/>
      <c r="HKT2" s="92"/>
      <c r="HKU2" s="92"/>
      <c r="HKV2" s="92"/>
      <c r="HKW2" s="92"/>
      <c r="HKX2" s="92"/>
      <c r="HKY2" s="92"/>
      <c r="HKZ2" s="92"/>
      <c r="HLA2" s="92"/>
      <c r="HLB2" s="92"/>
      <c r="HLC2" s="92"/>
      <c r="HLD2" s="92"/>
      <c r="HLE2" s="92"/>
      <c r="HLF2" s="92"/>
      <c r="HLG2" s="92"/>
      <c r="HLH2" s="92"/>
      <c r="HLI2" s="92"/>
      <c r="HLJ2" s="92"/>
      <c r="HLK2" s="92"/>
      <c r="HLL2" s="92"/>
      <c r="HLM2" s="92"/>
      <c r="HLN2" s="92"/>
      <c r="HLO2" s="92"/>
      <c r="HLP2" s="92"/>
      <c r="HLQ2" s="92"/>
      <c r="HLR2" s="92"/>
      <c r="HLS2" s="92"/>
      <c r="HLT2" s="92"/>
      <c r="HLU2" s="92"/>
      <c r="HLV2" s="92"/>
      <c r="HLW2" s="92"/>
      <c r="HLX2" s="92"/>
      <c r="HLY2" s="92"/>
      <c r="HLZ2" s="92"/>
      <c r="HMA2" s="92"/>
      <c r="HMB2" s="92"/>
      <c r="HMC2" s="92"/>
      <c r="HMD2" s="92"/>
      <c r="HME2" s="92"/>
      <c r="HMF2" s="92"/>
      <c r="HMG2" s="92"/>
      <c r="HMH2" s="92"/>
      <c r="HMI2" s="92"/>
      <c r="HMJ2" s="92"/>
      <c r="HMK2" s="92"/>
      <c r="HML2" s="92"/>
      <c r="HMM2" s="92"/>
      <c r="HMN2" s="92"/>
      <c r="HMO2" s="92"/>
      <c r="HMP2" s="92"/>
      <c r="HMQ2" s="92"/>
      <c r="HMR2" s="92"/>
      <c r="HMS2" s="92"/>
      <c r="HMT2" s="92"/>
      <c r="HMU2" s="92"/>
      <c r="HMV2" s="92"/>
      <c r="HMW2" s="92"/>
      <c r="HMX2" s="92"/>
      <c r="HMY2" s="92"/>
      <c r="HMZ2" s="92"/>
      <c r="HNA2" s="92"/>
      <c r="HNB2" s="92"/>
      <c r="HNC2" s="92"/>
      <c r="HND2" s="92"/>
      <c r="HNE2" s="92"/>
      <c r="HNF2" s="92"/>
      <c r="HNG2" s="92"/>
      <c r="HNH2" s="92"/>
      <c r="HNI2" s="92"/>
      <c r="HNJ2" s="92"/>
      <c r="HNK2" s="92"/>
      <c r="HNL2" s="92"/>
      <c r="HNM2" s="92"/>
      <c r="HNN2" s="92"/>
      <c r="HNO2" s="92"/>
      <c r="HNP2" s="92"/>
      <c r="HNQ2" s="92"/>
      <c r="HNR2" s="92"/>
      <c r="HNS2" s="92"/>
      <c r="HNT2" s="92"/>
      <c r="HNU2" s="92"/>
      <c r="HNV2" s="92"/>
      <c r="HNW2" s="92"/>
      <c r="HNX2" s="92"/>
      <c r="HNY2" s="92"/>
      <c r="HNZ2" s="92"/>
      <c r="HOA2" s="92"/>
      <c r="HOB2" s="92"/>
      <c r="HOC2" s="92"/>
      <c r="HOD2" s="92"/>
      <c r="HOE2" s="92"/>
      <c r="HOF2" s="92"/>
      <c r="HOG2" s="92"/>
      <c r="HOH2" s="92"/>
      <c r="HOI2" s="92"/>
      <c r="HOJ2" s="92"/>
      <c r="HOK2" s="92"/>
      <c r="HOL2" s="92"/>
      <c r="HOM2" s="92"/>
      <c r="HON2" s="92"/>
      <c r="HOO2" s="92"/>
      <c r="HOP2" s="92"/>
      <c r="HOQ2" s="92"/>
      <c r="HOR2" s="92"/>
      <c r="HOS2" s="92"/>
      <c r="HOT2" s="92"/>
      <c r="HOU2" s="92"/>
      <c r="HOV2" s="92"/>
      <c r="HOW2" s="92"/>
      <c r="HOX2" s="92"/>
      <c r="HOY2" s="92"/>
      <c r="HOZ2" s="92"/>
      <c r="HPA2" s="92"/>
      <c r="HPB2" s="92"/>
      <c r="HPC2" s="92"/>
      <c r="HPD2" s="92"/>
      <c r="HPE2" s="92"/>
      <c r="HPF2" s="92"/>
      <c r="HPG2" s="92"/>
      <c r="HPH2" s="92"/>
      <c r="HPI2" s="92"/>
      <c r="HPJ2" s="92"/>
      <c r="HPK2" s="92"/>
      <c r="HPL2" s="92"/>
      <c r="HPM2" s="92"/>
      <c r="HPN2" s="92"/>
      <c r="HPO2" s="92"/>
      <c r="HPP2" s="92"/>
      <c r="HPQ2" s="92"/>
      <c r="HPR2" s="92"/>
      <c r="HPS2" s="92"/>
      <c r="HPT2" s="92"/>
      <c r="HPU2" s="92"/>
      <c r="HPV2" s="92"/>
      <c r="HPW2" s="92"/>
      <c r="HPX2" s="92"/>
      <c r="HPY2" s="92"/>
      <c r="HPZ2" s="92"/>
      <c r="HQA2" s="92"/>
      <c r="HQB2" s="92"/>
      <c r="HQC2" s="92"/>
      <c r="HQD2" s="92"/>
      <c r="HQE2" s="92"/>
      <c r="HQF2" s="92"/>
      <c r="HQG2" s="92"/>
      <c r="HQH2" s="92"/>
      <c r="HQI2" s="92"/>
      <c r="HQJ2" s="92"/>
      <c r="HQK2" s="92"/>
      <c r="HQL2" s="92"/>
      <c r="HQM2" s="92"/>
      <c r="HQN2" s="92"/>
      <c r="HQO2" s="92"/>
      <c r="HQP2" s="92"/>
      <c r="HQQ2" s="92"/>
      <c r="HQR2" s="92"/>
      <c r="HQS2" s="92"/>
      <c r="HQT2" s="92"/>
      <c r="HQU2" s="92"/>
      <c r="HQV2" s="92"/>
      <c r="HQW2" s="92"/>
      <c r="HQX2" s="92"/>
      <c r="HQY2" s="92"/>
      <c r="HQZ2" s="92"/>
      <c r="HRA2" s="92"/>
      <c r="HRB2" s="92"/>
      <c r="HRC2" s="92"/>
      <c r="HRD2" s="92"/>
      <c r="HRE2" s="92"/>
      <c r="HRF2" s="92"/>
      <c r="HRG2" s="92"/>
      <c r="HRH2" s="92"/>
      <c r="HRI2" s="92"/>
      <c r="HRJ2" s="92"/>
      <c r="HRK2" s="92"/>
      <c r="HRL2" s="92"/>
      <c r="HRM2" s="92"/>
      <c r="HRN2" s="92"/>
      <c r="HRO2" s="92"/>
      <c r="HRP2" s="92"/>
      <c r="HRQ2" s="92"/>
      <c r="HRR2" s="92"/>
      <c r="HRS2" s="92"/>
      <c r="HRT2" s="92"/>
      <c r="HRU2" s="92"/>
      <c r="HRV2" s="92"/>
      <c r="HRW2" s="92"/>
      <c r="HRX2" s="92"/>
      <c r="HRY2" s="92"/>
      <c r="HRZ2" s="92"/>
      <c r="HSA2" s="92"/>
      <c r="HSB2" s="92"/>
      <c r="HSC2" s="92"/>
      <c r="HSD2" s="92"/>
      <c r="HSE2" s="92"/>
      <c r="HSF2" s="92"/>
      <c r="HSG2" s="92"/>
      <c r="HSH2" s="92"/>
      <c r="HSI2" s="92"/>
      <c r="HSJ2" s="92"/>
      <c r="HSK2" s="92"/>
      <c r="HSL2" s="92"/>
      <c r="HSM2" s="92"/>
      <c r="HSN2" s="92"/>
      <c r="HSO2" s="92"/>
      <c r="HSP2" s="92"/>
      <c r="HSQ2" s="92"/>
      <c r="HSR2" s="92"/>
      <c r="HSS2" s="92"/>
      <c r="HST2" s="92"/>
      <c r="HSU2" s="92"/>
      <c r="HSV2" s="92"/>
      <c r="HSW2" s="92"/>
      <c r="HSX2" s="92"/>
      <c r="HSY2" s="92"/>
      <c r="HSZ2" s="92"/>
      <c r="HTA2" s="92"/>
      <c r="HTB2" s="92"/>
      <c r="HTC2" s="92"/>
      <c r="HTD2" s="92"/>
      <c r="HTE2" s="92"/>
      <c r="HTF2" s="92"/>
      <c r="HTG2" s="92"/>
      <c r="HTH2" s="92"/>
      <c r="HTI2" s="92"/>
      <c r="HTJ2" s="92"/>
      <c r="HTK2" s="92"/>
      <c r="HTL2" s="92"/>
      <c r="HTM2" s="92"/>
      <c r="HTN2" s="92"/>
      <c r="HTO2" s="92"/>
      <c r="HTP2" s="92"/>
      <c r="HTQ2" s="92"/>
      <c r="HTR2" s="92"/>
      <c r="HTS2" s="92"/>
      <c r="HTT2" s="92"/>
      <c r="HTU2" s="92"/>
      <c r="HTV2" s="92"/>
      <c r="HTW2" s="92"/>
      <c r="HTX2" s="92"/>
      <c r="HTY2" s="92"/>
      <c r="HTZ2" s="92"/>
      <c r="HUA2" s="92"/>
      <c r="HUB2" s="92"/>
      <c r="HUC2" s="92"/>
      <c r="HUD2" s="92"/>
      <c r="HUE2" s="92"/>
      <c r="HUF2" s="92"/>
      <c r="HUG2" s="92"/>
      <c r="HUH2" s="92"/>
      <c r="HUI2" s="92"/>
      <c r="HUJ2" s="92"/>
      <c r="HUK2" s="92"/>
      <c r="HUL2" s="92"/>
      <c r="HUM2" s="92"/>
      <c r="HUN2" s="92"/>
      <c r="HUO2" s="92"/>
      <c r="HUP2" s="92"/>
      <c r="HUQ2" s="92"/>
      <c r="HUR2" s="92"/>
      <c r="HUS2" s="92"/>
      <c r="HUT2" s="92"/>
      <c r="HUU2" s="92"/>
      <c r="HUV2" s="92"/>
      <c r="HUW2" s="92"/>
      <c r="HUX2" s="92"/>
      <c r="HUY2" s="92"/>
      <c r="HUZ2" s="92"/>
      <c r="HVA2" s="92"/>
      <c r="HVB2" s="92"/>
      <c r="HVC2" s="92"/>
      <c r="HVD2" s="92"/>
      <c r="HVE2" s="92"/>
      <c r="HVF2" s="92"/>
      <c r="HVG2" s="92"/>
      <c r="HVH2" s="92"/>
      <c r="HVI2" s="92"/>
      <c r="HVJ2" s="92"/>
      <c r="HVK2" s="92"/>
      <c r="HVL2" s="92"/>
      <c r="HVM2" s="92"/>
      <c r="HVN2" s="92"/>
      <c r="HVO2" s="92"/>
      <c r="HVP2" s="92"/>
      <c r="HVQ2" s="92"/>
      <c r="HVR2" s="92"/>
      <c r="HVS2" s="92"/>
      <c r="HVT2" s="92"/>
      <c r="HVU2" s="92"/>
      <c r="HVV2" s="92"/>
      <c r="HVW2" s="92"/>
      <c r="HVX2" s="92"/>
      <c r="HVY2" s="92"/>
      <c r="HVZ2" s="92"/>
      <c r="HWA2" s="92"/>
      <c r="HWB2" s="92"/>
      <c r="HWC2" s="92"/>
      <c r="HWD2" s="92"/>
      <c r="HWE2" s="92"/>
      <c r="HWF2" s="92"/>
      <c r="HWG2" s="92"/>
      <c r="HWH2" s="92"/>
      <c r="HWI2" s="92"/>
      <c r="HWJ2" s="92"/>
      <c r="HWK2" s="92"/>
      <c r="HWL2" s="92"/>
      <c r="HWM2" s="92"/>
      <c r="HWN2" s="92"/>
      <c r="HWO2" s="92"/>
      <c r="HWP2" s="92"/>
      <c r="HWQ2" s="92"/>
      <c r="HWR2" s="92"/>
      <c r="HWS2" s="92"/>
      <c r="HWT2" s="92"/>
      <c r="HWU2" s="92"/>
      <c r="HWV2" s="92"/>
      <c r="HWW2" s="92"/>
      <c r="HWX2" s="92"/>
      <c r="HWY2" s="92"/>
      <c r="HWZ2" s="92"/>
      <c r="HXA2" s="92"/>
      <c r="HXB2" s="92"/>
      <c r="HXC2" s="92"/>
      <c r="HXD2" s="92"/>
      <c r="HXE2" s="92"/>
      <c r="HXF2" s="92"/>
      <c r="HXG2" s="92"/>
      <c r="HXH2" s="92"/>
      <c r="HXI2" s="92"/>
      <c r="HXJ2" s="92"/>
      <c r="HXK2" s="92"/>
      <c r="HXL2" s="92"/>
      <c r="HXM2" s="92"/>
      <c r="HXN2" s="92"/>
      <c r="HXO2" s="92"/>
      <c r="HXP2" s="92"/>
      <c r="HXQ2" s="92"/>
      <c r="HXR2" s="92"/>
      <c r="HXS2" s="92"/>
      <c r="HXT2" s="92"/>
      <c r="HXU2" s="92"/>
      <c r="HXV2" s="92"/>
      <c r="HXW2" s="92"/>
      <c r="HXX2" s="92"/>
      <c r="HXY2" s="92"/>
      <c r="HXZ2" s="92"/>
      <c r="HYA2" s="92"/>
      <c r="HYB2" s="92"/>
      <c r="HYC2" s="92"/>
      <c r="HYD2" s="92"/>
      <c r="HYE2" s="92"/>
      <c r="HYF2" s="92"/>
      <c r="HYG2" s="92"/>
      <c r="HYH2" s="92"/>
      <c r="HYI2" s="92"/>
      <c r="HYJ2" s="92"/>
      <c r="HYK2" s="92"/>
      <c r="HYL2" s="92"/>
      <c r="HYM2" s="92"/>
      <c r="HYN2" s="92"/>
      <c r="HYO2" s="92"/>
      <c r="HYP2" s="92"/>
      <c r="HYQ2" s="92"/>
      <c r="HYR2" s="92"/>
      <c r="HYS2" s="92"/>
      <c r="HYT2" s="92"/>
      <c r="HYU2" s="92"/>
      <c r="HYV2" s="92"/>
      <c r="HYW2" s="92"/>
      <c r="HYX2" s="92"/>
      <c r="HYY2" s="92"/>
      <c r="HYZ2" s="92"/>
      <c r="HZA2" s="92"/>
      <c r="HZB2" s="92"/>
      <c r="HZC2" s="92"/>
      <c r="HZD2" s="92"/>
      <c r="HZE2" s="92"/>
      <c r="HZF2" s="92"/>
      <c r="HZG2" s="92"/>
      <c r="HZH2" s="92"/>
      <c r="HZI2" s="92"/>
      <c r="HZJ2" s="92"/>
      <c r="HZK2" s="92"/>
      <c r="HZL2" s="92"/>
      <c r="HZM2" s="92"/>
      <c r="HZN2" s="92"/>
      <c r="HZO2" s="92"/>
      <c r="HZP2" s="92"/>
      <c r="HZQ2" s="92"/>
      <c r="HZR2" s="92"/>
      <c r="HZS2" s="92"/>
      <c r="HZT2" s="92"/>
      <c r="HZU2" s="92"/>
      <c r="HZV2" s="92"/>
      <c r="HZW2" s="92"/>
      <c r="HZX2" s="92"/>
      <c r="HZY2" s="92"/>
      <c r="HZZ2" s="92"/>
      <c r="IAA2" s="92"/>
      <c r="IAB2" s="92"/>
      <c r="IAC2" s="92"/>
      <c r="IAD2" s="92"/>
      <c r="IAE2" s="92"/>
      <c r="IAF2" s="92"/>
      <c r="IAG2" s="92"/>
      <c r="IAH2" s="92"/>
      <c r="IAI2" s="92"/>
      <c r="IAJ2" s="92"/>
      <c r="IAK2" s="92"/>
      <c r="IAL2" s="92"/>
      <c r="IAM2" s="92"/>
      <c r="IAN2" s="92"/>
      <c r="IAO2" s="92"/>
      <c r="IAP2" s="92"/>
      <c r="IAQ2" s="92"/>
      <c r="IAR2" s="92"/>
      <c r="IAS2" s="92"/>
      <c r="IAT2" s="92"/>
      <c r="IAU2" s="92"/>
      <c r="IAV2" s="92"/>
      <c r="IAW2" s="92"/>
      <c r="IAX2" s="92"/>
      <c r="IAY2" s="92"/>
      <c r="IAZ2" s="92"/>
      <c r="IBA2" s="92"/>
      <c r="IBB2" s="92"/>
      <c r="IBC2" s="92"/>
      <c r="IBD2" s="92"/>
      <c r="IBE2" s="92"/>
      <c r="IBF2" s="92"/>
      <c r="IBG2" s="92"/>
      <c r="IBH2" s="92"/>
      <c r="IBI2" s="92"/>
      <c r="IBJ2" s="92"/>
      <c r="IBK2" s="92"/>
      <c r="IBL2" s="92"/>
      <c r="IBM2" s="92"/>
      <c r="IBN2" s="92"/>
      <c r="IBO2" s="92"/>
      <c r="IBP2" s="92"/>
      <c r="IBQ2" s="92"/>
      <c r="IBR2" s="92"/>
      <c r="IBS2" s="92"/>
      <c r="IBT2" s="92"/>
      <c r="IBU2" s="92"/>
      <c r="IBV2" s="92"/>
      <c r="IBW2" s="92"/>
      <c r="IBX2" s="92"/>
      <c r="IBY2" s="92"/>
      <c r="IBZ2" s="92"/>
      <c r="ICA2" s="92"/>
      <c r="ICB2" s="92"/>
      <c r="ICC2" s="92"/>
      <c r="ICD2" s="92"/>
      <c r="ICE2" s="92"/>
      <c r="ICF2" s="92"/>
      <c r="ICG2" s="92"/>
      <c r="ICH2" s="92"/>
      <c r="ICI2" s="92"/>
      <c r="ICJ2" s="92"/>
      <c r="ICK2" s="92"/>
      <c r="ICL2" s="92"/>
      <c r="ICM2" s="92"/>
      <c r="ICN2" s="92"/>
      <c r="ICO2" s="92"/>
      <c r="ICP2" s="92"/>
      <c r="ICQ2" s="92"/>
      <c r="ICR2" s="92"/>
      <c r="ICS2" s="92"/>
      <c r="ICT2" s="92"/>
      <c r="ICU2" s="92"/>
      <c r="ICV2" s="92"/>
      <c r="ICW2" s="92"/>
      <c r="ICX2" s="92"/>
      <c r="ICY2" s="92"/>
      <c r="ICZ2" s="92"/>
      <c r="IDA2" s="92"/>
      <c r="IDB2" s="92"/>
      <c r="IDC2" s="92"/>
      <c r="IDD2" s="92"/>
      <c r="IDE2" s="92"/>
      <c r="IDF2" s="92"/>
      <c r="IDG2" s="92"/>
      <c r="IDH2" s="92"/>
      <c r="IDI2" s="92"/>
      <c r="IDJ2" s="92"/>
      <c r="IDK2" s="92"/>
      <c r="IDL2" s="92"/>
      <c r="IDM2" s="92"/>
      <c r="IDN2" s="92"/>
      <c r="IDO2" s="92"/>
      <c r="IDP2" s="92"/>
      <c r="IDQ2" s="92"/>
      <c r="IDR2" s="92"/>
      <c r="IDS2" s="92"/>
      <c r="IDT2" s="92"/>
      <c r="IDU2" s="92"/>
      <c r="IDV2" s="92"/>
      <c r="IDW2" s="92"/>
      <c r="IDX2" s="92"/>
      <c r="IDY2" s="92"/>
      <c r="IDZ2" s="92"/>
      <c r="IEA2" s="92"/>
      <c r="IEB2" s="92"/>
      <c r="IEC2" s="92"/>
      <c r="IED2" s="92"/>
      <c r="IEE2" s="92"/>
      <c r="IEF2" s="92"/>
      <c r="IEG2" s="92"/>
      <c r="IEH2" s="92"/>
      <c r="IEI2" s="92"/>
      <c r="IEJ2" s="92"/>
      <c r="IEK2" s="92"/>
      <c r="IEL2" s="92"/>
      <c r="IEM2" s="92"/>
      <c r="IEN2" s="92"/>
      <c r="IEO2" s="92"/>
      <c r="IEP2" s="92"/>
      <c r="IEQ2" s="92"/>
      <c r="IER2" s="92"/>
      <c r="IES2" s="92"/>
      <c r="IET2" s="92"/>
      <c r="IEU2" s="92"/>
      <c r="IEV2" s="92"/>
      <c r="IEW2" s="92"/>
      <c r="IEX2" s="92"/>
      <c r="IEY2" s="92"/>
      <c r="IEZ2" s="92"/>
      <c r="IFA2" s="92"/>
      <c r="IFB2" s="92"/>
      <c r="IFC2" s="92"/>
      <c r="IFD2" s="92"/>
      <c r="IFE2" s="92"/>
      <c r="IFF2" s="92"/>
      <c r="IFG2" s="92"/>
      <c r="IFH2" s="92"/>
      <c r="IFI2" s="92"/>
      <c r="IFJ2" s="92"/>
      <c r="IFK2" s="92"/>
      <c r="IFL2" s="92"/>
      <c r="IFM2" s="92"/>
      <c r="IFN2" s="92"/>
      <c r="IFO2" s="92"/>
      <c r="IFP2" s="92"/>
      <c r="IFQ2" s="92"/>
      <c r="IFR2" s="92"/>
      <c r="IFS2" s="92"/>
      <c r="IFT2" s="92"/>
      <c r="IFU2" s="92"/>
      <c r="IFV2" s="92"/>
      <c r="IFW2" s="92"/>
      <c r="IFX2" s="92"/>
      <c r="IFY2" s="92"/>
      <c r="IFZ2" s="92"/>
      <c r="IGA2" s="92"/>
      <c r="IGB2" s="92"/>
      <c r="IGC2" s="92"/>
      <c r="IGD2" s="92"/>
      <c r="IGE2" s="92"/>
      <c r="IGF2" s="92"/>
      <c r="IGG2" s="92"/>
      <c r="IGH2" s="92"/>
      <c r="IGI2" s="92"/>
      <c r="IGJ2" s="92"/>
      <c r="IGK2" s="92"/>
      <c r="IGL2" s="92"/>
      <c r="IGM2" s="92"/>
      <c r="IGN2" s="92"/>
      <c r="IGO2" s="92"/>
      <c r="IGP2" s="92"/>
      <c r="IGQ2" s="92"/>
      <c r="IGR2" s="92"/>
      <c r="IGS2" s="92"/>
      <c r="IGT2" s="92"/>
      <c r="IGU2" s="92"/>
      <c r="IGV2" s="92"/>
      <c r="IGW2" s="92"/>
      <c r="IGX2" s="92"/>
      <c r="IGY2" s="92"/>
      <c r="IGZ2" s="92"/>
      <c r="IHA2" s="92"/>
      <c r="IHB2" s="92"/>
      <c r="IHC2" s="92"/>
      <c r="IHD2" s="92"/>
      <c r="IHE2" s="92"/>
      <c r="IHF2" s="92"/>
      <c r="IHG2" s="92"/>
      <c r="IHH2" s="92"/>
      <c r="IHI2" s="92"/>
      <c r="IHJ2" s="92"/>
      <c r="IHK2" s="92"/>
      <c r="IHL2" s="92"/>
      <c r="IHM2" s="92"/>
      <c r="IHN2" s="92"/>
      <c r="IHO2" s="92"/>
      <c r="IHP2" s="92"/>
      <c r="IHQ2" s="92"/>
      <c r="IHR2" s="92"/>
      <c r="IHS2" s="92"/>
      <c r="IHT2" s="92"/>
      <c r="IHU2" s="92"/>
      <c r="IHV2" s="92"/>
      <c r="IHW2" s="92"/>
      <c r="IHX2" s="92"/>
      <c r="IHY2" s="92"/>
      <c r="IHZ2" s="92"/>
      <c r="IIA2" s="92"/>
      <c r="IIB2" s="92"/>
      <c r="IIC2" s="92"/>
      <c r="IID2" s="92"/>
      <c r="IIE2" s="92"/>
      <c r="IIF2" s="92"/>
      <c r="IIG2" s="92"/>
      <c r="IIH2" s="92"/>
      <c r="III2" s="92"/>
      <c r="IIJ2" s="92"/>
      <c r="IIK2" s="92"/>
      <c r="IIL2" s="92"/>
      <c r="IIM2" s="92"/>
      <c r="IIN2" s="92"/>
      <c r="IIO2" s="92"/>
      <c r="IIP2" s="92"/>
      <c r="IIQ2" s="92"/>
      <c r="IIR2" s="92"/>
      <c r="IIS2" s="92"/>
      <c r="IIT2" s="92"/>
      <c r="IIU2" s="92"/>
      <c r="IIV2" s="92"/>
      <c r="IIW2" s="92"/>
      <c r="IIX2" s="92"/>
      <c r="IIY2" s="92"/>
      <c r="IIZ2" s="92"/>
      <c r="IJA2" s="92"/>
      <c r="IJB2" s="92"/>
      <c r="IJC2" s="92"/>
      <c r="IJD2" s="92"/>
      <c r="IJE2" s="92"/>
      <c r="IJF2" s="92"/>
      <c r="IJG2" s="92"/>
      <c r="IJH2" s="92"/>
      <c r="IJI2" s="92"/>
      <c r="IJJ2" s="92"/>
      <c r="IJK2" s="92"/>
      <c r="IJL2" s="92"/>
      <c r="IJM2" s="92"/>
      <c r="IJN2" s="92"/>
      <c r="IJO2" s="92"/>
      <c r="IJP2" s="92"/>
      <c r="IJQ2" s="92"/>
      <c r="IJR2" s="92"/>
      <c r="IJS2" s="92"/>
      <c r="IJT2" s="92"/>
      <c r="IJU2" s="92"/>
      <c r="IJV2" s="92"/>
      <c r="IJW2" s="92"/>
      <c r="IJX2" s="92"/>
      <c r="IJY2" s="92"/>
      <c r="IJZ2" s="92"/>
      <c r="IKA2" s="92"/>
      <c r="IKB2" s="92"/>
      <c r="IKC2" s="92"/>
      <c r="IKD2" s="92"/>
      <c r="IKE2" s="92"/>
      <c r="IKF2" s="92"/>
      <c r="IKG2" s="92"/>
      <c r="IKH2" s="92"/>
      <c r="IKI2" s="92"/>
      <c r="IKJ2" s="92"/>
      <c r="IKK2" s="92"/>
      <c r="IKL2" s="92"/>
      <c r="IKM2" s="92"/>
      <c r="IKN2" s="92"/>
      <c r="IKO2" s="92"/>
      <c r="IKP2" s="92"/>
      <c r="IKQ2" s="92"/>
      <c r="IKR2" s="92"/>
      <c r="IKS2" s="92"/>
      <c r="IKT2" s="92"/>
      <c r="IKU2" s="92"/>
      <c r="IKV2" s="92"/>
      <c r="IKW2" s="92"/>
      <c r="IKX2" s="92"/>
      <c r="IKY2" s="92"/>
      <c r="IKZ2" s="92"/>
      <c r="ILA2" s="92"/>
      <c r="ILB2" s="92"/>
      <c r="ILC2" s="92"/>
      <c r="ILD2" s="92"/>
      <c r="ILE2" s="92"/>
      <c r="ILF2" s="92"/>
      <c r="ILG2" s="92"/>
      <c r="ILH2" s="92"/>
      <c r="ILI2" s="92"/>
      <c r="ILJ2" s="92"/>
      <c r="ILK2" s="92"/>
      <c r="ILL2" s="92"/>
      <c r="ILM2" s="92"/>
      <c r="ILN2" s="92"/>
      <c r="ILO2" s="92"/>
      <c r="ILP2" s="92"/>
      <c r="ILQ2" s="92"/>
      <c r="ILR2" s="92"/>
      <c r="ILS2" s="92"/>
      <c r="ILT2" s="92"/>
      <c r="ILU2" s="92"/>
      <c r="ILV2" s="92"/>
      <c r="ILW2" s="92"/>
      <c r="ILX2" s="92"/>
      <c r="ILY2" s="92"/>
      <c r="ILZ2" s="92"/>
      <c r="IMA2" s="92"/>
      <c r="IMB2" s="92"/>
      <c r="IMC2" s="92"/>
      <c r="IMD2" s="92"/>
      <c r="IME2" s="92"/>
      <c r="IMF2" s="92"/>
      <c r="IMG2" s="92"/>
      <c r="IMH2" s="92"/>
      <c r="IMI2" s="92"/>
      <c r="IMJ2" s="92"/>
      <c r="IMK2" s="92"/>
      <c r="IML2" s="92"/>
      <c r="IMM2" s="92"/>
      <c r="IMN2" s="92"/>
      <c r="IMO2" s="92"/>
      <c r="IMP2" s="92"/>
      <c r="IMQ2" s="92"/>
      <c r="IMR2" s="92"/>
      <c r="IMS2" s="92"/>
      <c r="IMT2" s="92"/>
      <c r="IMU2" s="92"/>
      <c r="IMV2" s="92"/>
      <c r="IMW2" s="92"/>
      <c r="IMX2" s="92"/>
      <c r="IMY2" s="92"/>
      <c r="IMZ2" s="92"/>
      <c r="INA2" s="92"/>
      <c r="INB2" s="92"/>
      <c r="INC2" s="92"/>
      <c r="IND2" s="92"/>
      <c r="INE2" s="92"/>
      <c r="INF2" s="92"/>
      <c r="ING2" s="92"/>
      <c r="INH2" s="92"/>
      <c r="INI2" s="92"/>
      <c r="INJ2" s="92"/>
      <c r="INK2" s="92"/>
      <c r="INL2" s="92"/>
      <c r="INM2" s="92"/>
      <c r="INN2" s="92"/>
      <c r="INO2" s="92"/>
      <c r="INP2" s="92"/>
      <c r="INQ2" s="92"/>
      <c r="INR2" s="92"/>
      <c r="INS2" s="92"/>
      <c r="INT2" s="92"/>
      <c r="INU2" s="92"/>
      <c r="INV2" s="92"/>
      <c r="INW2" s="92"/>
      <c r="INX2" s="92"/>
      <c r="INY2" s="92"/>
      <c r="INZ2" s="92"/>
      <c r="IOA2" s="92"/>
      <c r="IOB2" s="92"/>
      <c r="IOC2" s="92"/>
      <c r="IOD2" s="92"/>
      <c r="IOE2" s="92"/>
      <c r="IOF2" s="92"/>
      <c r="IOG2" s="92"/>
      <c r="IOH2" s="92"/>
      <c r="IOI2" s="92"/>
      <c r="IOJ2" s="92"/>
      <c r="IOK2" s="92"/>
      <c r="IOL2" s="92"/>
      <c r="IOM2" s="92"/>
      <c r="ION2" s="92"/>
      <c r="IOO2" s="92"/>
      <c r="IOP2" s="92"/>
      <c r="IOQ2" s="92"/>
      <c r="IOR2" s="92"/>
      <c r="IOS2" s="92"/>
      <c r="IOT2" s="92"/>
      <c r="IOU2" s="92"/>
      <c r="IOV2" s="92"/>
      <c r="IOW2" s="92"/>
      <c r="IOX2" s="92"/>
      <c r="IOY2" s="92"/>
      <c r="IOZ2" s="92"/>
      <c r="IPA2" s="92"/>
      <c r="IPB2" s="92"/>
      <c r="IPC2" s="92"/>
      <c r="IPD2" s="92"/>
      <c r="IPE2" s="92"/>
      <c r="IPF2" s="92"/>
      <c r="IPG2" s="92"/>
      <c r="IPH2" s="92"/>
      <c r="IPI2" s="92"/>
      <c r="IPJ2" s="92"/>
      <c r="IPK2" s="92"/>
      <c r="IPL2" s="92"/>
      <c r="IPM2" s="92"/>
      <c r="IPN2" s="92"/>
      <c r="IPO2" s="92"/>
      <c r="IPP2" s="92"/>
      <c r="IPQ2" s="92"/>
      <c r="IPR2" s="92"/>
      <c r="IPS2" s="92"/>
      <c r="IPT2" s="92"/>
      <c r="IPU2" s="92"/>
      <c r="IPV2" s="92"/>
      <c r="IPW2" s="92"/>
      <c r="IPX2" s="92"/>
      <c r="IPY2" s="92"/>
      <c r="IPZ2" s="92"/>
      <c r="IQA2" s="92"/>
      <c r="IQB2" s="92"/>
      <c r="IQC2" s="92"/>
      <c r="IQD2" s="92"/>
      <c r="IQE2" s="92"/>
      <c r="IQF2" s="92"/>
      <c r="IQG2" s="92"/>
      <c r="IQH2" s="92"/>
      <c r="IQI2" s="92"/>
      <c r="IQJ2" s="92"/>
      <c r="IQK2" s="92"/>
      <c r="IQL2" s="92"/>
      <c r="IQM2" s="92"/>
      <c r="IQN2" s="92"/>
      <c r="IQO2" s="92"/>
      <c r="IQP2" s="92"/>
      <c r="IQQ2" s="92"/>
      <c r="IQR2" s="92"/>
      <c r="IQS2" s="92"/>
      <c r="IQT2" s="92"/>
      <c r="IQU2" s="92"/>
      <c r="IQV2" s="92"/>
      <c r="IQW2" s="92"/>
      <c r="IQX2" s="92"/>
      <c r="IQY2" s="92"/>
      <c r="IQZ2" s="92"/>
      <c r="IRA2" s="92"/>
      <c r="IRB2" s="92"/>
      <c r="IRC2" s="92"/>
      <c r="IRD2" s="92"/>
      <c r="IRE2" s="92"/>
      <c r="IRF2" s="92"/>
      <c r="IRG2" s="92"/>
      <c r="IRH2" s="92"/>
      <c r="IRI2" s="92"/>
      <c r="IRJ2" s="92"/>
      <c r="IRK2" s="92"/>
      <c r="IRL2" s="92"/>
      <c r="IRM2" s="92"/>
      <c r="IRN2" s="92"/>
      <c r="IRO2" s="92"/>
      <c r="IRP2" s="92"/>
      <c r="IRQ2" s="92"/>
      <c r="IRR2" s="92"/>
      <c r="IRS2" s="92"/>
      <c r="IRT2" s="92"/>
      <c r="IRU2" s="92"/>
      <c r="IRV2" s="92"/>
      <c r="IRW2" s="92"/>
      <c r="IRX2" s="92"/>
      <c r="IRY2" s="92"/>
      <c r="IRZ2" s="92"/>
      <c r="ISA2" s="92"/>
      <c r="ISB2" s="92"/>
      <c r="ISC2" s="92"/>
      <c r="ISD2" s="92"/>
      <c r="ISE2" s="92"/>
      <c r="ISF2" s="92"/>
      <c r="ISG2" s="92"/>
      <c r="ISH2" s="92"/>
      <c r="ISI2" s="92"/>
      <c r="ISJ2" s="92"/>
      <c r="ISK2" s="92"/>
      <c r="ISL2" s="92"/>
      <c r="ISM2" s="92"/>
      <c r="ISN2" s="92"/>
      <c r="ISO2" s="92"/>
      <c r="ISP2" s="92"/>
      <c r="ISQ2" s="92"/>
      <c r="ISR2" s="92"/>
      <c r="ISS2" s="92"/>
      <c r="IST2" s="92"/>
      <c r="ISU2" s="92"/>
      <c r="ISV2" s="92"/>
      <c r="ISW2" s="92"/>
      <c r="ISX2" s="92"/>
      <c r="ISY2" s="92"/>
      <c r="ISZ2" s="92"/>
      <c r="ITA2" s="92"/>
      <c r="ITB2" s="92"/>
      <c r="ITC2" s="92"/>
      <c r="ITD2" s="92"/>
      <c r="ITE2" s="92"/>
      <c r="ITF2" s="92"/>
      <c r="ITG2" s="92"/>
      <c r="ITH2" s="92"/>
      <c r="ITI2" s="92"/>
      <c r="ITJ2" s="92"/>
      <c r="ITK2" s="92"/>
      <c r="ITL2" s="92"/>
      <c r="ITM2" s="92"/>
      <c r="ITN2" s="92"/>
      <c r="ITO2" s="92"/>
      <c r="ITP2" s="92"/>
      <c r="ITQ2" s="92"/>
      <c r="ITR2" s="92"/>
      <c r="ITS2" s="92"/>
      <c r="ITT2" s="92"/>
      <c r="ITU2" s="92"/>
      <c r="ITV2" s="92"/>
      <c r="ITW2" s="92"/>
      <c r="ITX2" s="92"/>
      <c r="ITY2" s="92"/>
      <c r="ITZ2" s="92"/>
      <c r="IUA2" s="92"/>
      <c r="IUB2" s="92"/>
      <c r="IUC2" s="92"/>
      <c r="IUD2" s="92"/>
      <c r="IUE2" s="92"/>
      <c r="IUF2" s="92"/>
      <c r="IUG2" s="92"/>
      <c r="IUH2" s="92"/>
      <c r="IUI2" s="92"/>
      <c r="IUJ2" s="92"/>
      <c r="IUK2" s="92"/>
      <c r="IUL2" s="92"/>
      <c r="IUM2" s="92"/>
      <c r="IUN2" s="92"/>
      <c r="IUO2" s="92"/>
      <c r="IUP2" s="92"/>
      <c r="IUQ2" s="92"/>
      <c r="IUR2" s="92"/>
      <c r="IUS2" s="92"/>
      <c r="IUT2" s="92"/>
      <c r="IUU2" s="92"/>
      <c r="IUV2" s="92"/>
      <c r="IUW2" s="92"/>
      <c r="IUX2" s="92"/>
      <c r="IUY2" s="92"/>
      <c r="IUZ2" s="92"/>
      <c r="IVA2" s="92"/>
      <c r="IVB2" s="92"/>
      <c r="IVC2" s="92"/>
      <c r="IVD2" s="92"/>
      <c r="IVE2" s="92"/>
      <c r="IVF2" s="92"/>
      <c r="IVG2" s="92"/>
      <c r="IVH2" s="92"/>
      <c r="IVI2" s="92"/>
      <c r="IVJ2" s="92"/>
      <c r="IVK2" s="92"/>
      <c r="IVL2" s="92"/>
      <c r="IVM2" s="92"/>
      <c r="IVN2" s="92"/>
      <c r="IVO2" s="92"/>
      <c r="IVP2" s="92"/>
      <c r="IVQ2" s="92"/>
      <c r="IVR2" s="92"/>
      <c r="IVS2" s="92"/>
      <c r="IVT2" s="92"/>
      <c r="IVU2" s="92"/>
      <c r="IVV2" s="92"/>
      <c r="IVW2" s="92"/>
      <c r="IVX2" s="92"/>
      <c r="IVY2" s="92"/>
      <c r="IVZ2" s="92"/>
      <c r="IWA2" s="92"/>
      <c r="IWB2" s="92"/>
      <c r="IWC2" s="92"/>
      <c r="IWD2" s="92"/>
      <c r="IWE2" s="92"/>
      <c r="IWF2" s="92"/>
      <c r="IWG2" s="92"/>
      <c r="IWH2" s="92"/>
      <c r="IWI2" s="92"/>
      <c r="IWJ2" s="92"/>
      <c r="IWK2" s="92"/>
      <c r="IWL2" s="92"/>
      <c r="IWM2" s="92"/>
      <c r="IWN2" s="92"/>
      <c r="IWO2" s="92"/>
      <c r="IWP2" s="92"/>
      <c r="IWQ2" s="92"/>
      <c r="IWR2" s="92"/>
      <c r="IWS2" s="92"/>
      <c r="IWT2" s="92"/>
      <c r="IWU2" s="92"/>
      <c r="IWV2" s="92"/>
      <c r="IWW2" s="92"/>
      <c r="IWX2" s="92"/>
      <c r="IWY2" s="92"/>
      <c r="IWZ2" s="92"/>
      <c r="IXA2" s="92"/>
      <c r="IXB2" s="92"/>
      <c r="IXC2" s="92"/>
      <c r="IXD2" s="92"/>
      <c r="IXE2" s="92"/>
      <c r="IXF2" s="92"/>
      <c r="IXG2" s="92"/>
      <c r="IXH2" s="92"/>
      <c r="IXI2" s="92"/>
      <c r="IXJ2" s="92"/>
      <c r="IXK2" s="92"/>
      <c r="IXL2" s="92"/>
      <c r="IXM2" s="92"/>
      <c r="IXN2" s="92"/>
      <c r="IXO2" s="92"/>
      <c r="IXP2" s="92"/>
      <c r="IXQ2" s="92"/>
      <c r="IXR2" s="92"/>
      <c r="IXS2" s="92"/>
      <c r="IXT2" s="92"/>
      <c r="IXU2" s="92"/>
      <c r="IXV2" s="92"/>
      <c r="IXW2" s="92"/>
      <c r="IXX2" s="92"/>
      <c r="IXY2" s="92"/>
      <c r="IXZ2" s="92"/>
      <c r="IYA2" s="92"/>
      <c r="IYB2" s="92"/>
      <c r="IYC2" s="92"/>
      <c r="IYD2" s="92"/>
      <c r="IYE2" s="92"/>
      <c r="IYF2" s="92"/>
      <c r="IYG2" s="92"/>
      <c r="IYH2" s="92"/>
      <c r="IYI2" s="92"/>
      <c r="IYJ2" s="92"/>
      <c r="IYK2" s="92"/>
      <c r="IYL2" s="92"/>
      <c r="IYM2" s="92"/>
      <c r="IYN2" s="92"/>
      <c r="IYO2" s="92"/>
      <c r="IYP2" s="92"/>
      <c r="IYQ2" s="92"/>
      <c r="IYR2" s="92"/>
      <c r="IYS2" s="92"/>
      <c r="IYT2" s="92"/>
      <c r="IYU2" s="92"/>
      <c r="IYV2" s="92"/>
      <c r="IYW2" s="92"/>
      <c r="IYX2" s="92"/>
      <c r="IYY2" s="92"/>
      <c r="IYZ2" s="92"/>
      <c r="IZA2" s="92"/>
      <c r="IZB2" s="92"/>
      <c r="IZC2" s="92"/>
      <c r="IZD2" s="92"/>
      <c r="IZE2" s="92"/>
      <c r="IZF2" s="92"/>
      <c r="IZG2" s="92"/>
      <c r="IZH2" s="92"/>
      <c r="IZI2" s="92"/>
      <c r="IZJ2" s="92"/>
      <c r="IZK2" s="92"/>
      <c r="IZL2" s="92"/>
      <c r="IZM2" s="92"/>
      <c r="IZN2" s="92"/>
      <c r="IZO2" s="92"/>
      <c r="IZP2" s="92"/>
      <c r="IZQ2" s="92"/>
      <c r="IZR2" s="92"/>
      <c r="IZS2" s="92"/>
      <c r="IZT2" s="92"/>
      <c r="IZU2" s="92"/>
      <c r="IZV2" s="92"/>
      <c r="IZW2" s="92"/>
      <c r="IZX2" s="92"/>
      <c r="IZY2" s="92"/>
      <c r="IZZ2" s="92"/>
      <c r="JAA2" s="92"/>
      <c r="JAB2" s="92"/>
      <c r="JAC2" s="92"/>
      <c r="JAD2" s="92"/>
      <c r="JAE2" s="92"/>
      <c r="JAF2" s="92"/>
      <c r="JAG2" s="92"/>
      <c r="JAH2" s="92"/>
      <c r="JAI2" s="92"/>
      <c r="JAJ2" s="92"/>
      <c r="JAK2" s="92"/>
      <c r="JAL2" s="92"/>
      <c r="JAM2" s="92"/>
      <c r="JAN2" s="92"/>
      <c r="JAO2" s="92"/>
      <c r="JAP2" s="92"/>
      <c r="JAQ2" s="92"/>
      <c r="JAR2" s="92"/>
      <c r="JAS2" s="92"/>
      <c r="JAT2" s="92"/>
      <c r="JAU2" s="92"/>
      <c r="JAV2" s="92"/>
      <c r="JAW2" s="92"/>
      <c r="JAX2" s="92"/>
      <c r="JAY2" s="92"/>
      <c r="JAZ2" s="92"/>
      <c r="JBA2" s="92"/>
      <c r="JBB2" s="92"/>
      <c r="JBC2" s="92"/>
      <c r="JBD2" s="92"/>
      <c r="JBE2" s="92"/>
      <c r="JBF2" s="92"/>
      <c r="JBG2" s="92"/>
      <c r="JBH2" s="92"/>
      <c r="JBI2" s="92"/>
      <c r="JBJ2" s="92"/>
      <c r="JBK2" s="92"/>
      <c r="JBL2" s="92"/>
      <c r="JBM2" s="92"/>
      <c r="JBN2" s="92"/>
      <c r="JBO2" s="92"/>
      <c r="JBP2" s="92"/>
      <c r="JBQ2" s="92"/>
      <c r="JBR2" s="92"/>
      <c r="JBS2" s="92"/>
      <c r="JBT2" s="92"/>
      <c r="JBU2" s="92"/>
      <c r="JBV2" s="92"/>
      <c r="JBW2" s="92"/>
      <c r="JBX2" s="92"/>
      <c r="JBY2" s="92"/>
      <c r="JBZ2" s="92"/>
      <c r="JCA2" s="92"/>
      <c r="JCB2" s="92"/>
      <c r="JCC2" s="92"/>
      <c r="JCD2" s="92"/>
      <c r="JCE2" s="92"/>
      <c r="JCF2" s="92"/>
      <c r="JCG2" s="92"/>
      <c r="JCH2" s="92"/>
      <c r="JCI2" s="92"/>
      <c r="JCJ2" s="92"/>
      <c r="JCK2" s="92"/>
      <c r="JCL2" s="92"/>
      <c r="JCM2" s="92"/>
      <c r="JCN2" s="92"/>
      <c r="JCO2" s="92"/>
      <c r="JCP2" s="92"/>
      <c r="JCQ2" s="92"/>
      <c r="JCR2" s="92"/>
      <c r="JCS2" s="92"/>
      <c r="JCT2" s="92"/>
      <c r="JCU2" s="92"/>
      <c r="JCV2" s="92"/>
      <c r="JCW2" s="92"/>
      <c r="JCX2" s="92"/>
      <c r="JCY2" s="92"/>
      <c r="JCZ2" s="92"/>
      <c r="JDA2" s="92"/>
      <c r="JDB2" s="92"/>
      <c r="JDC2" s="92"/>
      <c r="JDD2" s="92"/>
      <c r="JDE2" s="92"/>
      <c r="JDF2" s="92"/>
      <c r="JDG2" s="92"/>
      <c r="JDH2" s="92"/>
      <c r="JDI2" s="92"/>
      <c r="JDJ2" s="92"/>
      <c r="JDK2" s="92"/>
      <c r="JDL2" s="92"/>
      <c r="JDM2" s="92"/>
      <c r="JDN2" s="92"/>
      <c r="JDO2" s="92"/>
      <c r="JDP2" s="92"/>
      <c r="JDQ2" s="92"/>
      <c r="JDR2" s="92"/>
      <c r="JDS2" s="92"/>
      <c r="JDT2" s="92"/>
      <c r="JDU2" s="92"/>
      <c r="JDV2" s="92"/>
      <c r="JDW2" s="92"/>
      <c r="JDX2" s="92"/>
      <c r="JDY2" s="92"/>
      <c r="JDZ2" s="92"/>
      <c r="JEA2" s="92"/>
      <c r="JEB2" s="92"/>
      <c r="JEC2" s="92"/>
      <c r="JED2" s="92"/>
      <c r="JEE2" s="92"/>
      <c r="JEF2" s="92"/>
      <c r="JEG2" s="92"/>
      <c r="JEH2" s="92"/>
      <c r="JEI2" s="92"/>
      <c r="JEJ2" s="92"/>
      <c r="JEK2" s="92"/>
      <c r="JEL2" s="92"/>
      <c r="JEM2" s="92"/>
      <c r="JEN2" s="92"/>
      <c r="JEO2" s="92"/>
      <c r="JEP2" s="92"/>
      <c r="JEQ2" s="92"/>
      <c r="JER2" s="92"/>
      <c r="JES2" s="92"/>
      <c r="JET2" s="92"/>
      <c r="JEU2" s="92"/>
      <c r="JEV2" s="92"/>
      <c r="JEW2" s="92"/>
      <c r="JEX2" s="92"/>
      <c r="JEY2" s="92"/>
      <c r="JEZ2" s="92"/>
      <c r="JFA2" s="92"/>
      <c r="JFB2" s="92"/>
      <c r="JFC2" s="92"/>
      <c r="JFD2" s="92"/>
      <c r="JFE2" s="92"/>
      <c r="JFF2" s="92"/>
      <c r="JFG2" s="92"/>
      <c r="JFH2" s="92"/>
      <c r="JFI2" s="92"/>
      <c r="JFJ2" s="92"/>
      <c r="JFK2" s="92"/>
      <c r="JFL2" s="92"/>
      <c r="JFM2" s="92"/>
      <c r="JFN2" s="92"/>
      <c r="JFO2" s="92"/>
      <c r="JFP2" s="92"/>
      <c r="JFQ2" s="92"/>
      <c r="JFR2" s="92"/>
      <c r="JFS2" s="92"/>
      <c r="JFT2" s="92"/>
      <c r="JFU2" s="92"/>
      <c r="JFV2" s="92"/>
      <c r="JFW2" s="92"/>
      <c r="JFX2" s="92"/>
      <c r="JFY2" s="92"/>
      <c r="JFZ2" s="92"/>
      <c r="JGA2" s="92"/>
      <c r="JGB2" s="92"/>
      <c r="JGC2" s="92"/>
      <c r="JGD2" s="92"/>
      <c r="JGE2" s="92"/>
      <c r="JGF2" s="92"/>
      <c r="JGG2" s="92"/>
      <c r="JGH2" s="92"/>
      <c r="JGI2" s="92"/>
      <c r="JGJ2" s="92"/>
      <c r="JGK2" s="92"/>
      <c r="JGL2" s="92"/>
      <c r="JGM2" s="92"/>
      <c r="JGN2" s="92"/>
      <c r="JGO2" s="92"/>
      <c r="JGP2" s="92"/>
      <c r="JGQ2" s="92"/>
      <c r="JGR2" s="92"/>
      <c r="JGS2" s="92"/>
      <c r="JGT2" s="92"/>
      <c r="JGU2" s="92"/>
      <c r="JGV2" s="92"/>
      <c r="JGW2" s="92"/>
      <c r="JGX2" s="92"/>
      <c r="JGY2" s="92"/>
      <c r="JGZ2" s="92"/>
      <c r="JHA2" s="92"/>
      <c r="JHB2" s="92"/>
      <c r="JHC2" s="92"/>
      <c r="JHD2" s="92"/>
      <c r="JHE2" s="92"/>
      <c r="JHF2" s="92"/>
      <c r="JHG2" s="92"/>
      <c r="JHH2" s="92"/>
      <c r="JHI2" s="92"/>
      <c r="JHJ2" s="92"/>
      <c r="JHK2" s="92"/>
      <c r="JHL2" s="92"/>
      <c r="JHM2" s="92"/>
      <c r="JHN2" s="92"/>
      <c r="JHO2" s="92"/>
      <c r="JHP2" s="92"/>
      <c r="JHQ2" s="92"/>
      <c r="JHR2" s="92"/>
      <c r="JHS2" s="92"/>
      <c r="JHT2" s="92"/>
      <c r="JHU2" s="92"/>
      <c r="JHV2" s="92"/>
      <c r="JHW2" s="92"/>
      <c r="JHX2" s="92"/>
      <c r="JHY2" s="92"/>
      <c r="JHZ2" s="92"/>
      <c r="JIA2" s="92"/>
      <c r="JIB2" s="92"/>
      <c r="JIC2" s="92"/>
      <c r="JID2" s="92"/>
      <c r="JIE2" s="92"/>
      <c r="JIF2" s="92"/>
      <c r="JIG2" s="92"/>
      <c r="JIH2" s="92"/>
      <c r="JII2" s="92"/>
      <c r="JIJ2" s="92"/>
      <c r="JIK2" s="92"/>
      <c r="JIL2" s="92"/>
      <c r="JIM2" s="92"/>
      <c r="JIN2" s="92"/>
      <c r="JIO2" s="92"/>
      <c r="JIP2" s="92"/>
      <c r="JIQ2" s="92"/>
      <c r="JIR2" s="92"/>
      <c r="JIS2" s="92"/>
      <c r="JIT2" s="92"/>
      <c r="JIU2" s="92"/>
      <c r="JIV2" s="92"/>
      <c r="JIW2" s="92"/>
      <c r="JIX2" s="92"/>
      <c r="JIY2" s="92"/>
      <c r="JIZ2" s="92"/>
      <c r="JJA2" s="92"/>
      <c r="JJB2" s="92"/>
      <c r="JJC2" s="92"/>
      <c r="JJD2" s="92"/>
      <c r="JJE2" s="92"/>
      <c r="JJF2" s="92"/>
      <c r="JJG2" s="92"/>
      <c r="JJH2" s="92"/>
      <c r="JJI2" s="92"/>
      <c r="JJJ2" s="92"/>
      <c r="JJK2" s="92"/>
      <c r="JJL2" s="92"/>
      <c r="JJM2" s="92"/>
      <c r="JJN2" s="92"/>
      <c r="JJO2" s="92"/>
      <c r="JJP2" s="92"/>
      <c r="JJQ2" s="92"/>
      <c r="JJR2" s="92"/>
      <c r="JJS2" s="92"/>
      <c r="JJT2" s="92"/>
      <c r="JJU2" s="92"/>
      <c r="JJV2" s="92"/>
      <c r="JJW2" s="92"/>
      <c r="JJX2" s="92"/>
      <c r="JJY2" s="92"/>
      <c r="JJZ2" s="92"/>
      <c r="JKA2" s="92"/>
      <c r="JKB2" s="92"/>
      <c r="JKC2" s="92"/>
      <c r="JKD2" s="92"/>
      <c r="JKE2" s="92"/>
      <c r="JKF2" s="92"/>
      <c r="JKG2" s="92"/>
      <c r="JKH2" s="92"/>
      <c r="JKI2" s="92"/>
      <c r="JKJ2" s="92"/>
      <c r="JKK2" s="92"/>
      <c r="JKL2" s="92"/>
      <c r="JKM2" s="92"/>
      <c r="JKN2" s="92"/>
      <c r="JKO2" s="92"/>
      <c r="JKP2" s="92"/>
      <c r="JKQ2" s="92"/>
      <c r="JKR2" s="92"/>
      <c r="JKS2" s="92"/>
      <c r="JKT2" s="92"/>
      <c r="JKU2" s="92"/>
      <c r="JKV2" s="92"/>
      <c r="JKW2" s="92"/>
      <c r="JKX2" s="92"/>
      <c r="JKY2" s="92"/>
      <c r="JKZ2" s="92"/>
      <c r="JLA2" s="92"/>
      <c r="JLB2" s="92"/>
      <c r="JLC2" s="92"/>
      <c r="JLD2" s="92"/>
      <c r="JLE2" s="92"/>
      <c r="JLF2" s="92"/>
      <c r="JLG2" s="92"/>
      <c r="JLH2" s="92"/>
      <c r="JLI2" s="92"/>
      <c r="JLJ2" s="92"/>
      <c r="JLK2" s="92"/>
      <c r="JLL2" s="92"/>
      <c r="JLM2" s="92"/>
      <c r="JLN2" s="92"/>
      <c r="JLO2" s="92"/>
      <c r="JLP2" s="92"/>
      <c r="JLQ2" s="92"/>
      <c r="JLR2" s="92"/>
      <c r="JLS2" s="92"/>
      <c r="JLT2" s="92"/>
      <c r="JLU2" s="92"/>
      <c r="JLV2" s="92"/>
      <c r="JLW2" s="92"/>
      <c r="JLX2" s="92"/>
      <c r="JLY2" s="92"/>
      <c r="JLZ2" s="92"/>
      <c r="JMA2" s="92"/>
      <c r="JMB2" s="92"/>
      <c r="JMC2" s="92"/>
      <c r="JMD2" s="92"/>
      <c r="JME2" s="92"/>
      <c r="JMF2" s="92"/>
      <c r="JMG2" s="92"/>
      <c r="JMH2" s="92"/>
      <c r="JMI2" s="92"/>
      <c r="JMJ2" s="92"/>
      <c r="JMK2" s="92"/>
      <c r="JML2" s="92"/>
      <c r="JMM2" s="92"/>
      <c r="JMN2" s="92"/>
      <c r="JMO2" s="92"/>
      <c r="JMP2" s="92"/>
      <c r="JMQ2" s="92"/>
      <c r="JMR2" s="92"/>
      <c r="JMS2" s="92"/>
      <c r="JMT2" s="92"/>
      <c r="JMU2" s="92"/>
      <c r="JMV2" s="92"/>
      <c r="JMW2" s="92"/>
      <c r="JMX2" s="92"/>
      <c r="JMY2" s="92"/>
      <c r="JMZ2" s="92"/>
      <c r="JNA2" s="92"/>
      <c r="JNB2" s="92"/>
      <c r="JNC2" s="92"/>
      <c r="JND2" s="92"/>
      <c r="JNE2" s="92"/>
      <c r="JNF2" s="92"/>
      <c r="JNG2" s="92"/>
      <c r="JNH2" s="92"/>
      <c r="JNI2" s="92"/>
      <c r="JNJ2" s="92"/>
      <c r="JNK2" s="92"/>
      <c r="JNL2" s="92"/>
      <c r="JNM2" s="92"/>
      <c r="JNN2" s="92"/>
      <c r="JNO2" s="92"/>
      <c r="JNP2" s="92"/>
      <c r="JNQ2" s="92"/>
      <c r="JNR2" s="92"/>
      <c r="JNS2" s="92"/>
      <c r="JNT2" s="92"/>
      <c r="JNU2" s="92"/>
      <c r="JNV2" s="92"/>
      <c r="JNW2" s="92"/>
      <c r="JNX2" s="92"/>
      <c r="JNY2" s="92"/>
      <c r="JNZ2" s="92"/>
      <c r="JOA2" s="92"/>
      <c r="JOB2" s="92"/>
      <c r="JOC2" s="92"/>
      <c r="JOD2" s="92"/>
      <c r="JOE2" s="92"/>
      <c r="JOF2" s="92"/>
      <c r="JOG2" s="92"/>
      <c r="JOH2" s="92"/>
      <c r="JOI2" s="92"/>
      <c r="JOJ2" s="92"/>
      <c r="JOK2" s="92"/>
      <c r="JOL2" s="92"/>
      <c r="JOM2" s="92"/>
      <c r="JON2" s="92"/>
      <c r="JOO2" s="92"/>
      <c r="JOP2" s="92"/>
      <c r="JOQ2" s="92"/>
      <c r="JOR2" s="92"/>
      <c r="JOS2" s="92"/>
      <c r="JOT2" s="92"/>
      <c r="JOU2" s="92"/>
      <c r="JOV2" s="92"/>
      <c r="JOW2" s="92"/>
      <c r="JOX2" s="92"/>
      <c r="JOY2" s="92"/>
      <c r="JOZ2" s="92"/>
      <c r="JPA2" s="92"/>
      <c r="JPB2" s="92"/>
      <c r="JPC2" s="92"/>
      <c r="JPD2" s="92"/>
      <c r="JPE2" s="92"/>
      <c r="JPF2" s="92"/>
      <c r="JPG2" s="92"/>
      <c r="JPH2" s="92"/>
      <c r="JPI2" s="92"/>
      <c r="JPJ2" s="92"/>
      <c r="JPK2" s="92"/>
      <c r="JPL2" s="92"/>
      <c r="JPM2" s="92"/>
      <c r="JPN2" s="92"/>
      <c r="JPO2" s="92"/>
      <c r="JPP2" s="92"/>
      <c r="JPQ2" s="92"/>
      <c r="JPR2" s="92"/>
      <c r="JPS2" s="92"/>
      <c r="JPT2" s="92"/>
      <c r="JPU2" s="92"/>
      <c r="JPV2" s="92"/>
      <c r="JPW2" s="92"/>
      <c r="JPX2" s="92"/>
      <c r="JPY2" s="92"/>
      <c r="JPZ2" s="92"/>
      <c r="JQA2" s="92"/>
      <c r="JQB2" s="92"/>
      <c r="JQC2" s="92"/>
      <c r="JQD2" s="92"/>
      <c r="JQE2" s="92"/>
      <c r="JQF2" s="92"/>
      <c r="JQG2" s="92"/>
      <c r="JQH2" s="92"/>
      <c r="JQI2" s="92"/>
      <c r="JQJ2" s="92"/>
      <c r="JQK2" s="92"/>
      <c r="JQL2" s="92"/>
      <c r="JQM2" s="92"/>
      <c r="JQN2" s="92"/>
      <c r="JQO2" s="92"/>
      <c r="JQP2" s="92"/>
      <c r="JQQ2" s="92"/>
      <c r="JQR2" s="92"/>
      <c r="JQS2" s="92"/>
      <c r="JQT2" s="92"/>
      <c r="JQU2" s="92"/>
      <c r="JQV2" s="92"/>
      <c r="JQW2" s="92"/>
      <c r="JQX2" s="92"/>
      <c r="JQY2" s="92"/>
      <c r="JQZ2" s="92"/>
      <c r="JRA2" s="92"/>
      <c r="JRB2" s="92"/>
      <c r="JRC2" s="92"/>
      <c r="JRD2" s="92"/>
      <c r="JRE2" s="92"/>
      <c r="JRF2" s="92"/>
      <c r="JRG2" s="92"/>
      <c r="JRH2" s="92"/>
      <c r="JRI2" s="92"/>
      <c r="JRJ2" s="92"/>
      <c r="JRK2" s="92"/>
      <c r="JRL2" s="92"/>
      <c r="JRM2" s="92"/>
      <c r="JRN2" s="92"/>
      <c r="JRO2" s="92"/>
      <c r="JRP2" s="92"/>
      <c r="JRQ2" s="92"/>
      <c r="JRR2" s="92"/>
      <c r="JRS2" s="92"/>
      <c r="JRT2" s="92"/>
      <c r="JRU2" s="92"/>
      <c r="JRV2" s="92"/>
      <c r="JRW2" s="92"/>
      <c r="JRX2" s="92"/>
      <c r="JRY2" s="92"/>
      <c r="JRZ2" s="92"/>
      <c r="JSA2" s="92"/>
      <c r="JSB2" s="92"/>
      <c r="JSC2" s="92"/>
      <c r="JSD2" s="92"/>
      <c r="JSE2" s="92"/>
      <c r="JSF2" s="92"/>
      <c r="JSG2" s="92"/>
      <c r="JSH2" s="92"/>
      <c r="JSI2" s="92"/>
      <c r="JSJ2" s="92"/>
      <c r="JSK2" s="92"/>
      <c r="JSL2" s="92"/>
      <c r="JSM2" s="92"/>
      <c r="JSN2" s="92"/>
      <c r="JSO2" s="92"/>
      <c r="JSP2" s="92"/>
      <c r="JSQ2" s="92"/>
      <c r="JSR2" s="92"/>
      <c r="JSS2" s="92"/>
      <c r="JST2" s="92"/>
      <c r="JSU2" s="92"/>
      <c r="JSV2" s="92"/>
      <c r="JSW2" s="92"/>
      <c r="JSX2" s="92"/>
      <c r="JSY2" s="92"/>
      <c r="JSZ2" s="92"/>
      <c r="JTA2" s="92"/>
      <c r="JTB2" s="92"/>
      <c r="JTC2" s="92"/>
      <c r="JTD2" s="92"/>
      <c r="JTE2" s="92"/>
      <c r="JTF2" s="92"/>
      <c r="JTG2" s="92"/>
      <c r="JTH2" s="92"/>
      <c r="JTI2" s="92"/>
      <c r="JTJ2" s="92"/>
      <c r="JTK2" s="92"/>
      <c r="JTL2" s="92"/>
      <c r="JTM2" s="92"/>
      <c r="JTN2" s="92"/>
      <c r="JTO2" s="92"/>
      <c r="JTP2" s="92"/>
      <c r="JTQ2" s="92"/>
      <c r="JTR2" s="92"/>
      <c r="JTS2" s="92"/>
      <c r="JTT2" s="92"/>
      <c r="JTU2" s="92"/>
      <c r="JTV2" s="92"/>
      <c r="JTW2" s="92"/>
      <c r="JTX2" s="92"/>
      <c r="JTY2" s="92"/>
      <c r="JTZ2" s="92"/>
      <c r="JUA2" s="92"/>
      <c r="JUB2" s="92"/>
      <c r="JUC2" s="92"/>
      <c r="JUD2" s="92"/>
      <c r="JUE2" s="92"/>
      <c r="JUF2" s="92"/>
      <c r="JUG2" s="92"/>
      <c r="JUH2" s="92"/>
      <c r="JUI2" s="92"/>
      <c r="JUJ2" s="92"/>
      <c r="JUK2" s="92"/>
      <c r="JUL2" s="92"/>
      <c r="JUM2" s="92"/>
      <c r="JUN2" s="92"/>
      <c r="JUO2" s="92"/>
      <c r="JUP2" s="92"/>
      <c r="JUQ2" s="92"/>
      <c r="JUR2" s="92"/>
      <c r="JUS2" s="92"/>
      <c r="JUT2" s="92"/>
      <c r="JUU2" s="92"/>
      <c r="JUV2" s="92"/>
      <c r="JUW2" s="92"/>
      <c r="JUX2" s="92"/>
      <c r="JUY2" s="92"/>
      <c r="JUZ2" s="92"/>
      <c r="JVA2" s="92"/>
      <c r="JVB2" s="92"/>
      <c r="JVC2" s="92"/>
      <c r="JVD2" s="92"/>
      <c r="JVE2" s="92"/>
      <c r="JVF2" s="92"/>
      <c r="JVG2" s="92"/>
      <c r="JVH2" s="92"/>
      <c r="JVI2" s="92"/>
      <c r="JVJ2" s="92"/>
      <c r="JVK2" s="92"/>
      <c r="JVL2" s="92"/>
      <c r="JVM2" s="92"/>
      <c r="JVN2" s="92"/>
      <c r="JVO2" s="92"/>
      <c r="JVP2" s="92"/>
      <c r="JVQ2" s="92"/>
      <c r="JVR2" s="92"/>
      <c r="JVS2" s="92"/>
      <c r="JVT2" s="92"/>
      <c r="JVU2" s="92"/>
      <c r="JVV2" s="92"/>
      <c r="JVW2" s="92"/>
      <c r="JVX2" s="92"/>
      <c r="JVY2" s="92"/>
      <c r="JVZ2" s="92"/>
      <c r="JWA2" s="92"/>
      <c r="JWB2" s="92"/>
      <c r="JWC2" s="92"/>
      <c r="JWD2" s="92"/>
      <c r="JWE2" s="92"/>
      <c r="JWF2" s="92"/>
      <c r="JWG2" s="92"/>
      <c r="JWH2" s="92"/>
      <c r="JWI2" s="92"/>
      <c r="JWJ2" s="92"/>
      <c r="JWK2" s="92"/>
      <c r="JWL2" s="92"/>
      <c r="JWM2" s="92"/>
      <c r="JWN2" s="92"/>
      <c r="JWO2" s="92"/>
      <c r="JWP2" s="92"/>
      <c r="JWQ2" s="92"/>
      <c r="JWR2" s="92"/>
      <c r="JWS2" s="92"/>
      <c r="JWT2" s="92"/>
      <c r="JWU2" s="92"/>
      <c r="JWV2" s="92"/>
      <c r="JWW2" s="92"/>
      <c r="JWX2" s="92"/>
      <c r="JWY2" s="92"/>
      <c r="JWZ2" s="92"/>
      <c r="JXA2" s="92"/>
      <c r="JXB2" s="92"/>
      <c r="JXC2" s="92"/>
      <c r="JXD2" s="92"/>
      <c r="JXE2" s="92"/>
      <c r="JXF2" s="92"/>
      <c r="JXG2" s="92"/>
      <c r="JXH2" s="92"/>
      <c r="JXI2" s="92"/>
      <c r="JXJ2" s="92"/>
      <c r="JXK2" s="92"/>
      <c r="JXL2" s="92"/>
      <c r="JXM2" s="92"/>
      <c r="JXN2" s="92"/>
      <c r="JXO2" s="92"/>
      <c r="JXP2" s="92"/>
      <c r="JXQ2" s="92"/>
      <c r="JXR2" s="92"/>
      <c r="JXS2" s="92"/>
      <c r="JXT2" s="92"/>
      <c r="JXU2" s="92"/>
      <c r="JXV2" s="92"/>
      <c r="JXW2" s="92"/>
      <c r="JXX2" s="92"/>
      <c r="JXY2" s="92"/>
      <c r="JXZ2" s="92"/>
      <c r="JYA2" s="92"/>
      <c r="JYB2" s="92"/>
      <c r="JYC2" s="92"/>
      <c r="JYD2" s="92"/>
      <c r="JYE2" s="92"/>
      <c r="JYF2" s="92"/>
      <c r="JYG2" s="92"/>
      <c r="JYH2" s="92"/>
      <c r="JYI2" s="92"/>
      <c r="JYJ2" s="92"/>
      <c r="JYK2" s="92"/>
      <c r="JYL2" s="92"/>
      <c r="JYM2" s="92"/>
      <c r="JYN2" s="92"/>
      <c r="JYO2" s="92"/>
      <c r="JYP2" s="92"/>
      <c r="JYQ2" s="92"/>
      <c r="JYR2" s="92"/>
      <c r="JYS2" s="92"/>
      <c r="JYT2" s="92"/>
      <c r="JYU2" s="92"/>
      <c r="JYV2" s="92"/>
      <c r="JYW2" s="92"/>
      <c r="JYX2" s="92"/>
      <c r="JYY2" s="92"/>
      <c r="JYZ2" s="92"/>
      <c r="JZA2" s="92"/>
      <c r="JZB2" s="92"/>
      <c r="JZC2" s="92"/>
      <c r="JZD2" s="92"/>
      <c r="JZE2" s="92"/>
      <c r="JZF2" s="92"/>
      <c r="JZG2" s="92"/>
      <c r="JZH2" s="92"/>
      <c r="JZI2" s="92"/>
      <c r="JZJ2" s="92"/>
      <c r="JZK2" s="92"/>
      <c r="JZL2" s="92"/>
      <c r="JZM2" s="92"/>
      <c r="JZN2" s="92"/>
      <c r="JZO2" s="92"/>
      <c r="JZP2" s="92"/>
      <c r="JZQ2" s="92"/>
      <c r="JZR2" s="92"/>
      <c r="JZS2" s="92"/>
      <c r="JZT2" s="92"/>
      <c r="JZU2" s="92"/>
      <c r="JZV2" s="92"/>
      <c r="JZW2" s="92"/>
      <c r="JZX2" s="92"/>
      <c r="JZY2" s="92"/>
      <c r="JZZ2" s="92"/>
      <c r="KAA2" s="92"/>
      <c r="KAB2" s="92"/>
      <c r="KAC2" s="92"/>
      <c r="KAD2" s="92"/>
      <c r="KAE2" s="92"/>
      <c r="KAF2" s="92"/>
      <c r="KAG2" s="92"/>
      <c r="KAH2" s="92"/>
      <c r="KAI2" s="92"/>
      <c r="KAJ2" s="92"/>
      <c r="KAK2" s="92"/>
      <c r="KAL2" s="92"/>
      <c r="KAM2" s="92"/>
      <c r="KAN2" s="92"/>
      <c r="KAO2" s="92"/>
      <c r="KAP2" s="92"/>
      <c r="KAQ2" s="92"/>
      <c r="KAR2" s="92"/>
      <c r="KAS2" s="92"/>
      <c r="KAT2" s="92"/>
      <c r="KAU2" s="92"/>
      <c r="KAV2" s="92"/>
      <c r="KAW2" s="92"/>
      <c r="KAX2" s="92"/>
      <c r="KAY2" s="92"/>
      <c r="KAZ2" s="92"/>
      <c r="KBA2" s="92"/>
      <c r="KBB2" s="92"/>
      <c r="KBC2" s="92"/>
      <c r="KBD2" s="92"/>
      <c r="KBE2" s="92"/>
      <c r="KBF2" s="92"/>
      <c r="KBG2" s="92"/>
      <c r="KBH2" s="92"/>
      <c r="KBI2" s="92"/>
      <c r="KBJ2" s="92"/>
      <c r="KBK2" s="92"/>
      <c r="KBL2" s="92"/>
      <c r="KBM2" s="92"/>
      <c r="KBN2" s="92"/>
      <c r="KBO2" s="92"/>
      <c r="KBP2" s="92"/>
      <c r="KBQ2" s="92"/>
      <c r="KBR2" s="92"/>
      <c r="KBS2" s="92"/>
      <c r="KBT2" s="92"/>
      <c r="KBU2" s="92"/>
      <c r="KBV2" s="92"/>
      <c r="KBW2" s="92"/>
      <c r="KBX2" s="92"/>
      <c r="KBY2" s="92"/>
      <c r="KBZ2" s="92"/>
      <c r="KCA2" s="92"/>
      <c r="KCB2" s="92"/>
      <c r="KCC2" s="92"/>
      <c r="KCD2" s="92"/>
      <c r="KCE2" s="92"/>
      <c r="KCF2" s="92"/>
      <c r="KCG2" s="92"/>
      <c r="KCH2" s="92"/>
      <c r="KCI2" s="92"/>
      <c r="KCJ2" s="92"/>
      <c r="KCK2" s="92"/>
      <c r="KCL2" s="92"/>
      <c r="KCM2" s="92"/>
      <c r="KCN2" s="92"/>
      <c r="KCO2" s="92"/>
      <c r="KCP2" s="92"/>
      <c r="KCQ2" s="92"/>
      <c r="KCR2" s="92"/>
      <c r="KCS2" s="92"/>
      <c r="KCT2" s="92"/>
      <c r="KCU2" s="92"/>
      <c r="KCV2" s="92"/>
      <c r="KCW2" s="92"/>
      <c r="KCX2" s="92"/>
      <c r="KCY2" s="92"/>
      <c r="KCZ2" s="92"/>
      <c r="KDA2" s="92"/>
      <c r="KDB2" s="92"/>
      <c r="KDC2" s="92"/>
      <c r="KDD2" s="92"/>
      <c r="KDE2" s="92"/>
      <c r="KDF2" s="92"/>
      <c r="KDG2" s="92"/>
      <c r="KDH2" s="92"/>
      <c r="KDI2" s="92"/>
      <c r="KDJ2" s="92"/>
      <c r="KDK2" s="92"/>
      <c r="KDL2" s="92"/>
      <c r="KDM2" s="92"/>
      <c r="KDN2" s="92"/>
      <c r="KDO2" s="92"/>
      <c r="KDP2" s="92"/>
      <c r="KDQ2" s="92"/>
      <c r="KDR2" s="92"/>
      <c r="KDS2" s="92"/>
      <c r="KDT2" s="92"/>
      <c r="KDU2" s="92"/>
      <c r="KDV2" s="92"/>
      <c r="KDW2" s="92"/>
      <c r="KDX2" s="92"/>
      <c r="KDY2" s="92"/>
      <c r="KDZ2" s="92"/>
      <c r="KEA2" s="92"/>
      <c r="KEB2" s="92"/>
      <c r="KEC2" s="92"/>
      <c r="KED2" s="92"/>
      <c r="KEE2" s="92"/>
      <c r="KEF2" s="92"/>
      <c r="KEG2" s="92"/>
      <c r="KEH2" s="92"/>
      <c r="KEI2" s="92"/>
      <c r="KEJ2" s="92"/>
      <c r="KEK2" s="92"/>
      <c r="KEL2" s="92"/>
      <c r="KEM2" s="92"/>
      <c r="KEN2" s="92"/>
      <c r="KEO2" s="92"/>
      <c r="KEP2" s="92"/>
      <c r="KEQ2" s="92"/>
      <c r="KER2" s="92"/>
      <c r="KES2" s="92"/>
      <c r="KET2" s="92"/>
      <c r="KEU2" s="92"/>
      <c r="KEV2" s="92"/>
      <c r="KEW2" s="92"/>
      <c r="KEX2" s="92"/>
      <c r="KEY2" s="92"/>
      <c r="KEZ2" s="92"/>
      <c r="KFA2" s="92"/>
      <c r="KFB2" s="92"/>
      <c r="KFC2" s="92"/>
      <c r="KFD2" s="92"/>
      <c r="KFE2" s="92"/>
      <c r="KFF2" s="92"/>
      <c r="KFG2" s="92"/>
      <c r="KFH2" s="92"/>
      <c r="KFI2" s="92"/>
      <c r="KFJ2" s="92"/>
      <c r="KFK2" s="92"/>
      <c r="KFL2" s="92"/>
      <c r="KFM2" s="92"/>
      <c r="KFN2" s="92"/>
      <c r="KFO2" s="92"/>
      <c r="KFP2" s="92"/>
      <c r="KFQ2" s="92"/>
      <c r="KFR2" s="92"/>
      <c r="KFS2" s="92"/>
      <c r="KFT2" s="92"/>
      <c r="KFU2" s="92"/>
      <c r="KFV2" s="92"/>
      <c r="KFW2" s="92"/>
      <c r="KFX2" s="92"/>
      <c r="KFY2" s="92"/>
      <c r="KFZ2" s="92"/>
      <c r="KGA2" s="92"/>
      <c r="KGB2" s="92"/>
      <c r="KGC2" s="92"/>
      <c r="KGD2" s="92"/>
      <c r="KGE2" s="92"/>
      <c r="KGF2" s="92"/>
      <c r="KGG2" s="92"/>
      <c r="KGH2" s="92"/>
      <c r="KGI2" s="92"/>
      <c r="KGJ2" s="92"/>
      <c r="KGK2" s="92"/>
      <c r="KGL2" s="92"/>
      <c r="KGM2" s="92"/>
      <c r="KGN2" s="92"/>
      <c r="KGO2" s="92"/>
      <c r="KGP2" s="92"/>
      <c r="KGQ2" s="92"/>
      <c r="KGR2" s="92"/>
      <c r="KGS2" s="92"/>
      <c r="KGT2" s="92"/>
      <c r="KGU2" s="92"/>
      <c r="KGV2" s="92"/>
      <c r="KGW2" s="92"/>
      <c r="KGX2" s="92"/>
      <c r="KGY2" s="92"/>
      <c r="KGZ2" s="92"/>
      <c r="KHA2" s="92"/>
      <c r="KHB2" s="92"/>
      <c r="KHC2" s="92"/>
      <c r="KHD2" s="92"/>
      <c r="KHE2" s="92"/>
      <c r="KHF2" s="92"/>
      <c r="KHG2" s="92"/>
      <c r="KHH2" s="92"/>
      <c r="KHI2" s="92"/>
      <c r="KHJ2" s="92"/>
      <c r="KHK2" s="92"/>
      <c r="KHL2" s="92"/>
      <c r="KHM2" s="92"/>
      <c r="KHN2" s="92"/>
      <c r="KHO2" s="92"/>
      <c r="KHP2" s="92"/>
      <c r="KHQ2" s="92"/>
      <c r="KHR2" s="92"/>
      <c r="KHS2" s="92"/>
      <c r="KHT2" s="92"/>
      <c r="KHU2" s="92"/>
      <c r="KHV2" s="92"/>
      <c r="KHW2" s="92"/>
      <c r="KHX2" s="92"/>
      <c r="KHY2" s="92"/>
      <c r="KHZ2" s="92"/>
      <c r="KIA2" s="92"/>
      <c r="KIB2" s="92"/>
      <c r="KIC2" s="92"/>
      <c r="KID2" s="92"/>
      <c r="KIE2" s="92"/>
      <c r="KIF2" s="92"/>
      <c r="KIG2" s="92"/>
      <c r="KIH2" s="92"/>
      <c r="KII2" s="92"/>
      <c r="KIJ2" s="92"/>
      <c r="KIK2" s="92"/>
      <c r="KIL2" s="92"/>
      <c r="KIM2" s="92"/>
      <c r="KIN2" s="92"/>
      <c r="KIO2" s="92"/>
      <c r="KIP2" s="92"/>
      <c r="KIQ2" s="92"/>
      <c r="KIR2" s="92"/>
      <c r="KIS2" s="92"/>
      <c r="KIT2" s="92"/>
      <c r="KIU2" s="92"/>
      <c r="KIV2" s="92"/>
      <c r="KIW2" s="92"/>
      <c r="KIX2" s="92"/>
      <c r="KIY2" s="92"/>
      <c r="KIZ2" s="92"/>
      <c r="KJA2" s="92"/>
      <c r="KJB2" s="92"/>
      <c r="KJC2" s="92"/>
      <c r="KJD2" s="92"/>
      <c r="KJE2" s="92"/>
      <c r="KJF2" s="92"/>
      <c r="KJG2" s="92"/>
      <c r="KJH2" s="92"/>
      <c r="KJI2" s="92"/>
      <c r="KJJ2" s="92"/>
      <c r="KJK2" s="92"/>
      <c r="KJL2" s="92"/>
      <c r="KJM2" s="92"/>
      <c r="KJN2" s="92"/>
      <c r="KJO2" s="92"/>
      <c r="KJP2" s="92"/>
      <c r="KJQ2" s="92"/>
      <c r="KJR2" s="92"/>
      <c r="KJS2" s="92"/>
      <c r="KJT2" s="92"/>
      <c r="KJU2" s="92"/>
      <c r="KJV2" s="92"/>
      <c r="KJW2" s="92"/>
      <c r="KJX2" s="92"/>
      <c r="KJY2" s="92"/>
      <c r="KJZ2" s="92"/>
      <c r="KKA2" s="92"/>
      <c r="KKB2" s="92"/>
      <c r="KKC2" s="92"/>
      <c r="KKD2" s="92"/>
      <c r="KKE2" s="92"/>
      <c r="KKF2" s="92"/>
      <c r="KKG2" s="92"/>
      <c r="KKH2" s="92"/>
      <c r="KKI2" s="92"/>
      <c r="KKJ2" s="92"/>
      <c r="KKK2" s="92"/>
      <c r="KKL2" s="92"/>
      <c r="KKM2" s="92"/>
      <c r="KKN2" s="92"/>
      <c r="KKO2" s="92"/>
      <c r="KKP2" s="92"/>
      <c r="KKQ2" s="92"/>
      <c r="KKR2" s="92"/>
      <c r="KKS2" s="92"/>
      <c r="KKT2" s="92"/>
      <c r="KKU2" s="92"/>
      <c r="KKV2" s="92"/>
      <c r="KKW2" s="92"/>
      <c r="KKX2" s="92"/>
      <c r="KKY2" s="92"/>
      <c r="KKZ2" s="92"/>
      <c r="KLA2" s="92"/>
      <c r="KLB2" s="92"/>
      <c r="KLC2" s="92"/>
      <c r="KLD2" s="92"/>
      <c r="KLE2" s="92"/>
      <c r="KLF2" s="92"/>
      <c r="KLG2" s="92"/>
      <c r="KLH2" s="92"/>
      <c r="KLI2" s="92"/>
      <c r="KLJ2" s="92"/>
      <c r="KLK2" s="92"/>
      <c r="KLL2" s="92"/>
      <c r="KLM2" s="92"/>
      <c r="KLN2" s="92"/>
      <c r="KLO2" s="92"/>
      <c r="KLP2" s="92"/>
      <c r="KLQ2" s="92"/>
      <c r="KLR2" s="92"/>
      <c r="KLS2" s="92"/>
      <c r="KLT2" s="92"/>
      <c r="KLU2" s="92"/>
      <c r="KLV2" s="92"/>
      <c r="KLW2" s="92"/>
      <c r="KLX2" s="92"/>
      <c r="KLY2" s="92"/>
      <c r="KLZ2" s="92"/>
      <c r="KMA2" s="92"/>
      <c r="KMB2" s="92"/>
      <c r="KMC2" s="92"/>
      <c r="KMD2" s="92"/>
      <c r="KME2" s="92"/>
      <c r="KMF2" s="92"/>
      <c r="KMG2" s="92"/>
      <c r="KMH2" s="92"/>
      <c r="KMI2" s="92"/>
      <c r="KMJ2" s="92"/>
      <c r="KMK2" s="92"/>
      <c r="KML2" s="92"/>
      <c r="KMM2" s="92"/>
      <c r="KMN2" s="92"/>
      <c r="KMO2" s="92"/>
      <c r="KMP2" s="92"/>
      <c r="KMQ2" s="92"/>
      <c r="KMR2" s="92"/>
      <c r="KMS2" s="92"/>
      <c r="KMT2" s="92"/>
      <c r="KMU2" s="92"/>
      <c r="KMV2" s="92"/>
      <c r="KMW2" s="92"/>
      <c r="KMX2" s="92"/>
      <c r="KMY2" s="92"/>
      <c r="KMZ2" s="92"/>
      <c r="KNA2" s="92"/>
      <c r="KNB2" s="92"/>
      <c r="KNC2" s="92"/>
      <c r="KND2" s="92"/>
      <c r="KNE2" s="92"/>
      <c r="KNF2" s="92"/>
      <c r="KNG2" s="92"/>
      <c r="KNH2" s="92"/>
      <c r="KNI2" s="92"/>
      <c r="KNJ2" s="92"/>
      <c r="KNK2" s="92"/>
      <c r="KNL2" s="92"/>
      <c r="KNM2" s="92"/>
      <c r="KNN2" s="92"/>
      <c r="KNO2" s="92"/>
      <c r="KNP2" s="92"/>
      <c r="KNQ2" s="92"/>
      <c r="KNR2" s="92"/>
      <c r="KNS2" s="92"/>
      <c r="KNT2" s="92"/>
      <c r="KNU2" s="92"/>
      <c r="KNV2" s="92"/>
      <c r="KNW2" s="92"/>
      <c r="KNX2" s="92"/>
      <c r="KNY2" s="92"/>
      <c r="KNZ2" s="92"/>
      <c r="KOA2" s="92"/>
      <c r="KOB2" s="92"/>
      <c r="KOC2" s="92"/>
      <c r="KOD2" s="92"/>
      <c r="KOE2" s="92"/>
      <c r="KOF2" s="92"/>
      <c r="KOG2" s="92"/>
      <c r="KOH2" s="92"/>
      <c r="KOI2" s="92"/>
      <c r="KOJ2" s="92"/>
      <c r="KOK2" s="92"/>
      <c r="KOL2" s="92"/>
      <c r="KOM2" s="92"/>
      <c r="KON2" s="92"/>
      <c r="KOO2" s="92"/>
      <c r="KOP2" s="92"/>
      <c r="KOQ2" s="92"/>
      <c r="KOR2" s="92"/>
      <c r="KOS2" s="92"/>
      <c r="KOT2" s="92"/>
      <c r="KOU2" s="92"/>
      <c r="KOV2" s="92"/>
      <c r="KOW2" s="92"/>
      <c r="KOX2" s="92"/>
      <c r="KOY2" s="92"/>
      <c r="KOZ2" s="92"/>
      <c r="KPA2" s="92"/>
      <c r="KPB2" s="92"/>
      <c r="KPC2" s="92"/>
      <c r="KPD2" s="92"/>
      <c r="KPE2" s="92"/>
      <c r="KPF2" s="92"/>
      <c r="KPG2" s="92"/>
      <c r="KPH2" s="92"/>
      <c r="KPI2" s="92"/>
      <c r="KPJ2" s="92"/>
      <c r="KPK2" s="92"/>
      <c r="KPL2" s="92"/>
      <c r="KPM2" s="92"/>
      <c r="KPN2" s="92"/>
      <c r="KPO2" s="92"/>
      <c r="KPP2" s="92"/>
      <c r="KPQ2" s="92"/>
      <c r="KPR2" s="92"/>
      <c r="KPS2" s="92"/>
      <c r="KPT2" s="92"/>
      <c r="KPU2" s="92"/>
      <c r="KPV2" s="92"/>
      <c r="KPW2" s="92"/>
      <c r="KPX2" s="92"/>
      <c r="KPY2" s="92"/>
      <c r="KPZ2" s="92"/>
      <c r="KQA2" s="92"/>
      <c r="KQB2" s="92"/>
      <c r="KQC2" s="92"/>
      <c r="KQD2" s="92"/>
      <c r="KQE2" s="92"/>
      <c r="KQF2" s="92"/>
      <c r="KQG2" s="92"/>
      <c r="KQH2" s="92"/>
      <c r="KQI2" s="92"/>
      <c r="KQJ2" s="92"/>
      <c r="KQK2" s="92"/>
      <c r="KQL2" s="92"/>
      <c r="KQM2" s="92"/>
      <c r="KQN2" s="92"/>
      <c r="KQO2" s="92"/>
      <c r="KQP2" s="92"/>
      <c r="KQQ2" s="92"/>
      <c r="KQR2" s="92"/>
      <c r="KQS2" s="92"/>
      <c r="KQT2" s="92"/>
      <c r="KQU2" s="92"/>
      <c r="KQV2" s="92"/>
      <c r="KQW2" s="92"/>
      <c r="KQX2" s="92"/>
      <c r="KQY2" s="92"/>
      <c r="KQZ2" s="92"/>
      <c r="KRA2" s="92"/>
      <c r="KRB2" s="92"/>
      <c r="KRC2" s="92"/>
      <c r="KRD2" s="92"/>
      <c r="KRE2" s="92"/>
      <c r="KRF2" s="92"/>
      <c r="KRG2" s="92"/>
      <c r="KRH2" s="92"/>
      <c r="KRI2" s="92"/>
      <c r="KRJ2" s="92"/>
      <c r="KRK2" s="92"/>
      <c r="KRL2" s="92"/>
      <c r="KRM2" s="92"/>
      <c r="KRN2" s="92"/>
      <c r="KRO2" s="92"/>
      <c r="KRP2" s="92"/>
      <c r="KRQ2" s="92"/>
      <c r="KRR2" s="92"/>
      <c r="KRS2" s="92"/>
      <c r="KRT2" s="92"/>
      <c r="KRU2" s="92"/>
      <c r="KRV2" s="92"/>
      <c r="KRW2" s="92"/>
      <c r="KRX2" s="92"/>
      <c r="KRY2" s="92"/>
      <c r="KRZ2" s="92"/>
      <c r="KSA2" s="92"/>
      <c r="KSB2" s="92"/>
      <c r="KSC2" s="92"/>
      <c r="KSD2" s="92"/>
      <c r="KSE2" s="92"/>
      <c r="KSF2" s="92"/>
      <c r="KSG2" s="92"/>
      <c r="KSH2" s="92"/>
      <c r="KSI2" s="92"/>
      <c r="KSJ2" s="92"/>
      <c r="KSK2" s="92"/>
      <c r="KSL2" s="92"/>
      <c r="KSM2" s="92"/>
      <c r="KSN2" s="92"/>
      <c r="KSO2" s="92"/>
      <c r="KSP2" s="92"/>
      <c r="KSQ2" s="92"/>
      <c r="KSR2" s="92"/>
      <c r="KSS2" s="92"/>
      <c r="KST2" s="92"/>
      <c r="KSU2" s="92"/>
      <c r="KSV2" s="92"/>
      <c r="KSW2" s="92"/>
      <c r="KSX2" s="92"/>
      <c r="KSY2" s="92"/>
      <c r="KSZ2" s="92"/>
      <c r="KTA2" s="92"/>
      <c r="KTB2" s="92"/>
      <c r="KTC2" s="92"/>
      <c r="KTD2" s="92"/>
      <c r="KTE2" s="92"/>
      <c r="KTF2" s="92"/>
      <c r="KTG2" s="92"/>
      <c r="KTH2" s="92"/>
      <c r="KTI2" s="92"/>
      <c r="KTJ2" s="92"/>
      <c r="KTK2" s="92"/>
      <c r="KTL2" s="92"/>
      <c r="KTM2" s="92"/>
      <c r="KTN2" s="92"/>
      <c r="KTO2" s="92"/>
      <c r="KTP2" s="92"/>
      <c r="KTQ2" s="92"/>
      <c r="KTR2" s="92"/>
      <c r="KTS2" s="92"/>
      <c r="KTT2" s="92"/>
      <c r="KTU2" s="92"/>
      <c r="KTV2" s="92"/>
      <c r="KTW2" s="92"/>
      <c r="KTX2" s="92"/>
      <c r="KTY2" s="92"/>
      <c r="KTZ2" s="92"/>
      <c r="KUA2" s="92"/>
      <c r="KUB2" s="92"/>
      <c r="KUC2" s="92"/>
      <c r="KUD2" s="92"/>
      <c r="KUE2" s="92"/>
      <c r="KUF2" s="92"/>
      <c r="KUG2" s="92"/>
      <c r="KUH2" s="92"/>
      <c r="KUI2" s="92"/>
      <c r="KUJ2" s="92"/>
      <c r="KUK2" s="92"/>
      <c r="KUL2" s="92"/>
      <c r="KUM2" s="92"/>
      <c r="KUN2" s="92"/>
      <c r="KUO2" s="92"/>
      <c r="KUP2" s="92"/>
      <c r="KUQ2" s="92"/>
      <c r="KUR2" s="92"/>
      <c r="KUS2" s="92"/>
      <c r="KUT2" s="92"/>
      <c r="KUU2" s="92"/>
      <c r="KUV2" s="92"/>
      <c r="KUW2" s="92"/>
      <c r="KUX2" s="92"/>
      <c r="KUY2" s="92"/>
      <c r="KUZ2" s="92"/>
      <c r="KVA2" s="92"/>
      <c r="KVB2" s="92"/>
      <c r="KVC2" s="92"/>
      <c r="KVD2" s="92"/>
      <c r="KVE2" s="92"/>
      <c r="KVF2" s="92"/>
      <c r="KVG2" s="92"/>
      <c r="KVH2" s="92"/>
      <c r="KVI2" s="92"/>
      <c r="KVJ2" s="92"/>
      <c r="KVK2" s="92"/>
      <c r="KVL2" s="92"/>
      <c r="KVM2" s="92"/>
      <c r="KVN2" s="92"/>
      <c r="KVO2" s="92"/>
      <c r="KVP2" s="92"/>
      <c r="KVQ2" s="92"/>
      <c r="KVR2" s="92"/>
      <c r="KVS2" s="92"/>
      <c r="KVT2" s="92"/>
      <c r="KVU2" s="92"/>
      <c r="KVV2" s="92"/>
      <c r="KVW2" s="92"/>
      <c r="KVX2" s="92"/>
      <c r="KVY2" s="92"/>
      <c r="KVZ2" s="92"/>
      <c r="KWA2" s="92"/>
      <c r="KWB2" s="92"/>
      <c r="KWC2" s="92"/>
      <c r="KWD2" s="92"/>
      <c r="KWE2" s="92"/>
      <c r="KWF2" s="92"/>
      <c r="KWG2" s="92"/>
      <c r="KWH2" s="92"/>
      <c r="KWI2" s="92"/>
      <c r="KWJ2" s="92"/>
      <c r="KWK2" s="92"/>
      <c r="KWL2" s="92"/>
      <c r="KWM2" s="92"/>
      <c r="KWN2" s="92"/>
      <c r="KWO2" s="92"/>
      <c r="KWP2" s="92"/>
      <c r="KWQ2" s="92"/>
      <c r="KWR2" s="92"/>
      <c r="KWS2" s="92"/>
      <c r="KWT2" s="92"/>
      <c r="KWU2" s="92"/>
      <c r="KWV2" s="92"/>
      <c r="KWW2" s="92"/>
      <c r="KWX2" s="92"/>
      <c r="KWY2" s="92"/>
      <c r="KWZ2" s="92"/>
      <c r="KXA2" s="92"/>
      <c r="KXB2" s="92"/>
      <c r="KXC2" s="92"/>
      <c r="KXD2" s="92"/>
      <c r="KXE2" s="92"/>
      <c r="KXF2" s="92"/>
      <c r="KXG2" s="92"/>
      <c r="KXH2" s="92"/>
      <c r="KXI2" s="92"/>
      <c r="KXJ2" s="92"/>
      <c r="KXK2" s="92"/>
      <c r="KXL2" s="92"/>
      <c r="KXM2" s="92"/>
      <c r="KXN2" s="92"/>
      <c r="KXO2" s="92"/>
      <c r="KXP2" s="92"/>
      <c r="KXQ2" s="92"/>
      <c r="KXR2" s="92"/>
      <c r="KXS2" s="92"/>
      <c r="KXT2" s="92"/>
      <c r="KXU2" s="92"/>
      <c r="KXV2" s="92"/>
      <c r="KXW2" s="92"/>
      <c r="KXX2" s="92"/>
      <c r="KXY2" s="92"/>
      <c r="KXZ2" s="92"/>
      <c r="KYA2" s="92"/>
      <c r="KYB2" s="92"/>
      <c r="KYC2" s="92"/>
      <c r="KYD2" s="92"/>
      <c r="KYE2" s="92"/>
      <c r="KYF2" s="92"/>
      <c r="KYG2" s="92"/>
      <c r="KYH2" s="92"/>
      <c r="KYI2" s="92"/>
      <c r="KYJ2" s="92"/>
      <c r="KYK2" s="92"/>
      <c r="KYL2" s="92"/>
      <c r="KYM2" s="92"/>
      <c r="KYN2" s="92"/>
      <c r="KYO2" s="92"/>
      <c r="KYP2" s="92"/>
      <c r="KYQ2" s="92"/>
      <c r="KYR2" s="92"/>
      <c r="KYS2" s="92"/>
      <c r="KYT2" s="92"/>
      <c r="KYU2" s="92"/>
      <c r="KYV2" s="92"/>
      <c r="KYW2" s="92"/>
      <c r="KYX2" s="92"/>
      <c r="KYY2" s="92"/>
      <c r="KYZ2" s="92"/>
      <c r="KZA2" s="92"/>
      <c r="KZB2" s="92"/>
      <c r="KZC2" s="92"/>
      <c r="KZD2" s="92"/>
      <c r="KZE2" s="92"/>
      <c r="KZF2" s="92"/>
      <c r="KZG2" s="92"/>
      <c r="KZH2" s="92"/>
      <c r="KZI2" s="92"/>
      <c r="KZJ2" s="92"/>
      <c r="KZK2" s="92"/>
      <c r="KZL2" s="92"/>
      <c r="KZM2" s="92"/>
      <c r="KZN2" s="92"/>
      <c r="KZO2" s="92"/>
      <c r="KZP2" s="92"/>
      <c r="KZQ2" s="92"/>
      <c r="KZR2" s="92"/>
      <c r="KZS2" s="92"/>
      <c r="KZT2" s="92"/>
      <c r="KZU2" s="92"/>
      <c r="KZV2" s="92"/>
      <c r="KZW2" s="92"/>
      <c r="KZX2" s="92"/>
      <c r="KZY2" s="92"/>
      <c r="KZZ2" s="92"/>
      <c r="LAA2" s="92"/>
      <c r="LAB2" s="92"/>
      <c r="LAC2" s="92"/>
      <c r="LAD2" s="92"/>
      <c r="LAE2" s="92"/>
      <c r="LAF2" s="92"/>
      <c r="LAG2" s="92"/>
      <c r="LAH2" s="92"/>
      <c r="LAI2" s="92"/>
      <c r="LAJ2" s="92"/>
      <c r="LAK2" s="92"/>
      <c r="LAL2" s="92"/>
      <c r="LAM2" s="92"/>
      <c r="LAN2" s="92"/>
      <c r="LAO2" s="92"/>
      <c r="LAP2" s="92"/>
      <c r="LAQ2" s="92"/>
      <c r="LAR2" s="92"/>
      <c r="LAS2" s="92"/>
      <c r="LAT2" s="92"/>
      <c r="LAU2" s="92"/>
      <c r="LAV2" s="92"/>
      <c r="LAW2" s="92"/>
      <c r="LAX2" s="92"/>
      <c r="LAY2" s="92"/>
      <c r="LAZ2" s="92"/>
      <c r="LBA2" s="92"/>
      <c r="LBB2" s="92"/>
      <c r="LBC2" s="92"/>
      <c r="LBD2" s="92"/>
      <c r="LBE2" s="92"/>
      <c r="LBF2" s="92"/>
      <c r="LBG2" s="92"/>
      <c r="LBH2" s="92"/>
      <c r="LBI2" s="92"/>
      <c r="LBJ2" s="92"/>
      <c r="LBK2" s="92"/>
      <c r="LBL2" s="92"/>
      <c r="LBM2" s="92"/>
      <c r="LBN2" s="92"/>
      <c r="LBO2" s="92"/>
      <c r="LBP2" s="92"/>
      <c r="LBQ2" s="92"/>
      <c r="LBR2" s="92"/>
      <c r="LBS2" s="92"/>
      <c r="LBT2" s="92"/>
      <c r="LBU2" s="92"/>
      <c r="LBV2" s="92"/>
      <c r="LBW2" s="92"/>
      <c r="LBX2" s="92"/>
      <c r="LBY2" s="92"/>
      <c r="LBZ2" s="92"/>
      <c r="LCA2" s="92"/>
      <c r="LCB2" s="92"/>
      <c r="LCC2" s="92"/>
      <c r="LCD2" s="92"/>
      <c r="LCE2" s="92"/>
      <c r="LCF2" s="92"/>
      <c r="LCG2" s="92"/>
      <c r="LCH2" s="92"/>
      <c r="LCI2" s="92"/>
      <c r="LCJ2" s="92"/>
      <c r="LCK2" s="92"/>
      <c r="LCL2" s="92"/>
      <c r="LCM2" s="92"/>
      <c r="LCN2" s="92"/>
      <c r="LCO2" s="92"/>
      <c r="LCP2" s="92"/>
      <c r="LCQ2" s="92"/>
      <c r="LCR2" s="92"/>
      <c r="LCS2" s="92"/>
      <c r="LCT2" s="92"/>
      <c r="LCU2" s="92"/>
      <c r="LCV2" s="92"/>
      <c r="LCW2" s="92"/>
      <c r="LCX2" s="92"/>
      <c r="LCY2" s="92"/>
      <c r="LCZ2" s="92"/>
      <c r="LDA2" s="92"/>
      <c r="LDB2" s="92"/>
      <c r="LDC2" s="92"/>
      <c r="LDD2" s="92"/>
      <c r="LDE2" s="92"/>
      <c r="LDF2" s="92"/>
      <c r="LDG2" s="92"/>
      <c r="LDH2" s="92"/>
      <c r="LDI2" s="92"/>
      <c r="LDJ2" s="92"/>
      <c r="LDK2" s="92"/>
      <c r="LDL2" s="92"/>
      <c r="LDM2" s="92"/>
      <c r="LDN2" s="92"/>
      <c r="LDO2" s="92"/>
      <c r="LDP2" s="92"/>
      <c r="LDQ2" s="92"/>
      <c r="LDR2" s="92"/>
      <c r="LDS2" s="92"/>
      <c r="LDT2" s="92"/>
      <c r="LDU2" s="92"/>
      <c r="LDV2" s="92"/>
      <c r="LDW2" s="92"/>
      <c r="LDX2" s="92"/>
      <c r="LDY2" s="92"/>
      <c r="LDZ2" s="92"/>
      <c r="LEA2" s="92"/>
      <c r="LEB2" s="92"/>
      <c r="LEC2" s="92"/>
      <c r="LED2" s="92"/>
      <c r="LEE2" s="92"/>
      <c r="LEF2" s="92"/>
      <c r="LEG2" s="92"/>
      <c r="LEH2" s="92"/>
      <c r="LEI2" s="92"/>
      <c r="LEJ2" s="92"/>
      <c r="LEK2" s="92"/>
      <c r="LEL2" s="92"/>
      <c r="LEM2" s="92"/>
      <c r="LEN2" s="92"/>
      <c r="LEO2" s="92"/>
      <c r="LEP2" s="92"/>
      <c r="LEQ2" s="92"/>
      <c r="LER2" s="92"/>
      <c r="LES2" s="92"/>
      <c r="LET2" s="92"/>
      <c r="LEU2" s="92"/>
      <c r="LEV2" s="92"/>
      <c r="LEW2" s="92"/>
      <c r="LEX2" s="92"/>
      <c r="LEY2" s="92"/>
      <c r="LEZ2" s="92"/>
      <c r="LFA2" s="92"/>
      <c r="LFB2" s="92"/>
      <c r="LFC2" s="92"/>
      <c r="LFD2" s="92"/>
      <c r="LFE2" s="92"/>
      <c r="LFF2" s="92"/>
      <c r="LFG2" s="92"/>
      <c r="LFH2" s="92"/>
      <c r="LFI2" s="92"/>
      <c r="LFJ2" s="92"/>
      <c r="LFK2" s="92"/>
      <c r="LFL2" s="92"/>
      <c r="LFM2" s="92"/>
      <c r="LFN2" s="92"/>
      <c r="LFO2" s="92"/>
      <c r="LFP2" s="92"/>
      <c r="LFQ2" s="92"/>
      <c r="LFR2" s="92"/>
      <c r="LFS2" s="92"/>
      <c r="LFT2" s="92"/>
      <c r="LFU2" s="92"/>
      <c r="LFV2" s="92"/>
      <c r="LFW2" s="92"/>
      <c r="LFX2" s="92"/>
      <c r="LFY2" s="92"/>
      <c r="LFZ2" s="92"/>
      <c r="LGA2" s="92"/>
      <c r="LGB2" s="92"/>
      <c r="LGC2" s="92"/>
      <c r="LGD2" s="92"/>
      <c r="LGE2" s="92"/>
      <c r="LGF2" s="92"/>
      <c r="LGG2" s="92"/>
      <c r="LGH2" s="92"/>
      <c r="LGI2" s="92"/>
      <c r="LGJ2" s="92"/>
      <c r="LGK2" s="92"/>
      <c r="LGL2" s="92"/>
      <c r="LGM2" s="92"/>
      <c r="LGN2" s="92"/>
      <c r="LGO2" s="92"/>
      <c r="LGP2" s="92"/>
      <c r="LGQ2" s="92"/>
      <c r="LGR2" s="92"/>
      <c r="LGS2" s="92"/>
      <c r="LGT2" s="92"/>
      <c r="LGU2" s="92"/>
      <c r="LGV2" s="92"/>
      <c r="LGW2" s="92"/>
      <c r="LGX2" s="92"/>
      <c r="LGY2" s="92"/>
      <c r="LGZ2" s="92"/>
      <c r="LHA2" s="92"/>
      <c r="LHB2" s="92"/>
      <c r="LHC2" s="92"/>
      <c r="LHD2" s="92"/>
      <c r="LHE2" s="92"/>
      <c r="LHF2" s="92"/>
      <c r="LHG2" s="92"/>
      <c r="LHH2" s="92"/>
      <c r="LHI2" s="92"/>
      <c r="LHJ2" s="92"/>
      <c r="LHK2" s="92"/>
      <c r="LHL2" s="92"/>
      <c r="LHM2" s="92"/>
      <c r="LHN2" s="92"/>
      <c r="LHO2" s="92"/>
      <c r="LHP2" s="92"/>
      <c r="LHQ2" s="92"/>
      <c r="LHR2" s="92"/>
      <c r="LHS2" s="92"/>
      <c r="LHT2" s="92"/>
      <c r="LHU2" s="92"/>
      <c r="LHV2" s="92"/>
      <c r="LHW2" s="92"/>
      <c r="LHX2" s="92"/>
      <c r="LHY2" s="92"/>
      <c r="LHZ2" s="92"/>
      <c r="LIA2" s="92"/>
      <c r="LIB2" s="92"/>
      <c r="LIC2" s="92"/>
      <c r="LID2" s="92"/>
      <c r="LIE2" s="92"/>
      <c r="LIF2" s="92"/>
      <c r="LIG2" s="92"/>
      <c r="LIH2" s="92"/>
      <c r="LII2" s="92"/>
      <c r="LIJ2" s="92"/>
      <c r="LIK2" s="92"/>
      <c r="LIL2" s="92"/>
      <c r="LIM2" s="92"/>
      <c r="LIN2" s="92"/>
      <c r="LIO2" s="92"/>
      <c r="LIP2" s="92"/>
      <c r="LIQ2" s="92"/>
      <c r="LIR2" s="92"/>
      <c r="LIS2" s="92"/>
      <c r="LIT2" s="92"/>
      <c r="LIU2" s="92"/>
      <c r="LIV2" s="92"/>
      <c r="LIW2" s="92"/>
      <c r="LIX2" s="92"/>
      <c r="LIY2" s="92"/>
      <c r="LIZ2" s="92"/>
      <c r="LJA2" s="92"/>
      <c r="LJB2" s="92"/>
      <c r="LJC2" s="92"/>
      <c r="LJD2" s="92"/>
      <c r="LJE2" s="92"/>
      <c r="LJF2" s="92"/>
      <c r="LJG2" s="92"/>
      <c r="LJH2" s="92"/>
      <c r="LJI2" s="92"/>
      <c r="LJJ2" s="92"/>
      <c r="LJK2" s="92"/>
      <c r="LJL2" s="92"/>
      <c r="LJM2" s="92"/>
      <c r="LJN2" s="92"/>
      <c r="LJO2" s="92"/>
      <c r="LJP2" s="92"/>
      <c r="LJQ2" s="92"/>
      <c r="LJR2" s="92"/>
      <c r="LJS2" s="92"/>
      <c r="LJT2" s="92"/>
      <c r="LJU2" s="92"/>
      <c r="LJV2" s="92"/>
      <c r="LJW2" s="92"/>
      <c r="LJX2" s="92"/>
      <c r="LJY2" s="92"/>
      <c r="LJZ2" s="92"/>
      <c r="LKA2" s="92"/>
      <c r="LKB2" s="92"/>
      <c r="LKC2" s="92"/>
      <c r="LKD2" s="92"/>
      <c r="LKE2" s="92"/>
      <c r="LKF2" s="92"/>
      <c r="LKG2" s="92"/>
      <c r="LKH2" s="92"/>
      <c r="LKI2" s="92"/>
      <c r="LKJ2" s="92"/>
      <c r="LKK2" s="92"/>
      <c r="LKL2" s="92"/>
      <c r="LKM2" s="92"/>
      <c r="LKN2" s="92"/>
      <c r="LKO2" s="92"/>
      <c r="LKP2" s="92"/>
      <c r="LKQ2" s="92"/>
      <c r="LKR2" s="92"/>
      <c r="LKS2" s="92"/>
      <c r="LKT2" s="92"/>
      <c r="LKU2" s="92"/>
      <c r="LKV2" s="92"/>
      <c r="LKW2" s="92"/>
      <c r="LKX2" s="92"/>
      <c r="LKY2" s="92"/>
      <c r="LKZ2" s="92"/>
      <c r="LLA2" s="92"/>
      <c r="LLB2" s="92"/>
      <c r="LLC2" s="92"/>
      <c r="LLD2" s="92"/>
      <c r="LLE2" s="92"/>
      <c r="LLF2" s="92"/>
      <c r="LLG2" s="92"/>
      <c r="LLH2" s="92"/>
      <c r="LLI2" s="92"/>
      <c r="LLJ2" s="92"/>
      <c r="LLK2" s="92"/>
      <c r="LLL2" s="92"/>
      <c r="LLM2" s="92"/>
      <c r="LLN2" s="92"/>
      <c r="LLO2" s="92"/>
      <c r="LLP2" s="92"/>
      <c r="LLQ2" s="92"/>
      <c r="LLR2" s="92"/>
      <c r="LLS2" s="92"/>
      <c r="LLT2" s="92"/>
      <c r="LLU2" s="92"/>
      <c r="LLV2" s="92"/>
      <c r="LLW2" s="92"/>
      <c r="LLX2" s="92"/>
      <c r="LLY2" s="92"/>
      <c r="LLZ2" s="92"/>
      <c r="LMA2" s="92"/>
      <c r="LMB2" s="92"/>
      <c r="LMC2" s="92"/>
      <c r="LMD2" s="92"/>
      <c r="LME2" s="92"/>
      <c r="LMF2" s="92"/>
      <c r="LMG2" s="92"/>
      <c r="LMH2" s="92"/>
      <c r="LMI2" s="92"/>
      <c r="LMJ2" s="92"/>
      <c r="LMK2" s="92"/>
      <c r="LML2" s="92"/>
      <c r="LMM2" s="92"/>
      <c r="LMN2" s="92"/>
      <c r="LMO2" s="92"/>
      <c r="LMP2" s="92"/>
      <c r="LMQ2" s="92"/>
      <c r="LMR2" s="92"/>
      <c r="LMS2" s="92"/>
      <c r="LMT2" s="92"/>
      <c r="LMU2" s="92"/>
      <c r="LMV2" s="92"/>
      <c r="LMW2" s="92"/>
      <c r="LMX2" s="92"/>
      <c r="LMY2" s="92"/>
      <c r="LMZ2" s="92"/>
      <c r="LNA2" s="92"/>
      <c r="LNB2" s="92"/>
      <c r="LNC2" s="92"/>
      <c r="LND2" s="92"/>
      <c r="LNE2" s="92"/>
      <c r="LNF2" s="92"/>
      <c r="LNG2" s="92"/>
      <c r="LNH2" s="92"/>
      <c r="LNI2" s="92"/>
      <c r="LNJ2" s="92"/>
      <c r="LNK2" s="92"/>
      <c r="LNL2" s="92"/>
      <c r="LNM2" s="92"/>
      <c r="LNN2" s="92"/>
      <c r="LNO2" s="92"/>
      <c r="LNP2" s="92"/>
      <c r="LNQ2" s="92"/>
      <c r="LNR2" s="92"/>
      <c r="LNS2" s="92"/>
      <c r="LNT2" s="92"/>
      <c r="LNU2" s="92"/>
      <c r="LNV2" s="92"/>
      <c r="LNW2" s="92"/>
      <c r="LNX2" s="92"/>
      <c r="LNY2" s="92"/>
      <c r="LNZ2" s="92"/>
      <c r="LOA2" s="92"/>
      <c r="LOB2" s="92"/>
      <c r="LOC2" s="92"/>
      <c r="LOD2" s="92"/>
      <c r="LOE2" s="92"/>
      <c r="LOF2" s="92"/>
      <c r="LOG2" s="92"/>
      <c r="LOH2" s="92"/>
      <c r="LOI2" s="92"/>
      <c r="LOJ2" s="92"/>
      <c r="LOK2" s="92"/>
      <c r="LOL2" s="92"/>
      <c r="LOM2" s="92"/>
      <c r="LON2" s="92"/>
      <c r="LOO2" s="92"/>
      <c r="LOP2" s="92"/>
      <c r="LOQ2" s="92"/>
      <c r="LOR2" s="92"/>
      <c r="LOS2" s="92"/>
      <c r="LOT2" s="92"/>
      <c r="LOU2" s="92"/>
      <c r="LOV2" s="92"/>
      <c r="LOW2" s="92"/>
      <c r="LOX2" s="92"/>
      <c r="LOY2" s="92"/>
      <c r="LOZ2" s="92"/>
      <c r="LPA2" s="92"/>
      <c r="LPB2" s="92"/>
      <c r="LPC2" s="92"/>
      <c r="LPD2" s="92"/>
      <c r="LPE2" s="92"/>
      <c r="LPF2" s="92"/>
      <c r="LPG2" s="92"/>
      <c r="LPH2" s="92"/>
      <c r="LPI2" s="92"/>
      <c r="LPJ2" s="92"/>
      <c r="LPK2" s="92"/>
      <c r="LPL2" s="92"/>
      <c r="LPM2" s="92"/>
      <c r="LPN2" s="92"/>
      <c r="LPO2" s="92"/>
      <c r="LPP2" s="92"/>
      <c r="LPQ2" s="92"/>
      <c r="LPR2" s="92"/>
      <c r="LPS2" s="92"/>
      <c r="LPT2" s="92"/>
      <c r="LPU2" s="92"/>
      <c r="LPV2" s="92"/>
      <c r="LPW2" s="92"/>
      <c r="LPX2" s="92"/>
      <c r="LPY2" s="92"/>
      <c r="LPZ2" s="92"/>
      <c r="LQA2" s="92"/>
      <c r="LQB2" s="92"/>
      <c r="LQC2" s="92"/>
      <c r="LQD2" s="92"/>
      <c r="LQE2" s="92"/>
      <c r="LQF2" s="92"/>
      <c r="LQG2" s="92"/>
      <c r="LQH2" s="92"/>
      <c r="LQI2" s="92"/>
      <c r="LQJ2" s="92"/>
      <c r="LQK2" s="92"/>
      <c r="LQL2" s="92"/>
      <c r="LQM2" s="92"/>
      <c r="LQN2" s="92"/>
      <c r="LQO2" s="92"/>
      <c r="LQP2" s="92"/>
      <c r="LQQ2" s="92"/>
      <c r="LQR2" s="92"/>
      <c r="LQS2" s="92"/>
      <c r="LQT2" s="92"/>
      <c r="LQU2" s="92"/>
      <c r="LQV2" s="92"/>
      <c r="LQW2" s="92"/>
      <c r="LQX2" s="92"/>
      <c r="LQY2" s="92"/>
      <c r="LQZ2" s="92"/>
      <c r="LRA2" s="92"/>
      <c r="LRB2" s="92"/>
      <c r="LRC2" s="92"/>
      <c r="LRD2" s="92"/>
      <c r="LRE2" s="92"/>
      <c r="LRF2" s="92"/>
      <c r="LRG2" s="92"/>
      <c r="LRH2" s="92"/>
      <c r="LRI2" s="92"/>
      <c r="LRJ2" s="92"/>
      <c r="LRK2" s="92"/>
      <c r="LRL2" s="92"/>
      <c r="LRM2" s="92"/>
      <c r="LRN2" s="92"/>
      <c r="LRO2" s="92"/>
      <c r="LRP2" s="92"/>
      <c r="LRQ2" s="92"/>
      <c r="LRR2" s="92"/>
      <c r="LRS2" s="92"/>
      <c r="LRT2" s="92"/>
      <c r="LRU2" s="92"/>
      <c r="LRV2" s="92"/>
      <c r="LRW2" s="92"/>
      <c r="LRX2" s="92"/>
      <c r="LRY2" s="92"/>
      <c r="LRZ2" s="92"/>
      <c r="LSA2" s="92"/>
      <c r="LSB2" s="92"/>
      <c r="LSC2" s="92"/>
      <c r="LSD2" s="92"/>
      <c r="LSE2" s="92"/>
      <c r="LSF2" s="92"/>
      <c r="LSG2" s="92"/>
      <c r="LSH2" s="92"/>
      <c r="LSI2" s="92"/>
      <c r="LSJ2" s="92"/>
      <c r="LSK2" s="92"/>
      <c r="LSL2" s="92"/>
      <c r="LSM2" s="92"/>
      <c r="LSN2" s="92"/>
      <c r="LSO2" s="92"/>
      <c r="LSP2" s="92"/>
      <c r="LSQ2" s="92"/>
      <c r="LSR2" s="92"/>
      <c r="LSS2" s="92"/>
      <c r="LST2" s="92"/>
      <c r="LSU2" s="92"/>
      <c r="LSV2" s="92"/>
      <c r="LSW2" s="92"/>
      <c r="LSX2" s="92"/>
      <c r="LSY2" s="92"/>
      <c r="LSZ2" s="92"/>
      <c r="LTA2" s="92"/>
      <c r="LTB2" s="92"/>
      <c r="LTC2" s="92"/>
      <c r="LTD2" s="92"/>
      <c r="LTE2" s="92"/>
      <c r="LTF2" s="92"/>
      <c r="LTG2" s="92"/>
      <c r="LTH2" s="92"/>
      <c r="LTI2" s="92"/>
      <c r="LTJ2" s="92"/>
      <c r="LTK2" s="92"/>
      <c r="LTL2" s="92"/>
      <c r="LTM2" s="92"/>
      <c r="LTN2" s="92"/>
      <c r="LTO2" s="92"/>
      <c r="LTP2" s="92"/>
      <c r="LTQ2" s="92"/>
      <c r="LTR2" s="92"/>
      <c r="LTS2" s="92"/>
      <c r="LTT2" s="92"/>
      <c r="LTU2" s="92"/>
      <c r="LTV2" s="92"/>
      <c r="LTW2" s="92"/>
      <c r="LTX2" s="92"/>
      <c r="LTY2" s="92"/>
      <c r="LTZ2" s="92"/>
      <c r="LUA2" s="92"/>
      <c r="LUB2" s="92"/>
      <c r="LUC2" s="92"/>
      <c r="LUD2" s="92"/>
      <c r="LUE2" s="92"/>
      <c r="LUF2" s="92"/>
      <c r="LUG2" s="92"/>
      <c r="LUH2" s="92"/>
      <c r="LUI2" s="92"/>
      <c r="LUJ2" s="92"/>
      <c r="LUK2" s="92"/>
      <c r="LUL2" s="92"/>
      <c r="LUM2" s="92"/>
      <c r="LUN2" s="92"/>
      <c r="LUO2" s="92"/>
      <c r="LUP2" s="92"/>
      <c r="LUQ2" s="92"/>
      <c r="LUR2" s="92"/>
      <c r="LUS2" s="92"/>
      <c r="LUT2" s="92"/>
      <c r="LUU2" s="92"/>
      <c r="LUV2" s="92"/>
      <c r="LUW2" s="92"/>
      <c r="LUX2" s="92"/>
      <c r="LUY2" s="92"/>
      <c r="LUZ2" s="92"/>
      <c r="LVA2" s="92"/>
      <c r="LVB2" s="92"/>
      <c r="LVC2" s="92"/>
      <c r="LVD2" s="92"/>
      <c r="LVE2" s="92"/>
      <c r="LVF2" s="92"/>
      <c r="LVG2" s="92"/>
      <c r="LVH2" s="92"/>
      <c r="LVI2" s="92"/>
      <c r="LVJ2" s="92"/>
      <c r="LVK2" s="92"/>
      <c r="LVL2" s="92"/>
      <c r="LVM2" s="92"/>
      <c r="LVN2" s="92"/>
      <c r="LVO2" s="92"/>
      <c r="LVP2" s="92"/>
      <c r="LVQ2" s="92"/>
      <c r="LVR2" s="92"/>
      <c r="LVS2" s="92"/>
      <c r="LVT2" s="92"/>
      <c r="LVU2" s="92"/>
      <c r="LVV2" s="92"/>
      <c r="LVW2" s="92"/>
      <c r="LVX2" s="92"/>
      <c r="LVY2" s="92"/>
      <c r="LVZ2" s="92"/>
      <c r="LWA2" s="92"/>
      <c r="LWB2" s="92"/>
      <c r="LWC2" s="92"/>
      <c r="LWD2" s="92"/>
      <c r="LWE2" s="92"/>
      <c r="LWF2" s="92"/>
      <c r="LWG2" s="92"/>
      <c r="LWH2" s="92"/>
      <c r="LWI2" s="92"/>
      <c r="LWJ2" s="92"/>
      <c r="LWK2" s="92"/>
      <c r="LWL2" s="92"/>
      <c r="LWM2" s="92"/>
      <c r="LWN2" s="92"/>
      <c r="LWO2" s="92"/>
      <c r="LWP2" s="92"/>
      <c r="LWQ2" s="92"/>
      <c r="LWR2" s="92"/>
      <c r="LWS2" s="92"/>
      <c r="LWT2" s="92"/>
      <c r="LWU2" s="92"/>
      <c r="LWV2" s="92"/>
      <c r="LWW2" s="92"/>
      <c r="LWX2" s="92"/>
      <c r="LWY2" s="92"/>
      <c r="LWZ2" s="92"/>
      <c r="LXA2" s="92"/>
      <c r="LXB2" s="92"/>
      <c r="LXC2" s="92"/>
      <c r="LXD2" s="92"/>
      <c r="LXE2" s="92"/>
      <c r="LXF2" s="92"/>
      <c r="LXG2" s="92"/>
      <c r="LXH2" s="92"/>
      <c r="LXI2" s="92"/>
      <c r="LXJ2" s="92"/>
      <c r="LXK2" s="92"/>
      <c r="LXL2" s="92"/>
      <c r="LXM2" s="92"/>
      <c r="LXN2" s="92"/>
      <c r="LXO2" s="92"/>
      <c r="LXP2" s="92"/>
      <c r="LXQ2" s="92"/>
      <c r="LXR2" s="92"/>
      <c r="LXS2" s="92"/>
      <c r="LXT2" s="92"/>
      <c r="LXU2" s="92"/>
      <c r="LXV2" s="92"/>
      <c r="LXW2" s="92"/>
      <c r="LXX2" s="92"/>
      <c r="LXY2" s="92"/>
      <c r="LXZ2" s="92"/>
      <c r="LYA2" s="92"/>
      <c r="LYB2" s="92"/>
      <c r="LYC2" s="92"/>
      <c r="LYD2" s="92"/>
      <c r="LYE2" s="92"/>
      <c r="LYF2" s="92"/>
      <c r="LYG2" s="92"/>
      <c r="LYH2" s="92"/>
      <c r="LYI2" s="92"/>
      <c r="LYJ2" s="92"/>
      <c r="LYK2" s="92"/>
      <c r="LYL2" s="92"/>
      <c r="LYM2" s="92"/>
      <c r="LYN2" s="92"/>
      <c r="LYO2" s="92"/>
      <c r="LYP2" s="92"/>
      <c r="LYQ2" s="92"/>
      <c r="LYR2" s="92"/>
      <c r="LYS2" s="92"/>
      <c r="LYT2" s="92"/>
      <c r="LYU2" s="92"/>
      <c r="LYV2" s="92"/>
      <c r="LYW2" s="92"/>
      <c r="LYX2" s="92"/>
      <c r="LYY2" s="92"/>
      <c r="LYZ2" s="92"/>
      <c r="LZA2" s="92"/>
      <c r="LZB2" s="92"/>
      <c r="LZC2" s="92"/>
      <c r="LZD2" s="92"/>
      <c r="LZE2" s="92"/>
      <c r="LZF2" s="92"/>
      <c r="LZG2" s="92"/>
      <c r="LZH2" s="92"/>
      <c r="LZI2" s="92"/>
      <c r="LZJ2" s="92"/>
      <c r="LZK2" s="92"/>
      <c r="LZL2" s="92"/>
      <c r="LZM2" s="92"/>
      <c r="LZN2" s="92"/>
      <c r="LZO2" s="92"/>
      <c r="LZP2" s="92"/>
      <c r="LZQ2" s="92"/>
      <c r="LZR2" s="92"/>
      <c r="LZS2" s="92"/>
      <c r="LZT2" s="92"/>
      <c r="LZU2" s="92"/>
      <c r="LZV2" s="92"/>
      <c r="LZW2" s="92"/>
      <c r="LZX2" s="92"/>
      <c r="LZY2" s="92"/>
      <c r="LZZ2" s="92"/>
      <c r="MAA2" s="92"/>
      <c r="MAB2" s="92"/>
      <c r="MAC2" s="92"/>
      <c r="MAD2" s="92"/>
      <c r="MAE2" s="92"/>
      <c r="MAF2" s="92"/>
      <c r="MAG2" s="92"/>
      <c r="MAH2" s="92"/>
      <c r="MAI2" s="92"/>
      <c r="MAJ2" s="92"/>
      <c r="MAK2" s="92"/>
      <c r="MAL2" s="92"/>
      <c r="MAM2" s="92"/>
      <c r="MAN2" s="92"/>
      <c r="MAO2" s="92"/>
      <c r="MAP2" s="92"/>
      <c r="MAQ2" s="92"/>
      <c r="MAR2" s="92"/>
      <c r="MAS2" s="92"/>
      <c r="MAT2" s="92"/>
      <c r="MAU2" s="92"/>
      <c r="MAV2" s="92"/>
      <c r="MAW2" s="92"/>
      <c r="MAX2" s="92"/>
      <c r="MAY2" s="92"/>
      <c r="MAZ2" s="92"/>
      <c r="MBA2" s="92"/>
      <c r="MBB2" s="92"/>
      <c r="MBC2" s="92"/>
      <c r="MBD2" s="92"/>
      <c r="MBE2" s="92"/>
      <c r="MBF2" s="92"/>
      <c r="MBG2" s="92"/>
      <c r="MBH2" s="92"/>
      <c r="MBI2" s="92"/>
      <c r="MBJ2" s="92"/>
      <c r="MBK2" s="92"/>
      <c r="MBL2" s="92"/>
      <c r="MBM2" s="92"/>
      <c r="MBN2" s="92"/>
      <c r="MBO2" s="92"/>
      <c r="MBP2" s="92"/>
      <c r="MBQ2" s="92"/>
      <c r="MBR2" s="92"/>
      <c r="MBS2" s="92"/>
      <c r="MBT2" s="92"/>
      <c r="MBU2" s="92"/>
      <c r="MBV2" s="92"/>
      <c r="MBW2" s="92"/>
      <c r="MBX2" s="92"/>
      <c r="MBY2" s="92"/>
      <c r="MBZ2" s="92"/>
      <c r="MCA2" s="92"/>
      <c r="MCB2" s="92"/>
      <c r="MCC2" s="92"/>
      <c r="MCD2" s="92"/>
      <c r="MCE2" s="92"/>
      <c r="MCF2" s="92"/>
      <c r="MCG2" s="92"/>
      <c r="MCH2" s="92"/>
      <c r="MCI2" s="92"/>
      <c r="MCJ2" s="92"/>
      <c r="MCK2" s="92"/>
      <c r="MCL2" s="92"/>
      <c r="MCM2" s="92"/>
      <c r="MCN2" s="92"/>
      <c r="MCO2" s="92"/>
      <c r="MCP2" s="92"/>
      <c r="MCQ2" s="92"/>
      <c r="MCR2" s="92"/>
      <c r="MCS2" s="92"/>
      <c r="MCT2" s="92"/>
      <c r="MCU2" s="92"/>
      <c r="MCV2" s="92"/>
      <c r="MCW2" s="92"/>
      <c r="MCX2" s="92"/>
      <c r="MCY2" s="92"/>
      <c r="MCZ2" s="92"/>
      <c r="MDA2" s="92"/>
      <c r="MDB2" s="92"/>
      <c r="MDC2" s="92"/>
      <c r="MDD2" s="92"/>
      <c r="MDE2" s="92"/>
      <c r="MDF2" s="92"/>
      <c r="MDG2" s="92"/>
      <c r="MDH2" s="92"/>
      <c r="MDI2" s="92"/>
      <c r="MDJ2" s="92"/>
      <c r="MDK2" s="92"/>
      <c r="MDL2" s="92"/>
      <c r="MDM2" s="92"/>
      <c r="MDN2" s="92"/>
      <c r="MDO2" s="92"/>
      <c r="MDP2" s="92"/>
      <c r="MDQ2" s="92"/>
      <c r="MDR2" s="92"/>
      <c r="MDS2" s="92"/>
      <c r="MDT2" s="92"/>
      <c r="MDU2" s="92"/>
      <c r="MDV2" s="92"/>
      <c r="MDW2" s="92"/>
      <c r="MDX2" s="92"/>
      <c r="MDY2" s="92"/>
      <c r="MDZ2" s="92"/>
      <c r="MEA2" s="92"/>
      <c r="MEB2" s="92"/>
      <c r="MEC2" s="92"/>
      <c r="MED2" s="92"/>
      <c r="MEE2" s="92"/>
      <c r="MEF2" s="92"/>
      <c r="MEG2" s="92"/>
      <c r="MEH2" s="92"/>
      <c r="MEI2" s="92"/>
      <c r="MEJ2" s="92"/>
      <c r="MEK2" s="92"/>
      <c r="MEL2" s="92"/>
      <c r="MEM2" s="92"/>
      <c r="MEN2" s="92"/>
      <c r="MEO2" s="92"/>
      <c r="MEP2" s="92"/>
      <c r="MEQ2" s="92"/>
      <c r="MER2" s="92"/>
      <c r="MES2" s="92"/>
      <c r="MET2" s="92"/>
      <c r="MEU2" s="92"/>
      <c r="MEV2" s="92"/>
      <c r="MEW2" s="92"/>
      <c r="MEX2" s="92"/>
      <c r="MEY2" s="92"/>
      <c r="MEZ2" s="92"/>
      <c r="MFA2" s="92"/>
      <c r="MFB2" s="92"/>
      <c r="MFC2" s="92"/>
      <c r="MFD2" s="92"/>
      <c r="MFE2" s="92"/>
      <c r="MFF2" s="92"/>
      <c r="MFG2" s="92"/>
      <c r="MFH2" s="92"/>
      <c r="MFI2" s="92"/>
      <c r="MFJ2" s="92"/>
      <c r="MFK2" s="92"/>
      <c r="MFL2" s="92"/>
      <c r="MFM2" s="92"/>
      <c r="MFN2" s="92"/>
      <c r="MFO2" s="92"/>
      <c r="MFP2" s="92"/>
      <c r="MFQ2" s="92"/>
      <c r="MFR2" s="92"/>
      <c r="MFS2" s="92"/>
      <c r="MFT2" s="92"/>
      <c r="MFU2" s="92"/>
      <c r="MFV2" s="92"/>
      <c r="MFW2" s="92"/>
      <c r="MFX2" s="92"/>
      <c r="MFY2" s="92"/>
      <c r="MFZ2" s="92"/>
      <c r="MGA2" s="92"/>
      <c r="MGB2" s="92"/>
      <c r="MGC2" s="92"/>
      <c r="MGD2" s="92"/>
      <c r="MGE2" s="92"/>
      <c r="MGF2" s="92"/>
      <c r="MGG2" s="92"/>
      <c r="MGH2" s="92"/>
      <c r="MGI2" s="92"/>
      <c r="MGJ2" s="92"/>
      <c r="MGK2" s="92"/>
      <c r="MGL2" s="92"/>
      <c r="MGM2" s="92"/>
      <c r="MGN2" s="92"/>
      <c r="MGO2" s="92"/>
      <c r="MGP2" s="92"/>
      <c r="MGQ2" s="92"/>
      <c r="MGR2" s="92"/>
      <c r="MGS2" s="92"/>
      <c r="MGT2" s="92"/>
      <c r="MGU2" s="92"/>
      <c r="MGV2" s="92"/>
      <c r="MGW2" s="92"/>
      <c r="MGX2" s="92"/>
      <c r="MGY2" s="92"/>
      <c r="MGZ2" s="92"/>
      <c r="MHA2" s="92"/>
      <c r="MHB2" s="92"/>
      <c r="MHC2" s="92"/>
      <c r="MHD2" s="92"/>
      <c r="MHE2" s="92"/>
      <c r="MHF2" s="92"/>
      <c r="MHG2" s="92"/>
      <c r="MHH2" s="92"/>
      <c r="MHI2" s="92"/>
      <c r="MHJ2" s="92"/>
      <c r="MHK2" s="92"/>
      <c r="MHL2" s="92"/>
      <c r="MHM2" s="92"/>
      <c r="MHN2" s="92"/>
      <c r="MHO2" s="92"/>
      <c r="MHP2" s="92"/>
      <c r="MHQ2" s="92"/>
      <c r="MHR2" s="92"/>
      <c r="MHS2" s="92"/>
      <c r="MHT2" s="92"/>
      <c r="MHU2" s="92"/>
      <c r="MHV2" s="92"/>
      <c r="MHW2" s="92"/>
      <c r="MHX2" s="92"/>
      <c r="MHY2" s="92"/>
      <c r="MHZ2" s="92"/>
      <c r="MIA2" s="92"/>
      <c r="MIB2" s="92"/>
      <c r="MIC2" s="92"/>
      <c r="MID2" s="92"/>
      <c r="MIE2" s="92"/>
      <c r="MIF2" s="92"/>
      <c r="MIG2" s="92"/>
      <c r="MIH2" s="92"/>
      <c r="MII2" s="92"/>
      <c r="MIJ2" s="92"/>
      <c r="MIK2" s="92"/>
      <c r="MIL2" s="92"/>
      <c r="MIM2" s="92"/>
      <c r="MIN2" s="92"/>
      <c r="MIO2" s="92"/>
      <c r="MIP2" s="92"/>
      <c r="MIQ2" s="92"/>
      <c r="MIR2" s="92"/>
      <c r="MIS2" s="92"/>
      <c r="MIT2" s="92"/>
      <c r="MIU2" s="92"/>
      <c r="MIV2" s="92"/>
      <c r="MIW2" s="92"/>
      <c r="MIX2" s="92"/>
      <c r="MIY2" s="92"/>
      <c r="MIZ2" s="92"/>
      <c r="MJA2" s="92"/>
      <c r="MJB2" s="92"/>
      <c r="MJC2" s="92"/>
      <c r="MJD2" s="92"/>
      <c r="MJE2" s="92"/>
      <c r="MJF2" s="92"/>
      <c r="MJG2" s="92"/>
      <c r="MJH2" s="92"/>
      <c r="MJI2" s="92"/>
      <c r="MJJ2" s="92"/>
      <c r="MJK2" s="92"/>
      <c r="MJL2" s="92"/>
      <c r="MJM2" s="92"/>
      <c r="MJN2" s="92"/>
      <c r="MJO2" s="92"/>
      <c r="MJP2" s="92"/>
      <c r="MJQ2" s="92"/>
      <c r="MJR2" s="92"/>
      <c r="MJS2" s="92"/>
      <c r="MJT2" s="92"/>
      <c r="MJU2" s="92"/>
      <c r="MJV2" s="92"/>
      <c r="MJW2" s="92"/>
      <c r="MJX2" s="92"/>
      <c r="MJY2" s="92"/>
      <c r="MJZ2" s="92"/>
      <c r="MKA2" s="92"/>
      <c r="MKB2" s="92"/>
      <c r="MKC2" s="92"/>
      <c r="MKD2" s="92"/>
      <c r="MKE2" s="92"/>
      <c r="MKF2" s="92"/>
      <c r="MKG2" s="92"/>
      <c r="MKH2" s="92"/>
      <c r="MKI2" s="92"/>
      <c r="MKJ2" s="92"/>
      <c r="MKK2" s="92"/>
      <c r="MKL2" s="92"/>
      <c r="MKM2" s="92"/>
      <c r="MKN2" s="92"/>
      <c r="MKO2" s="92"/>
      <c r="MKP2" s="92"/>
      <c r="MKQ2" s="92"/>
      <c r="MKR2" s="92"/>
      <c r="MKS2" s="92"/>
      <c r="MKT2" s="92"/>
      <c r="MKU2" s="92"/>
      <c r="MKV2" s="92"/>
      <c r="MKW2" s="92"/>
      <c r="MKX2" s="92"/>
      <c r="MKY2" s="92"/>
      <c r="MKZ2" s="92"/>
      <c r="MLA2" s="92"/>
      <c r="MLB2" s="92"/>
      <c r="MLC2" s="92"/>
      <c r="MLD2" s="92"/>
      <c r="MLE2" s="92"/>
      <c r="MLF2" s="92"/>
      <c r="MLG2" s="92"/>
      <c r="MLH2" s="92"/>
      <c r="MLI2" s="92"/>
      <c r="MLJ2" s="92"/>
      <c r="MLK2" s="92"/>
      <c r="MLL2" s="92"/>
      <c r="MLM2" s="92"/>
      <c r="MLN2" s="92"/>
      <c r="MLO2" s="92"/>
      <c r="MLP2" s="92"/>
      <c r="MLQ2" s="92"/>
      <c r="MLR2" s="92"/>
      <c r="MLS2" s="92"/>
      <c r="MLT2" s="92"/>
      <c r="MLU2" s="92"/>
      <c r="MLV2" s="92"/>
      <c r="MLW2" s="92"/>
      <c r="MLX2" s="92"/>
      <c r="MLY2" s="92"/>
      <c r="MLZ2" s="92"/>
      <c r="MMA2" s="92"/>
      <c r="MMB2" s="92"/>
      <c r="MMC2" s="92"/>
      <c r="MMD2" s="92"/>
      <c r="MME2" s="92"/>
      <c r="MMF2" s="92"/>
      <c r="MMG2" s="92"/>
      <c r="MMH2" s="92"/>
      <c r="MMI2" s="92"/>
      <c r="MMJ2" s="92"/>
      <c r="MMK2" s="92"/>
      <c r="MML2" s="92"/>
      <c r="MMM2" s="92"/>
      <c r="MMN2" s="92"/>
      <c r="MMO2" s="92"/>
      <c r="MMP2" s="92"/>
      <c r="MMQ2" s="92"/>
      <c r="MMR2" s="92"/>
      <c r="MMS2" s="92"/>
      <c r="MMT2" s="92"/>
      <c r="MMU2" s="92"/>
      <c r="MMV2" s="92"/>
      <c r="MMW2" s="92"/>
      <c r="MMX2" s="92"/>
      <c r="MMY2" s="92"/>
      <c r="MMZ2" s="92"/>
      <c r="MNA2" s="92"/>
      <c r="MNB2" s="92"/>
      <c r="MNC2" s="92"/>
      <c r="MND2" s="92"/>
      <c r="MNE2" s="92"/>
      <c r="MNF2" s="92"/>
      <c r="MNG2" s="92"/>
      <c r="MNH2" s="92"/>
      <c r="MNI2" s="92"/>
      <c r="MNJ2" s="92"/>
      <c r="MNK2" s="92"/>
      <c r="MNL2" s="92"/>
      <c r="MNM2" s="92"/>
      <c r="MNN2" s="92"/>
      <c r="MNO2" s="92"/>
      <c r="MNP2" s="92"/>
      <c r="MNQ2" s="92"/>
      <c r="MNR2" s="92"/>
      <c r="MNS2" s="92"/>
      <c r="MNT2" s="92"/>
      <c r="MNU2" s="92"/>
      <c r="MNV2" s="92"/>
      <c r="MNW2" s="92"/>
      <c r="MNX2" s="92"/>
      <c r="MNY2" s="92"/>
      <c r="MNZ2" s="92"/>
      <c r="MOA2" s="92"/>
      <c r="MOB2" s="92"/>
      <c r="MOC2" s="92"/>
      <c r="MOD2" s="92"/>
      <c r="MOE2" s="92"/>
      <c r="MOF2" s="92"/>
      <c r="MOG2" s="92"/>
      <c r="MOH2" s="92"/>
      <c r="MOI2" s="92"/>
      <c r="MOJ2" s="92"/>
      <c r="MOK2" s="92"/>
      <c r="MOL2" s="92"/>
      <c r="MOM2" s="92"/>
      <c r="MON2" s="92"/>
      <c r="MOO2" s="92"/>
      <c r="MOP2" s="92"/>
      <c r="MOQ2" s="92"/>
      <c r="MOR2" s="92"/>
      <c r="MOS2" s="92"/>
      <c r="MOT2" s="92"/>
      <c r="MOU2" s="92"/>
      <c r="MOV2" s="92"/>
      <c r="MOW2" s="92"/>
      <c r="MOX2" s="92"/>
      <c r="MOY2" s="92"/>
      <c r="MOZ2" s="92"/>
      <c r="MPA2" s="92"/>
      <c r="MPB2" s="92"/>
      <c r="MPC2" s="92"/>
      <c r="MPD2" s="92"/>
      <c r="MPE2" s="92"/>
      <c r="MPF2" s="92"/>
      <c r="MPG2" s="92"/>
      <c r="MPH2" s="92"/>
      <c r="MPI2" s="92"/>
      <c r="MPJ2" s="92"/>
      <c r="MPK2" s="92"/>
      <c r="MPL2" s="92"/>
      <c r="MPM2" s="92"/>
      <c r="MPN2" s="92"/>
      <c r="MPO2" s="92"/>
      <c r="MPP2" s="92"/>
      <c r="MPQ2" s="92"/>
      <c r="MPR2" s="92"/>
      <c r="MPS2" s="92"/>
      <c r="MPT2" s="92"/>
      <c r="MPU2" s="92"/>
      <c r="MPV2" s="92"/>
      <c r="MPW2" s="92"/>
      <c r="MPX2" s="92"/>
      <c r="MPY2" s="92"/>
      <c r="MPZ2" s="92"/>
      <c r="MQA2" s="92"/>
      <c r="MQB2" s="92"/>
      <c r="MQC2" s="92"/>
      <c r="MQD2" s="92"/>
      <c r="MQE2" s="92"/>
      <c r="MQF2" s="92"/>
      <c r="MQG2" s="92"/>
      <c r="MQH2" s="92"/>
      <c r="MQI2" s="92"/>
      <c r="MQJ2" s="92"/>
      <c r="MQK2" s="92"/>
      <c r="MQL2" s="92"/>
      <c r="MQM2" s="92"/>
      <c r="MQN2" s="92"/>
      <c r="MQO2" s="92"/>
      <c r="MQP2" s="92"/>
      <c r="MQQ2" s="92"/>
      <c r="MQR2" s="92"/>
      <c r="MQS2" s="92"/>
      <c r="MQT2" s="92"/>
      <c r="MQU2" s="92"/>
      <c r="MQV2" s="92"/>
      <c r="MQW2" s="92"/>
      <c r="MQX2" s="92"/>
      <c r="MQY2" s="92"/>
      <c r="MQZ2" s="92"/>
      <c r="MRA2" s="92"/>
      <c r="MRB2" s="92"/>
      <c r="MRC2" s="92"/>
      <c r="MRD2" s="92"/>
      <c r="MRE2" s="92"/>
      <c r="MRF2" s="92"/>
      <c r="MRG2" s="92"/>
      <c r="MRH2" s="92"/>
      <c r="MRI2" s="92"/>
      <c r="MRJ2" s="92"/>
      <c r="MRK2" s="92"/>
      <c r="MRL2" s="92"/>
      <c r="MRM2" s="92"/>
      <c r="MRN2" s="92"/>
      <c r="MRO2" s="92"/>
      <c r="MRP2" s="92"/>
      <c r="MRQ2" s="92"/>
      <c r="MRR2" s="92"/>
      <c r="MRS2" s="92"/>
      <c r="MRT2" s="92"/>
      <c r="MRU2" s="92"/>
      <c r="MRV2" s="92"/>
      <c r="MRW2" s="92"/>
      <c r="MRX2" s="92"/>
      <c r="MRY2" s="92"/>
      <c r="MRZ2" s="92"/>
      <c r="MSA2" s="92"/>
      <c r="MSB2" s="92"/>
      <c r="MSC2" s="92"/>
      <c r="MSD2" s="92"/>
      <c r="MSE2" s="92"/>
      <c r="MSF2" s="92"/>
      <c r="MSG2" s="92"/>
      <c r="MSH2" s="92"/>
      <c r="MSI2" s="92"/>
      <c r="MSJ2" s="92"/>
      <c r="MSK2" s="92"/>
      <c r="MSL2" s="92"/>
      <c r="MSM2" s="92"/>
      <c r="MSN2" s="92"/>
      <c r="MSO2" s="92"/>
      <c r="MSP2" s="92"/>
      <c r="MSQ2" s="92"/>
      <c r="MSR2" s="92"/>
      <c r="MSS2" s="92"/>
      <c r="MST2" s="92"/>
      <c r="MSU2" s="92"/>
      <c r="MSV2" s="92"/>
      <c r="MSW2" s="92"/>
      <c r="MSX2" s="92"/>
      <c r="MSY2" s="92"/>
      <c r="MSZ2" s="92"/>
      <c r="MTA2" s="92"/>
      <c r="MTB2" s="92"/>
      <c r="MTC2" s="92"/>
      <c r="MTD2" s="92"/>
      <c r="MTE2" s="92"/>
      <c r="MTF2" s="92"/>
      <c r="MTG2" s="92"/>
      <c r="MTH2" s="92"/>
      <c r="MTI2" s="92"/>
      <c r="MTJ2" s="92"/>
      <c r="MTK2" s="92"/>
      <c r="MTL2" s="92"/>
      <c r="MTM2" s="92"/>
      <c r="MTN2" s="92"/>
      <c r="MTO2" s="92"/>
      <c r="MTP2" s="92"/>
      <c r="MTQ2" s="92"/>
      <c r="MTR2" s="92"/>
      <c r="MTS2" s="92"/>
      <c r="MTT2" s="92"/>
      <c r="MTU2" s="92"/>
      <c r="MTV2" s="92"/>
      <c r="MTW2" s="92"/>
      <c r="MTX2" s="92"/>
      <c r="MTY2" s="92"/>
      <c r="MTZ2" s="92"/>
      <c r="MUA2" s="92"/>
      <c r="MUB2" s="92"/>
      <c r="MUC2" s="92"/>
      <c r="MUD2" s="92"/>
      <c r="MUE2" s="92"/>
      <c r="MUF2" s="92"/>
      <c r="MUG2" s="92"/>
      <c r="MUH2" s="92"/>
      <c r="MUI2" s="92"/>
      <c r="MUJ2" s="92"/>
      <c r="MUK2" s="92"/>
      <c r="MUL2" s="92"/>
      <c r="MUM2" s="92"/>
      <c r="MUN2" s="92"/>
      <c r="MUO2" s="92"/>
      <c r="MUP2" s="92"/>
      <c r="MUQ2" s="92"/>
      <c r="MUR2" s="92"/>
      <c r="MUS2" s="92"/>
      <c r="MUT2" s="92"/>
      <c r="MUU2" s="92"/>
      <c r="MUV2" s="92"/>
      <c r="MUW2" s="92"/>
      <c r="MUX2" s="92"/>
      <c r="MUY2" s="92"/>
      <c r="MUZ2" s="92"/>
      <c r="MVA2" s="92"/>
      <c r="MVB2" s="92"/>
      <c r="MVC2" s="92"/>
      <c r="MVD2" s="92"/>
      <c r="MVE2" s="92"/>
      <c r="MVF2" s="92"/>
      <c r="MVG2" s="92"/>
      <c r="MVH2" s="92"/>
      <c r="MVI2" s="92"/>
      <c r="MVJ2" s="92"/>
      <c r="MVK2" s="92"/>
      <c r="MVL2" s="92"/>
      <c r="MVM2" s="92"/>
      <c r="MVN2" s="92"/>
      <c r="MVO2" s="92"/>
      <c r="MVP2" s="92"/>
      <c r="MVQ2" s="92"/>
      <c r="MVR2" s="92"/>
      <c r="MVS2" s="92"/>
      <c r="MVT2" s="92"/>
      <c r="MVU2" s="92"/>
      <c r="MVV2" s="92"/>
      <c r="MVW2" s="92"/>
      <c r="MVX2" s="92"/>
      <c r="MVY2" s="92"/>
      <c r="MVZ2" s="92"/>
      <c r="MWA2" s="92"/>
      <c r="MWB2" s="92"/>
      <c r="MWC2" s="92"/>
      <c r="MWD2" s="92"/>
      <c r="MWE2" s="92"/>
      <c r="MWF2" s="92"/>
      <c r="MWG2" s="92"/>
      <c r="MWH2" s="92"/>
      <c r="MWI2" s="92"/>
      <c r="MWJ2" s="92"/>
      <c r="MWK2" s="92"/>
      <c r="MWL2" s="92"/>
      <c r="MWM2" s="92"/>
      <c r="MWN2" s="92"/>
      <c r="MWO2" s="92"/>
      <c r="MWP2" s="92"/>
      <c r="MWQ2" s="92"/>
      <c r="MWR2" s="92"/>
      <c r="MWS2" s="92"/>
      <c r="MWT2" s="92"/>
      <c r="MWU2" s="92"/>
      <c r="MWV2" s="92"/>
      <c r="MWW2" s="92"/>
      <c r="MWX2" s="92"/>
      <c r="MWY2" s="92"/>
      <c r="MWZ2" s="92"/>
      <c r="MXA2" s="92"/>
      <c r="MXB2" s="92"/>
      <c r="MXC2" s="92"/>
      <c r="MXD2" s="92"/>
      <c r="MXE2" s="92"/>
      <c r="MXF2" s="92"/>
      <c r="MXG2" s="92"/>
      <c r="MXH2" s="92"/>
      <c r="MXI2" s="92"/>
      <c r="MXJ2" s="92"/>
      <c r="MXK2" s="92"/>
      <c r="MXL2" s="92"/>
      <c r="MXM2" s="92"/>
      <c r="MXN2" s="92"/>
      <c r="MXO2" s="92"/>
      <c r="MXP2" s="92"/>
      <c r="MXQ2" s="92"/>
      <c r="MXR2" s="92"/>
      <c r="MXS2" s="92"/>
      <c r="MXT2" s="92"/>
      <c r="MXU2" s="92"/>
      <c r="MXV2" s="92"/>
      <c r="MXW2" s="92"/>
      <c r="MXX2" s="92"/>
      <c r="MXY2" s="92"/>
      <c r="MXZ2" s="92"/>
      <c r="MYA2" s="92"/>
      <c r="MYB2" s="92"/>
      <c r="MYC2" s="92"/>
      <c r="MYD2" s="92"/>
      <c r="MYE2" s="92"/>
      <c r="MYF2" s="92"/>
      <c r="MYG2" s="92"/>
      <c r="MYH2" s="92"/>
      <c r="MYI2" s="92"/>
      <c r="MYJ2" s="92"/>
      <c r="MYK2" s="92"/>
      <c r="MYL2" s="92"/>
      <c r="MYM2" s="92"/>
      <c r="MYN2" s="92"/>
      <c r="MYO2" s="92"/>
      <c r="MYP2" s="92"/>
      <c r="MYQ2" s="92"/>
      <c r="MYR2" s="92"/>
      <c r="MYS2" s="92"/>
      <c r="MYT2" s="92"/>
      <c r="MYU2" s="92"/>
      <c r="MYV2" s="92"/>
      <c r="MYW2" s="92"/>
      <c r="MYX2" s="92"/>
      <c r="MYY2" s="92"/>
      <c r="MYZ2" s="92"/>
      <c r="MZA2" s="92"/>
      <c r="MZB2" s="92"/>
      <c r="MZC2" s="92"/>
      <c r="MZD2" s="92"/>
      <c r="MZE2" s="92"/>
      <c r="MZF2" s="92"/>
      <c r="MZG2" s="92"/>
      <c r="MZH2" s="92"/>
      <c r="MZI2" s="92"/>
      <c r="MZJ2" s="92"/>
      <c r="MZK2" s="92"/>
      <c r="MZL2" s="92"/>
      <c r="MZM2" s="92"/>
      <c r="MZN2" s="92"/>
      <c r="MZO2" s="92"/>
      <c r="MZP2" s="92"/>
      <c r="MZQ2" s="92"/>
      <c r="MZR2" s="92"/>
      <c r="MZS2" s="92"/>
      <c r="MZT2" s="92"/>
      <c r="MZU2" s="92"/>
      <c r="MZV2" s="92"/>
      <c r="MZW2" s="92"/>
      <c r="MZX2" s="92"/>
      <c r="MZY2" s="92"/>
      <c r="MZZ2" s="92"/>
      <c r="NAA2" s="92"/>
      <c r="NAB2" s="92"/>
      <c r="NAC2" s="92"/>
      <c r="NAD2" s="92"/>
      <c r="NAE2" s="92"/>
      <c r="NAF2" s="92"/>
      <c r="NAG2" s="92"/>
      <c r="NAH2" s="92"/>
      <c r="NAI2" s="92"/>
      <c r="NAJ2" s="92"/>
      <c r="NAK2" s="92"/>
      <c r="NAL2" s="92"/>
      <c r="NAM2" s="92"/>
      <c r="NAN2" s="92"/>
      <c r="NAO2" s="92"/>
      <c r="NAP2" s="92"/>
      <c r="NAQ2" s="92"/>
      <c r="NAR2" s="92"/>
      <c r="NAS2" s="92"/>
      <c r="NAT2" s="92"/>
      <c r="NAU2" s="92"/>
      <c r="NAV2" s="92"/>
      <c r="NAW2" s="92"/>
      <c r="NAX2" s="92"/>
      <c r="NAY2" s="92"/>
      <c r="NAZ2" s="92"/>
      <c r="NBA2" s="92"/>
      <c r="NBB2" s="92"/>
      <c r="NBC2" s="92"/>
      <c r="NBD2" s="92"/>
      <c r="NBE2" s="92"/>
      <c r="NBF2" s="92"/>
      <c r="NBG2" s="92"/>
      <c r="NBH2" s="92"/>
      <c r="NBI2" s="92"/>
      <c r="NBJ2" s="92"/>
      <c r="NBK2" s="92"/>
      <c r="NBL2" s="92"/>
      <c r="NBM2" s="92"/>
      <c r="NBN2" s="92"/>
      <c r="NBO2" s="92"/>
      <c r="NBP2" s="92"/>
      <c r="NBQ2" s="92"/>
      <c r="NBR2" s="92"/>
      <c r="NBS2" s="92"/>
      <c r="NBT2" s="92"/>
      <c r="NBU2" s="92"/>
      <c r="NBV2" s="92"/>
      <c r="NBW2" s="92"/>
      <c r="NBX2" s="92"/>
      <c r="NBY2" s="92"/>
      <c r="NBZ2" s="92"/>
      <c r="NCA2" s="92"/>
      <c r="NCB2" s="92"/>
      <c r="NCC2" s="92"/>
      <c r="NCD2" s="92"/>
      <c r="NCE2" s="92"/>
      <c r="NCF2" s="92"/>
      <c r="NCG2" s="92"/>
      <c r="NCH2" s="92"/>
      <c r="NCI2" s="92"/>
      <c r="NCJ2" s="92"/>
      <c r="NCK2" s="92"/>
      <c r="NCL2" s="92"/>
      <c r="NCM2" s="92"/>
      <c r="NCN2" s="92"/>
      <c r="NCO2" s="92"/>
      <c r="NCP2" s="92"/>
      <c r="NCQ2" s="92"/>
      <c r="NCR2" s="92"/>
      <c r="NCS2" s="92"/>
      <c r="NCT2" s="92"/>
      <c r="NCU2" s="92"/>
      <c r="NCV2" s="92"/>
      <c r="NCW2" s="92"/>
      <c r="NCX2" s="92"/>
      <c r="NCY2" s="92"/>
      <c r="NCZ2" s="92"/>
      <c r="NDA2" s="92"/>
      <c r="NDB2" s="92"/>
      <c r="NDC2" s="92"/>
      <c r="NDD2" s="92"/>
      <c r="NDE2" s="92"/>
      <c r="NDF2" s="92"/>
      <c r="NDG2" s="92"/>
      <c r="NDH2" s="92"/>
      <c r="NDI2" s="92"/>
      <c r="NDJ2" s="92"/>
      <c r="NDK2" s="92"/>
      <c r="NDL2" s="92"/>
      <c r="NDM2" s="92"/>
      <c r="NDN2" s="92"/>
      <c r="NDO2" s="92"/>
      <c r="NDP2" s="92"/>
      <c r="NDQ2" s="92"/>
      <c r="NDR2" s="92"/>
      <c r="NDS2" s="92"/>
      <c r="NDT2" s="92"/>
      <c r="NDU2" s="92"/>
      <c r="NDV2" s="92"/>
      <c r="NDW2" s="92"/>
      <c r="NDX2" s="92"/>
      <c r="NDY2" s="92"/>
      <c r="NDZ2" s="92"/>
      <c r="NEA2" s="92"/>
      <c r="NEB2" s="92"/>
      <c r="NEC2" s="92"/>
      <c r="NED2" s="92"/>
      <c r="NEE2" s="92"/>
      <c r="NEF2" s="92"/>
      <c r="NEG2" s="92"/>
      <c r="NEH2" s="92"/>
      <c r="NEI2" s="92"/>
      <c r="NEJ2" s="92"/>
      <c r="NEK2" s="92"/>
      <c r="NEL2" s="92"/>
      <c r="NEM2" s="92"/>
      <c r="NEN2" s="92"/>
      <c r="NEO2" s="92"/>
      <c r="NEP2" s="92"/>
      <c r="NEQ2" s="92"/>
      <c r="NER2" s="92"/>
      <c r="NES2" s="92"/>
      <c r="NET2" s="92"/>
      <c r="NEU2" s="92"/>
      <c r="NEV2" s="92"/>
      <c r="NEW2" s="92"/>
      <c r="NEX2" s="92"/>
      <c r="NEY2" s="92"/>
      <c r="NEZ2" s="92"/>
      <c r="NFA2" s="92"/>
      <c r="NFB2" s="92"/>
      <c r="NFC2" s="92"/>
      <c r="NFD2" s="92"/>
      <c r="NFE2" s="92"/>
      <c r="NFF2" s="92"/>
      <c r="NFG2" s="92"/>
      <c r="NFH2" s="92"/>
      <c r="NFI2" s="92"/>
      <c r="NFJ2" s="92"/>
      <c r="NFK2" s="92"/>
      <c r="NFL2" s="92"/>
      <c r="NFM2" s="92"/>
      <c r="NFN2" s="92"/>
      <c r="NFO2" s="92"/>
      <c r="NFP2" s="92"/>
      <c r="NFQ2" s="92"/>
      <c r="NFR2" s="92"/>
      <c r="NFS2" s="92"/>
      <c r="NFT2" s="92"/>
      <c r="NFU2" s="92"/>
      <c r="NFV2" s="92"/>
      <c r="NFW2" s="92"/>
      <c r="NFX2" s="92"/>
      <c r="NFY2" s="92"/>
      <c r="NFZ2" s="92"/>
      <c r="NGA2" s="92"/>
      <c r="NGB2" s="92"/>
      <c r="NGC2" s="92"/>
      <c r="NGD2" s="92"/>
      <c r="NGE2" s="92"/>
      <c r="NGF2" s="92"/>
      <c r="NGG2" s="92"/>
      <c r="NGH2" s="92"/>
      <c r="NGI2" s="92"/>
      <c r="NGJ2" s="92"/>
      <c r="NGK2" s="92"/>
      <c r="NGL2" s="92"/>
      <c r="NGM2" s="92"/>
      <c r="NGN2" s="92"/>
      <c r="NGO2" s="92"/>
      <c r="NGP2" s="92"/>
      <c r="NGQ2" s="92"/>
      <c r="NGR2" s="92"/>
      <c r="NGS2" s="92"/>
      <c r="NGT2" s="92"/>
      <c r="NGU2" s="92"/>
      <c r="NGV2" s="92"/>
      <c r="NGW2" s="92"/>
      <c r="NGX2" s="92"/>
      <c r="NGY2" s="92"/>
      <c r="NGZ2" s="92"/>
      <c r="NHA2" s="92"/>
      <c r="NHB2" s="92"/>
      <c r="NHC2" s="92"/>
      <c r="NHD2" s="92"/>
      <c r="NHE2" s="92"/>
      <c r="NHF2" s="92"/>
      <c r="NHG2" s="92"/>
      <c r="NHH2" s="92"/>
      <c r="NHI2" s="92"/>
      <c r="NHJ2" s="92"/>
      <c r="NHK2" s="92"/>
      <c r="NHL2" s="92"/>
      <c r="NHM2" s="92"/>
      <c r="NHN2" s="92"/>
      <c r="NHO2" s="92"/>
      <c r="NHP2" s="92"/>
      <c r="NHQ2" s="92"/>
      <c r="NHR2" s="92"/>
      <c r="NHS2" s="92"/>
      <c r="NHT2" s="92"/>
      <c r="NHU2" s="92"/>
      <c r="NHV2" s="92"/>
      <c r="NHW2" s="92"/>
      <c r="NHX2" s="92"/>
      <c r="NHY2" s="92"/>
      <c r="NHZ2" s="92"/>
      <c r="NIA2" s="92"/>
      <c r="NIB2" s="92"/>
      <c r="NIC2" s="92"/>
      <c r="NID2" s="92"/>
      <c r="NIE2" s="92"/>
      <c r="NIF2" s="92"/>
      <c r="NIG2" s="92"/>
      <c r="NIH2" s="92"/>
      <c r="NII2" s="92"/>
      <c r="NIJ2" s="92"/>
      <c r="NIK2" s="92"/>
      <c r="NIL2" s="92"/>
      <c r="NIM2" s="92"/>
      <c r="NIN2" s="92"/>
      <c r="NIO2" s="92"/>
      <c r="NIP2" s="92"/>
      <c r="NIQ2" s="92"/>
      <c r="NIR2" s="92"/>
      <c r="NIS2" s="92"/>
      <c r="NIT2" s="92"/>
      <c r="NIU2" s="92"/>
      <c r="NIV2" s="92"/>
      <c r="NIW2" s="92"/>
      <c r="NIX2" s="92"/>
      <c r="NIY2" s="92"/>
      <c r="NIZ2" s="92"/>
      <c r="NJA2" s="92"/>
      <c r="NJB2" s="92"/>
      <c r="NJC2" s="92"/>
      <c r="NJD2" s="92"/>
      <c r="NJE2" s="92"/>
      <c r="NJF2" s="92"/>
      <c r="NJG2" s="92"/>
      <c r="NJH2" s="92"/>
      <c r="NJI2" s="92"/>
      <c r="NJJ2" s="92"/>
      <c r="NJK2" s="92"/>
      <c r="NJL2" s="92"/>
      <c r="NJM2" s="92"/>
      <c r="NJN2" s="92"/>
      <c r="NJO2" s="92"/>
      <c r="NJP2" s="92"/>
      <c r="NJQ2" s="92"/>
      <c r="NJR2" s="92"/>
      <c r="NJS2" s="92"/>
      <c r="NJT2" s="92"/>
      <c r="NJU2" s="92"/>
      <c r="NJV2" s="92"/>
      <c r="NJW2" s="92"/>
      <c r="NJX2" s="92"/>
      <c r="NJY2" s="92"/>
      <c r="NJZ2" s="92"/>
      <c r="NKA2" s="92"/>
      <c r="NKB2" s="92"/>
      <c r="NKC2" s="92"/>
      <c r="NKD2" s="92"/>
      <c r="NKE2" s="92"/>
      <c r="NKF2" s="92"/>
      <c r="NKG2" s="92"/>
      <c r="NKH2" s="92"/>
      <c r="NKI2" s="92"/>
      <c r="NKJ2" s="92"/>
      <c r="NKK2" s="92"/>
      <c r="NKL2" s="92"/>
      <c r="NKM2" s="92"/>
      <c r="NKN2" s="92"/>
      <c r="NKO2" s="92"/>
      <c r="NKP2" s="92"/>
      <c r="NKQ2" s="92"/>
      <c r="NKR2" s="92"/>
      <c r="NKS2" s="92"/>
      <c r="NKT2" s="92"/>
      <c r="NKU2" s="92"/>
      <c r="NKV2" s="92"/>
      <c r="NKW2" s="92"/>
      <c r="NKX2" s="92"/>
      <c r="NKY2" s="92"/>
      <c r="NKZ2" s="92"/>
      <c r="NLA2" s="92"/>
      <c r="NLB2" s="92"/>
      <c r="NLC2" s="92"/>
      <c r="NLD2" s="92"/>
      <c r="NLE2" s="92"/>
      <c r="NLF2" s="92"/>
      <c r="NLG2" s="92"/>
      <c r="NLH2" s="92"/>
      <c r="NLI2" s="92"/>
      <c r="NLJ2" s="92"/>
      <c r="NLK2" s="92"/>
      <c r="NLL2" s="92"/>
      <c r="NLM2" s="92"/>
      <c r="NLN2" s="92"/>
      <c r="NLO2" s="92"/>
      <c r="NLP2" s="92"/>
      <c r="NLQ2" s="92"/>
      <c r="NLR2" s="92"/>
      <c r="NLS2" s="92"/>
      <c r="NLT2" s="92"/>
      <c r="NLU2" s="92"/>
      <c r="NLV2" s="92"/>
      <c r="NLW2" s="92"/>
      <c r="NLX2" s="92"/>
      <c r="NLY2" s="92"/>
      <c r="NLZ2" s="92"/>
      <c r="NMA2" s="92"/>
      <c r="NMB2" s="92"/>
      <c r="NMC2" s="92"/>
      <c r="NMD2" s="92"/>
      <c r="NME2" s="92"/>
      <c r="NMF2" s="92"/>
      <c r="NMG2" s="92"/>
      <c r="NMH2" s="92"/>
      <c r="NMI2" s="92"/>
      <c r="NMJ2" s="92"/>
      <c r="NMK2" s="92"/>
      <c r="NML2" s="92"/>
      <c r="NMM2" s="92"/>
      <c r="NMN2" s="92"/>
      <c r="NMO2" s="92"/>
      <c r="NMP2" s="92"/>
      <c r="NMQ2" s="92"/>
      <c r="NMR2" s="92"/>
      <c r="NMS2" s="92"/>
      <c r="NMT2" s="92"/>
      <c r="NMU2" s="92"/>
      <c r="NMV2" s="92"/>
      <c r="NMW2" s="92"/>
      <c r="NMX2" s="92"/>
      <c r="NMY2" s="92"/>
      <c r="NMZ2" s="92"/>
      <c r="NNA2" s="92"/>
      <c r="NNB2" s="92"/>
      <c r="NNC2" s="92"/>
      <c r="NND2" s="92"/>
      <c r="NNE2" s="92"/>
      <c r="NNF2" s="92"/>
      <c r="NNG2" s="92"/>
      <c r="NNH2" s="92"/>
      <c r="NNI2" s="92"/>
      <c r="NNJ2" s="92"/>
      <c r="NNK2" s="92"/>
      <c r="NNL2" s="92"/>
      <c r="NNM2" s="92"/>
      <c r="NNN2" s="92"/>
      <c r="NNO2" s="92"/>
      <c r="NNP2" s="92"/>
      <c r="NNQ2" s="92"/>
      <c r="NNR2" s="92"/>
      <c r="NNS2" s="92"/>
      <c r="NNT2" s="92"/>
      <c r="NNU2" s="92"/>
      <c r="NNV2" s="92"/>
      <c r="NNW2" s="92"/>
      <c r="NNX2" s="92"/>
      <c r="NNY2" s="92"/>
      <c r="NNZ2" s="92"/>
      <c r="NOA2" s="92"/>
      <c r="NOB2" s="92"/>
      <c r="NOC2" s="92"/>
      <c r="NOD2" s="92"/>
      <c r="NOE2" s="92"/>
      <c r="NOF2" s="92"/>
      <c r="NOG2" s="92"/>
      <c r="NOH2" s="92"/>
      <c r="NOI2" s="92"/>
      <c r="NOJ2" s="92"/>
      <c r="NOK2" s="92"/>
      <c r="NOL2" s="92"/>
      <c r="NOM2" s="92"/>
      <c r="NON2" s="92"/>
      <c r="NOO2" s="92"/>
      <c r="NOP2" s="92"/>
      <c r="NOQ2" s="92"/>
      <c r="NOR2" s="92"/>
      <c r="NOS2" s="92"/>
      <c r="NOT2" s="92"/>
      <c r="NOU2" s="92"/>
      <c r="NOV2" s="92"/>
      <c r="NOW2" s="92"/>
      <c r="NOX2" s="92"/>
      <c r="NOY2" s="92"/>
      <c r="NOZ2" s="92"/>
      <c r="NPA2" s="92"/>
      <c r="NPB2" s="92"/>
      <c r="NPC2" s="92"/>
      <c r="NPD2" s="92"/>
      <c r="NPE2" s="92"/>
      <c r="NPF2" s="92"/>
      <c r="NPG2" s="92"/>
      <c r="NPH2" s="92"/>
      <c r="NPI2" s="92"/>
      <c r="NPJ2" s="92"/>
      <c r="NPK2" s="92"/>
      <c r="NPL2" s="92"/>
      <c r="NPM2" s="92"/>
      <c r="NPN2" s="92"/>
      <c r="NPO2" s="92"/>
      <c r="NPP2" s="92"/>
      <c r="NPQ2" s="92"/>
      <c r="NPR2" s="92"/>
      <c r="NPS2" s="92"/>
      <c r="NPT2" s="92"/>
      <c r="NPU2" s="92"/>
      <c r="NPV2" s="92"/>
      <c r="NPW2" s="92"/>
      <c r="NPX2" s="92"/>
      <c r="NPY2" s="92"/>
      <c r="NPZ2" s="92"/>
      <c r="NQA2" s="92"/>
      <c r="NQB2" s="92"/>
      <c r="NQC2" s="92"/>
      <c r="NQD2" s="92"/>
      <c r="NQE2" s="92"/>
      <c r="NQF2" s="92"/>
      <c r="NQG2" s="92"/>
      <c r="NQH2" s="92"/>
      <c r="NQI2" s="92"/>
      <c r="NQJ2" s="92"/>
      <c r="NQK2" s="92"/>
      <c r="NQL2" s="92"/>
      <c r="NQM2" s="92"/>
      <c r="NQN2" s="92"/>
      <c r="NQO2" s="92"/>
      <c r="NQP2" s="92"/>
      <c r="NQQ2" s="92"/>
      <c r="NQR2" s="92"/>
      <c r="NQS2" s="92"/>
      <c r="NQT2" s="92"/>
      <c r="NQU2" s="92"/>
      <c r="NQV2" s="92"/>
      <c r="NQW2" s="92"/>
      <c r="NQX2" s="92"/>
      <c r="NQY2" s="92"/>
      <c r="NQZ2" s="92"/>
      <c r="NRA2" s="92"/>
      <c r="NRB2" s="92"/>
      <c r="NRC2" s="92"/>
      <c r="NRD2" s="92"/>
      <c r="NRE2" s="92"/>
      <c r="NRF2" s="92"/>
      <c r="NRG2" s="92"/>
      <c r="NRH2" s="92"/>
      <c r="NRI2" s="92"/>
      <c r="NRJ2" s="92"/>
      <c r="NRK2" s="92"/>
      <c r="NRL2" s="92"/>
      <c r="NRM2" s="92"/>
      <c r="NRN2" s="92"/>
      <c r="NRO2" s="92"/>
      <c r="NRP2" s="92"/>
      <c r="NRQ2" s="92"/>
      <c r="NRR2" s="92"/>
      <c r="NRS2" s="92"/>
      <c r="NRT2" s="92"/>
      <c r="NRU2" s="92"/>
      <c r="NRV2" s="92"/>
      <c r="NRW2" s="92"/>
      <c r="NRX2" s="92"/>
      <c r="NRY2" s="92"/>
      <c r="NRZ2" s="92"/>
      <c r="NSA2" s="92"/>
      <c r="NSB2" s="92"/>
      <c r="NSC2" s="92"/>
      <c r="NSD2" s="92"/>
      <c r="NSE2" s="92"/>
      <c r="NSF2" s="92"/>
      <c r="NSG2" s="92"/>
      <c r="NSH2" s="92"/>
      <c r="NSI2" s="92"/>
      <c r="NSJ2" s="92"/>
      <c r="NSK2" s="92"/>
      <c r="NSL2" s="92"/>
      <c r="NSM2" s="92"/>
      <c r="NSN2" s="92"/>
      <c r="NSO2" s="92"/>
      <c r="NSP2" s="92"/>
      <c r="NSQ2" s="92"/>
      <c r="NSR2" s="92"/>
      <c r="NSS2" s="92"/>
      <c r="NST2" s="92"/>
      <c r="NSU2" s="92"/>
      <c r="NSV2" s="92"/>
      <c r="NSW2" s="92"/>
      <c r="NSX2" s="92"/>
      <c r="NSY2" s="92"/>
      <c r="NSZ2" s="92"/>
      <c r="NTA2" s="92"/>
      <c r="NTB2" s="92"/>
      <c r="NTC2" s="92"/>
      <c r="NTD2" s="92"/>
      <c r="NTE2" s="92"/>
      <c r="NTF2" s="92"/>
      <c r="NTG2" s="92"/>
      <c r="NTH2" s="92"/>
      <c r="NTI2" s="92"/>
      <c r="NTJ2" s="92"/>
      <c r="NTK2" s="92"/>
      <c r="NTL2" s="92"/>
      <c r="NTM2" s="92"/>
      <c r="NTN2" s="92"/>
      <c r="NTO2" s="92"/>
      <c r="NTP2" s="92"/>
      <c r="NTQ2" s="92"/>
      <c r="NTR2" s="92"/>
      <c r="NTS2" s="92"/>
      <c r="NTT2" s="92"/>
      <c r="NTU2" s="92"/>
      <c r="NTV2" s="92"/>
      <c r="NTW2" s="92"/>
      <c r="NTX2" s="92"/>
      <c r="NTY2" s="92"/>
      <c r="NTZ2" s="92"/>
      <c r="NUA2" s="92"/>
      <c r="NUB2" s="92"/>
      <c r="NUC2" s="92"/>
      <c r="NUD2" s="92"/>
      <c r="NUE2" s="92"/>
      <c r="NUF2" s="92"/>
      <c r="NUG2" s="92"/>
      <c r="NUH2" s="92"/>
      <c r="NUI2" s="92"/>
      <c r="NUJ2" s="92"/>
      <c r="NUK2" s="92"/>
      <c r="NUL2" s="92"/>
      <c r="NUM2" s="92"/>
      <c r="NUN2" s="92"/>
      <c r="NUO2" s="92"/>
      <c r="NUP2" s="92"/>
      <c r="NUQ2" s="92"/>
      <c r="NUR2" s="92"/>
      <c r="NUS2" s="92"/>
      <c r="NUT2" s="92"/>
      <c r="NUU2" s="92"/>
      <c r="NUV2" s="92"/>
      <c r="NUW2" s="92"/>
      <c r="NUX2" s="92"/>
      <c r="NUY2" s="92"/>
      <c r="NUZ2" s="92"/>
      <c r="NVA2" s="92"/>
      <c r="NVB2" s="92"/>
      <c r="NVC2" s="92"/>
      <c r="NVD2" s="92"/>
      <c r="NVE2" s="92"/>
      <c r="NVF2" s="92"/>
      <c r="NVG2" s="92"/>
      <c r="NVH2" s="92"/>
      <c r="NVI2" s="92"/>
      <c r="NVJ2" s="92"/>
      <c r="NVK2" s="92"/>
      <c r="NVL2" s="92"/>
      <c r="NVM2" s="92"/>
      <c r="NVN2" s="92"/>
      <c r="NVO2" s="92"/>
      <c r="NVP2" s="92"/>
      <c r="NVQ2" s="92"/>
      <c r="NVR2" s="92"/>
      <c r="NVS2" s="92"/>
      <c r="NVT2" s="92"/>
      <c r="NVU2" s="92"/>
      <c r="NVV2" s="92"/>
      <c r="NVW2" s="92"/>
      <c r="NVX2" s="92"/>
      <c r="NVY2" s="92"/>
      <c r="NVZ2" s="92"/>
      <c r="NWA2" s="92"/>
      <c r="NWB2" s="92"/>
      <c r="NWC2" s="92"/>
      <c r="NWD2" s="92"/>
      <c r="NWE2" s="92"/>
      <c r="NWF2" s="92"/>
      <c r="NWG2" s="92"/>
      <c r="NWH2" s="92"/>
      <c r="NWI2" s="92"/>
      <c r="NWJ2" s="92"/>
      <c r="NWK2" s="92"/>
      <c r="NWL2" s="92"/>
      <c r="NWM2" s="92"/>
      <c r="NWN2" s="92"/>
      <c r="NWO2" s="92"/>
      <c r="NWP2" s="92"/>
      <c r="NWQ2" s="92"/>
      <c r="NWR2" s="92"/>
      <c r="NWS2" s="92"/>
      <c r="NWT2" s="92"/>
      <c r="NWU2" s="92"/>
      <c r="NWV2" s="92"/>
      <c r="NWW2" s="92"/>
      <c r="NWX2" s="92"/>
      <c r="NWY2" s="92"/>
      <c r="NWZ2" s="92"/>
      <c r="NXA2" s="92"/>
      <c r="NXB2" s="92"/>
      <c r="NXC2" s="92"/>
      <c r="NXD2" s="92"/>
      <c r="NXE2" s="92"/>
      <c r="NXF2" s="92"/>
      <c r="NXG2" s="92"/>
      <c r="NXH2" s="92"/>
      <c r="NXI2" s="92"/>
      <c r="NXJ2" s="92"/>
      <c r="NXK2" s="92"/>
      <c r="NXL2" s="92"/>
      <c r="NXM2" s="92"/>
      <c r="NXN2" s="92"/>
      <c r="NXO2" s="92"/>
      <c r="NXP2" s="92"/>
      <c r="NXQ2" s="92"/>
      <c r="NXR2" s="92"/>
      <c r="NXS2" s="92"/>
      <c r="NXT2" s="92"/>
      <c r="NXU2" s="92"/>
      <c r="NXV2" s="92"/>
      <c r="NXW2" s="92"/>
      <c r="NXX2" s="92"/>
      <c r="NXY2" s="92"/>
      <c r="NXZ2" s="92"/>
      <c r="NYA2" s="92"/>
      <c r="NYB2" s="92"/>
      <c r="NYC2" s="92"/>
      <c r="NYD2" s="92"/>
      <c r="NYE2" s="92"/>
      <c r="NYF2" s="92"/>
      <c r="NYG2" s="92"/>
      <c r="NYH2" s="92"/>
      <c r="NYI2" s="92"/>
      <c r="NYJ2" s="92"/>
      <c r="NYK2" s="92"/>
      <c r="NYL2" s="92"/>
      <c r="NYM2" s="92"/>
      <c r="NYN2" s="92"/>
      <c r="NYO2" s="92"/>
      <c r="NYP2" s="92"/>
      <c r="NYQ2" s="92"/>
      <c r="NYR2" s="92"/>
      <c r="NYS2" s="92"/>
      <c r="NYT2" s="92"/>
      <c r="NYU2" s="92"/>
      <c r="NYV2" s="92"/>
      <c r="NYW2" s="92"/>
      <c r="NYX2" s="92"/>
      <c r="NYY2" s="92"/>
      <c r="NYZ2" s="92"/>
      <c r="NZA2" s="92"/>
      <c r="NZB2" s="92"/>
      <c r="NZC2" s="92"/>
      <c r="NZD2" s="92"/>
      <c r="NZE2" s="92"/>
      <c r="NZF2" s="92"/>
      <c r="NZG2" s="92"/>
      <c r="NZH2" s="92"/>
      <c r="NZI2" s="92"/>
      <c r="NZJ2" s="92"/>
      <c r="NZK2" s="92"/>
      <c r="NZL2" s="92"/>
      <c r="NZM2" s="92"/>
      <c r="NZN2" s="92"/>
      <c r="NZO2" s="92"/>
      <c r="NZP2" s="92"/>
      <c r="NZQ2" s="92"/>
      <c r="NZR2" s="92"/>
      <c r="NZS2" s="92"/>
      <c r="NZT2" s="92"/>
      <c r="NZU2" s="92"/>
      <c r="NZV2" s="92"/>
      <c r="NZW2" s="92"/>
      <c r="NZX2" s="92"/>
      <c r="NZY2" s="92"/>
      <c r="NZZ2" s="92"/>
      <c r="OAA2" s="92"/>
      <c r="OAB2" s="92"/>
      <c r="OAC2" s="92"/>
      <c r="OAD2" s="92"/>
      <c r="OAE2" s="92"/>
      <c r="OAF2" s="92"/>
      <c r="OAG2" s="92"/>
      <c r="OAH2" s="92"/>
      <c r="OAI2" s="92"/>
      <c r="OAJ2" s="92"/>
      <c r="OAK2" s="92"/>
      <c r="OAL2" s="92"/>
      <c r="OAM2" s="92"/>
      <c r="OAN2" s="92"/>
      <c r="OAO2" s="92"/>
      <c r="OAP2" s="92"/>
      <c r="OAQ2" s="92"/>
      <c r="OAR2" s="92"/>
      <c r="OAS2" s="92"/>
      <c r="OAT2" s="92"/>
      <c r="OAU2" s="92"/>
      <c r="OAV2" s="92"/>
      <c r="OAW2" s="92"/>
      <c r="OAX2" s="92"/>
      <c r="OAY2" s="92"/>
      <c r="OAZ2" s="92"/>
      <c r="OBA2" s="92"/>
      <c r="OBB2" s="92"/>
      <c r="OBC2" s="92"/>
      <c r="OBD2" s="92"/>
      <c r="OBE2" s="92"/>
      <c r="OBF2" s="92"/>
      <c r="OBG2" s="92"/>
      <c r="OBH2" s="92"/>
      <c r="OBI2" s="92"/>
      <c r="OBJ2" s="92"/>
      <c r="OBK2" s="92"/>
      <c r="OBL2" s="92"/>
      <c r="OBM2" s="92"/>
      <c r="OBN2" s="92"/>
      <c r="OBO2" s="92"/>
      <c r="OBP2" s="92"/>
      <c r="OBQ2" s="92"/>
      <c r="OBR2" s="92"/>
      <c r="OBS2" s="92"/>
      <c r="OBT2" s="92"/>
      <c r="OBU2" s="92"/>
      <c r="OBV2" s="92"/>
      <c r="OBW2" s="92"/>
      <c r="OBX2" s="92"/>
      <c r="OBY2" s="92"/>
      <c r="OBZ2" s="92"/>
      <c r="OCA2" s="92"/>
      <c r="OCB2" s="92"/>
      <c r="OCC2" s="92"/>
      <c r="OCD2" s="92"/>
      <c r="OCE2" s="92"/>
      <c r="OCF2" s="92"/>
      <c r="OCG2" s="92"/>
      <c r="OCH2" s="92"/>
      <c r="OCI2" s="92"/>
      <c r="OCJ2" s="92"/>
      <c r="OCK2" s="92"/>
      <c r="OCL2" s="92"/>
      <c r="OCM2" s="92"/>
      <c r="OCN2" s="92"/>
      <c r="OCO2" s="92"/>
      <c r="OCP2" s="92"/>
      <c r="OCQ2" s="92"/>
      <c r="OCR2" s="92"/>
      <c r="OCS2" s="92"/>
      <c r="OCT2" s="92"/>
      <c r="OCU2" s="92"/>
      <c r="OCV2" s="92"/>
      <c r="OCW2" s="92"/>
      <c r="OCX2" s="92"/>
      <c r="OCY2" s="92"/>
      <c r="OCZ2" s="92"/>
      <c r="ODA2" s="92"/>
      <c r="ODB2" s="92"/>
      <c r="ODC2" s="92"/>
      <c r="ODD2" s="92"/>
      <c r="ODE2" s="92"/>
      <c r="ODF2" s="92"/>
      <c r="ODG2" s="92"/>
      <c r="ODH2" s="92"/>
      <c r="ODI2" s="92"/>
      <c r="ODJ2" s="92"/>
      <c r="ODK2" s="92"/>
      <c r="ODL2" s="92"/>
      <c r="ODM2" s="92"/>
      <c r="ODN2" s="92"/>
      <c r="ODO2" s="92"/>
      <c r="ODP2" s="92"/>
      <c r="ODQ2" s="92"/>
      <c r="ODR2" s="92"/>
      <c r="ODS2" s="92"/>
      <c r="ODT2" s="92"/>
      <c r="ODU2" s="92"/>
      <c r="ODV2" s="92"/>
      <c r="ODW2" s="92"/>
      <c r="ODX2" s="92"/>
      <c r="ODY2" s="92"/>
      <c r="ODZ2" s="92"/>
      <c r="OEA2" s="92"/>
      <c r="OEB2" s="92"/>
      <c r="OEC2" s="92"/>
      <c r="OED2" s="92"/>
      <c r="OEE2" s="92"/>
      <c r="OEF2" s="92"/>
      <c r="OEG2" s="92"/>
      <c r="OEH2" s="92"/>
      <c r="OEI2" s="92"/>
      <c r="OEJ2" s="92"/>
      <c r="OEK2" s="92"/>
      <c r="OEL2" s="92"/>
      <c r="OEM2" s="92"/>
      <c r="OEN2" s="92"/>
      <c r="OEO2" s="92"/>
      <c r="OEP2" s="92"/>
      <c r="OEQ2" s="92"/>
      <c r="OER2" s="92"/>
      <c r="OES2" s="92"/>
      <c r="OET2" s="92"/>
      <c r="OEU2" s="92"/>
      <c r="OEV2" s="92"/>
      <c r="OEW2" s="92"/>
      <c r="OEX2" s="92"/>
      <c r="OEY2" s="92"/>
      <c r="OEZ2" s="92"/>
      <c r="OFA2" s="92"/>
      <c r="OFB2" s="92"/>
      <c r="OFC2" s="92"/>
      <c r="OFD2" s="92"/>
      <c r="OFE2" s="92"/>
      <c r="OFF2" s="92"/>
      <c r="OFG2" s="92"/>
      <c r="OFH2" s="92"/>
      <c r="OFI2" s="92"/>
      <c r="OFJ2" s="92"/>
      <c r="OFK2" s="92"/>
      <c r="OFL2" s="92"/>
      <c r="OFM2" s="92"/>
      <c r="OFN2" s="92"/>
      <c r="OFO2" s="92"/>
      <c r="OFP2" s="92"/>
      <c r="OFQ2" s="92"/>
      <c r="OFR2" s="92"/>
      <c r="OFS2" s="92"/>
      <c r="OFT2" s="92"/>
      <c r="OFU2" s="92"/>
      <c r="OFV2" s="92"/>
      <c r="OFW2" s="92"/>
      <c r="OFX2" s="92"/>
      <c r="OFY2" s="92"/>
      <c r="OFZ2" s="92"/>
      <c r="OGA2" s="92"/>
      <c r="OGB2" s="92"/>
      <c r="OGC2" s="92"/>
      <c r="OGD2" s="92"/>
      <c r="OGE2" s="92"/>
      <c r="OGF2" s="92"/>
      <c r="OGG2" s="92"/>
      <c r="OGH2" s="92"/>
      <c r="OGI2" s="92"/>
      <c r="OGJ2" s="92"/>
      <c r="OGK2" s="92"/>
      <c r="OGL2" s="92"/>
      <c r="OGM2" s="92"/>
      <c r="OGN2" s="92"/>
      <c r="OGO2" s="92"/>
      <c r="OGP2" s="92"/>
      <c r="OGQ2" s="92"/>
      <c r="OGR2" s="92"/>
      <c r="OGS2" s="92"/>
      <c r="OGT2" s="92"/>
      <c r="OGU2" s="92"/>
      <c r="OGV2" s="92"/>
      <c r="OGW2" s="92"/>
      <c r="OGX2" s="92"/>
      <c r="OGY2" s="92"/>
      <c r="OGZ2" s="92"/>
      <c r="OHA2" s="92"/>
      <c r="OHB2" s="92"/>
      <c r="OHC2" s="92"/>
      <c r="OHD2" s="92"/>
      <c r="OHE2" s="92"/>
      <c r="OHF2" s="92"/>
      <c r="OHG2" s="92"/>
      <c r="OHH2" s="92"/>
      <c r="OHI2" s="92"/>
      <c r="OHJ2" s="92"/>
      <c r="OHK2" s="92"/>
      <c r="OHL2" s="92"/>
      <c r="OHM2" s="92"/>
      <c r="OHN2" s="92"/>
      <c r="OHO2" s="92"/>
      <c r="OHP2" s="92"/>
      <c r="OHQ2" s="92"/>
      <c r="OHR2" s="92"/>
      <c r="OHS2" s="92"/>
      <c r="OHT2" s="92"/>
      <c r="OHU2" s="92"/>
      <c r="OHV2" s="92"/>
      <c r="OHW2" s="92"/>
      <c r="OHX2" s="92"/>
      <c r="OHY2" s="92"/>
      <c r="OHZ2" s="92"/>
      <c r="OIA2" s="92"/>
      <c r="OIB2" s="92"/>
      <c r="OIC2" s="92"/>
      <c r="OID2" s="92"/>
      <c r="OIE2" s="92"/>
      <c r="OIF2" s="92"/>
      <c r="OIG2" s="92"/>
      <c r="OIH2" s="92"/>
      <c r="OII2" s="92"/>
      <c r="OIJ2" s="92"/>
      <c r="OIK2" s="92"/>
      <c r="OIL2" s="92"/>
      <c r="OIM2" s="92"/>
      <c r="OIN2" s="92"/>
      <c r="OIO2" s="92"/>
      <c r="OIP2" s="92"/>
      <c r="OIQ2" s="92"/>
      <c r="OIR2" s="92"/>
      <c r="OIS2" s="92"/>
      <c r="OIT2" s="92"/>
      <c r="OIU2" s="92"/>
      <c r="OIV2" s="92"/>
      <c r="OIW2" s="92"/>
      <c r="OIX2" s="92"/>
      <c r="OIY2" s="92"/>
      <c r="OIZ2" s="92"/>
      <c r="OJA2" s="92"/>
      <c r="OJB2" s="92"/>
      <c r="OJC2" s="92"/>
      <c r="OJD2" s="92"/>
      <c r="OJE2" s="92"/>
      <c r="OJF2" s="92"/>
      <c r="OJG2" s="92"/>
      <c r="OJH2" s="92"/>
      <c r="OJI2" s="92"/>
      <c r="OJJ2" s="92"/>
      <c r="OJK2" s="92"/>
      <c r="OJL2" s="92"/>
      <c r="OJM2" s="92"/>
      <c r="OJN2" s="92"/>
      <c r="OJO2" s="92"/>
      <c r="OJP2" s="92"/>
      <c r="OJQ2" s="92"/>
      <c r="OJR2" s="92"/>
      <c r="OJS2" s="92"/>
      <c r="OJT2" s="92"/>
      <c r="OJU2" s="92"/>
      <c r="OJV2" s="92"/>
      <c r="OJW2" s="92"/>
      <c r="OJX2" s="92"/>
      <c r="OJY2" s="92"/>
      <c r="OJZ2" s="92"/>
      <c r="OKA2" s="92"/>
      <c r="OKB2" s="92"/>
      <c r="OKC2" s="92"/>
      <c r="OKD2" s="92"/>
      <c r="OKE2" s="92"/>
      <c r="OKF2" s="92"/>
      <c r="OKG2" s="92"/>
      <c r="OKH2" s="92"/>
      <c r="OKI2" s="92"/>
      <c r="OKJ2" s="92"/>
      <c r="OKK2" s="92"/>
      <c r="OKL2" s="92"/>
      <c r="OKM2" s="92"/>
      <c r="OKN2" s="92"/>
      <c r="OKO2" s="92"/>
      <c r="OKP2" s="92"/>
      <c r="OKQ2" s="92"/>
      <c r="OKR2" s="92"/>
      <c r="OKS2" s="92"/>
      <c r="OKT2" s="92"/>
      <c r="OKU2" s="92"/>
      <c r="OKV2" s="92"/>
      <c r="OKW2" s="92"/>
      <c r="OKX2" s="92"/>
      <c r="OKY2" s="92"/>
      <c r="OKZ2" s="92"/>
      <c r="OLA2" s="92"/>
      <c r="OLB2" s="92"/>
      <c r="OLC2" s="92"/>
      <c r="OLD2" s="92"/>
      <c r="OLE2" s="92"/>
      <c r="OLF2" s="92"/>
      <c r="OLG2" s="92"/>
      <c r="OLH2" s="92"/>
      <c r="OLI2" s="92"/>
      <c r="OLJ2" s="92"/>
      <c r="OLK2" s="92"/>
      <c r="OLL2" s="92"/>
      <c r="OLM2" s="92"/>
      <c r="OLN2" s="92"/>
      <c r="OLO2" s="92"/>
      <c r="OLP2" s="92"/>
      <c r="OLQ2" s="92"/>
      <c r="OLR2" s="92"/>
      <c r="OLS2" s="92"/>
      <c r="OLT2" s="92"/>
      <c r="OLU2" s="92"/>
      <c r="OLV2" s="92"/>
      <c r="OLW2" s="92"/>
      <c r="OLX2" s="92"/>
      <c r="OLY2" s="92"/>
      <c r="OLZ2" s="92"/>
      <c r="OMA2" s="92"/>
      <c r="OMB2" s="92"/>
      <c r="OMC2" s="92"/>
      <c r="OMD2" s="92"/>
      <c r="OME2" s="92"/>
      <c r="OMF2" s="92"/>
      <c r="OMG2" s="92"/>
      <c r="OMH2" s="92"/>
      <c r="OMI2" s="92"/>
      <c r="OMJ2" s="92"/>
      <c r="OMK2" s="92"/>
      <c r="OML2" s="92"/>
      <c r="OMM2" s="92"/>
      <c r="OMN2" s="92"/>
      <c r="OMO2" s="92"/>
      <c r="OMP2" s="92"/>
      <c r="OMQ2" s="92"/>
      <c r="OMR2" s="92"/>
      <c r="OMS2" s="92"/>
      <c r="OMT2" s="92"/>
      <c r="OMU2" s="92"/>
      <c r="OMV2" s="92"/>
      <c r="OMW2" s="92"/>
      <c r="OMX2" s="92"/>
      <c r="OMY2" s="92"/>
      <c r="OMZ2" s="92"/>
      <c r="ONA2" s="92"/>
      <c r="ONB2" s="92"/>
      <c r="ONC2" s="92"/>
      <c r="OND2" s="92"/>
      <c r="ONE2" s="92"/>
      <c r="ONF2" s="92"/>
      <c r="ONG2" s="92"/>
      <c r="ONH2" s="92"/>
      <c r="ONI2" s="92"/>
      <c r="ONJ2" s="92"/>
      <c r="ONK2" s="92"/>
      <c r="ONL2" s="92"/>
      <c r="ONM2" s="92"/>
      <c r="ONN2" s="92"/>
      <c r="ONO2" s="92"/>
      <c r="ONP2" s="92"/>
      <c r="ONQ2" s="92"/>
      <c r="ONR2" s="92"/>
      <c r="ONS2" s="92"/>
      <c r="ONT2" s="92"/>
      <c r="ONU2" s="92"/>
      <c r="ONV2" s="92"/>
      <c r="ONW2" s="92"/>
      <c r="ONX2" s="92"/>
      <c r="ONY2" s="92"/>
      <c r="ONZ2" s="92"/>
      <c r="OOA2" s="92"/>
      <c r="OOB2" s="92"/>
      <c r="OOC2" s="92"/>
      <c r="OOD2" s="92"/>
      <c r="OOE2" s="92"/>
      <c r="OOF2" s="92"/>
      <c r="OOG2" s="92"/>
      <c r="OOH2" s="92"/>
      <c r="OOI2" s="92"/>
      <c r="OOJ2" s="92"/>
      <c r="OOK2" s="92"/>
      <c r="OOL2" s="92"/>
      <c r="OOM2" s="92"/>
      <c r="OON2" s="92"/>
      <c r="OOO2" s="92"/>
      <c r="OOP2" s="92"/>
      <c r="OOQ2" s="92"/>
      <c r="OOR2" s="92"/>
      <c r="OOS2" s="92"/>
      <c r="OOT2" s="92"/>
      <c r="OOU2" s="92"/>
      <c r="OOV2" s="92"/>
      <c r="OOW2" s="92"/>
      <c r="OOX2" s="92"/>
      <c r="OOY2" s="92"/>
      <c r="OOZ2" s="92"/>
      <c r="OPA2" s="92"/>
      <c r="OPB2" s="92"/>
      <c r="OPC2" s="92"/>
      <c r="OPD2" s="92"/>
      <c r="OPE2" s="92"/>
      <c r="OPF2" s="92"/>
      <c r="OPG2" s="92"/>
      <c r="OPH2" s="92"/>
      <c r="OPI2" s="92"/>
      <c r="OPJ2" s="92"/>
      <c r="OPK2" s="92"/>
      <c r="OPL2" s="92"/>
      <c r="OPM2" s="92"/>
      <c r="OPN2" s="92"/>
      <c r="OPO2" s="92"/>
      <c r="OPP2" s="92"/>
      <c r="OPQ2" s="92"/>
      <c r="OPR2" s="92"/>
      <c r="OPS2" s="92"/>
      <c r="OPT2" s="92"/>
      <c r="OPU2" s="92"/>
      <c r="OPV2" s="92"/>
      <c r="OPW2" s="92"/>
      <c r="OPX2" s="92"/>
      <c r="OPY2" s="92"/>
      <c r="OPZ2" s="92"/>
      <c r="OQA2" s="92"/>
      <c r="OQB2" s="92"/>
      <c r="OQC2" s="92"/>
      <c r="OQD2" s="92"/>
      <c r="OQE2" s="92"/>
      <c r="OQF2" s="92"/>
      <c r="OQG2" s="92"/>
      <c r="OQH2" s="92"/>
      <c r="OQI2" s="92"/>
      <c r="OQJ2" s="92"/>
      <c r="OQK2" s="92"/>
      <c r="OQL2" s="92"/>
      <c r="OQM2" s="92"/>
      <c r="OQN2" s="92"/>
      <c r="OQO2" s="92"/>
      <c r="OQP2" s="92"/>
      <c r="OQQ2" s="92"/>
      <c r="OQR2" s="92"/>
      <c r="OQS2" s="92"/>
      <c r="OQT2" s="92"/>
      <c r="OQU2" s="92"/>
      <c r="OQV2" s="92"/>
      <c r="OQW2" s="92"/>
      <c r="OQX2" s="92"/>
      <c r="OQY2" s="92"/>
      <c r="OQZ2" s="92"/>
      <c r="ORA2" s="92"/>
      <c r="ORB2" s="92"/>
      <c r="ORC2" s="92"/>
      <c r="ORD2" s="92"/>
      <c r="ORE2" s="92"/>
      <c r="ORF2" s="92"/>
      <c r="ORG2" s="92"/>
      <c r="ORH2" s="92"/>
      <c r="ORI2" s="92"/>
      <c r="ORJ2" s="92"/>
      <c r="ORK2" s="92"/>
      <c r="ORL2" s="92"/>
      <c r="ORM2" s="92"/>
      <c r="ORN2" s="92"/>
      <c r="ORO2" s="92"/>
      <c r="ORP2" s="92"/>
      <c r="ORQ2" s="92"/>
      <c r="ORR2" s="92"/>
      <c r="ORS2" s="92"/>
      <c r="ORT2" s="92"/>
      <c r="ORU2" s="92"/>
      <c r="ORV2" s="92"/>
      <c r="ORW2" s="92"/>
      <c r="ORX2" s="92"/>
      <c r="ORY2" s="92"/>
      <c r="ORZ2" s="92"/>
      <c r="OSA2" s="92"/>
      <c r="OSB2" s="92"/>
      <c r="OSC2" s="92"/>
      <c r="OSD2" s="92"/>
      <c r="OSE2" s="92"/>
      <c r="OSF2" s="92"/>
      <c r="OSG2" s="92"/>
      <c r="OSH2" s="92"/>
      <c r="OSI2" s="92"/>
      <c r="OSJ2" s="92"/>
      <c r="OSK2" s="92"/>
      <c r="OSL2" s="92"/>
      <c r="OSM2" s="92"/>
      <c r="OSN2" s="92"/>
      <c r="OSO2" s="92"/>
      <c r="OSP2" s="92"/>
      <c r="OSQ2" s="92"/>
      <c r="OSR2" s="92"/>
      <c r="OSS2" s="92"/>
      <c r="OST2" s="92"/>
      <c r="OSU2" s="92"/>
      <c r="OSV2" s="92"/>
      <c r="OSW2" s="92"/>
      <c r="OSX2" s="92"/>
      <c r="OSY2" s="92"/>
      <c r="OSZ2" s="92"/>
      <c r="OTA2" s="92"/>
      <c r="OTB2" s="92"/>
      <c r="OTC2" s="92"/>
      <c r="OTD2" s="92"/>
      <c r="OTE2" s="92"/>
      <c r="OTF2" s="92"/>
      <c r="OTG2" s="92"/>
      <c r="OTH2" s="92"/>
      <c r="OTI2" s="92"/>
      <c r="OTJ2" s="92"/>
      <c r="OTK2" s="92"/>
      <c r="OTL2" s="92"/>
      <c r="OTM2" s="92"/>
      <c r="OTN2" s="92"/>
      <c r="OTO2" s="92"/>
      <c r="OTP2" s="92"/>
      <c r="OTQ2" s="92"/>
      <c r="OTR2" s="92"/>
      <c r="OTS2" s="92"/>
      <c r="OTT2" s="92"/>
      <c r="OTU2" s="92"/>
      <c r="OTV2" s="92"/>
      <c r="OTW2" s="92"/>
      <c r="OTX2" s="92"/>
      <c r="OTY2" s="92"/>
      <c r="OTZ2" s="92"/>
      <c r="OUA2" s="92"/>
      <c r="OUB2" s="92"/>
      <c r="OUC2" s="92"/>
      <c r="OUD2" s="92"/>
      <c r="OUE2" s="92"/>
      <c r="OUF2" s="92"/>
      <c r="OUG2" s="92"/>
      <c r="OUH2" s="92"/>
      <c r="OUI2" s="92"/>
      <c r="OUJ2" s="92"/>
      <c r="OUK2" s="92"/>
      <c r="OUL2" s="92"/>
      <c r="OUM2" s="92"/>
      <c r="OUN2" s="92"/>
      <c r="OUO2" s="92"/>
      <c r="OUP2" s="92"/>
      <c r="OUQ2" s="92"/>
      <c r="OUR2" s="92"/>
      <c r="OUS2" s="92"/>
      <c r="OUT2" s="92"/>
      <c r="OUU2" s="92"/>
      <c r="OUV2" s="92"/>
      <c r="OUW2" s="92"/>
      <c r="OUX2" s="92"/>
      <c r="OUY2" s="92"/>
      <c r="OUZ2" s="92"/>
      <c r="OVA2" s="92"/>
      <c r="OVB2" s="92"/>
      <c r="OVC2" s="92"/>
      <c r="OVD2" s="92"/>
      <c r="OVE2" s="92"/>
      <c r="OVF2" s="92"/>
      <c r="OVG2" s="92"/>
      <c r="OVH2" s="92"/>
      <c r="OVI2" s="92"/>
      <c r="OVJ2" s="92"/>
      <c r="OVK2" s="92"/>
      <c r="OVL2" s="92"/>
      <c r="OVM2" s="92"/>
      <c r="OVN2" s="92"/>
      <c r="OVO2" s="92"/>
      <c r="OVP2" s="92"/>
      <c r="OVQ2" s="92"/>
      <c r="OVR2" s="92"/>
      <c r="OVS2" s="92"/>
      <c r="OVT2" s="92"/>
      <c r="OVU2" s="92"/>
      <c r="OVV2" s="92"/>
      <c r="OVW2" s="92"/>
      <c r="OVX2" s="92"/>
      <c r="OVY2" s="92"/>
      <c r="OVZ2" s="92"/>
      <c r="OWA2" s="92"/>
      <c r="OWB2" s="92"/>
      <c r="OWC2" s="92"/>
      <c r="OWD2" s="92"/>
      <c r="OWE2" s="92"/>
      <c r="OWF2" s="92"/>
      <c r="OWG2" s="92"/>
      <c r="OWH2" s="92"/>
      <c r="OWI2" s="92"/>
      <c r="OWJ2" s="92"/>
      <c r="OWK2" s="92"/>
      <c r="OWL2" s="92"/>
      <c r="OWM2" s="92"/>
      <c r="OWN2" s="92"/>
      <c r="OWO2" s="92"/>
      <c r="OWP2" s="92"/>
      <c r="OWQ2" s="92"/>
      <c r="OWR2" s="92"/>
      <c r="OWS2" s="92"/>
      <c r="OWT2" s="92"/>
      <c r="OWU2" s="92"/>
      <c r="OWV2" s="92"/>
      <c r="OWW2" s="92"/>
      <c r="OWX2" s="92"/>
      <c r="OWY2" s="92"/>
      <c r="OWZ2" s="92"/>
      <c r="OXA2" s="92"/>
      <c r="OXB2" s="92"/>
      <c r="OXC2" s="92"/>
      <c r="OXD2" s="92"/>
      <c r="OXE2" s="92"/>
      <c r="OXF2" s="92"/>
      <c r="OXG2" s="92"/>
      <c r="OXH2" s="92"/>
      <c r="OXI2" s="92"/>
      <c r="OXJ2" s="92"/>
      <c r="OXK2" s="92"/>
      <c r="OXL2" s="92"/>
      <c r="OXM2" s="92"/>
      <c r="OXN2" s="92"/>
      <c r="OXO2" s="92"/>
      <c r="OXP2" s="92"/>
      <c r="OXQ2" s="92"/>
      <c r="OXR2" s="92"/>
      <c r="OXS2" s="92"/>
      <c r="OXT2" s="92"/>
      <c r="OXU2" s="92"/>
      <c r="OXV2" s="92"/>
      <c r="OXW2" s="92"/>
      <c r="OXX2" s="92"/>
      <c r="OXY2" s="92"/>
      <c r="OXZ2" s="92"/>
      <c r="OYA2" s="92"/>
      <c r="OYB2" s="92"/>
      <c r="OYC2" s="92"/>
      <c r="OYD2" s="92"/>
      <c r="OYE2" s="92"/>
      <c r="OYF2" s="92"/>
      <c r="OYG2" s="92"/>
      <c r="OYH2" s="92"/>
      <c r="OYI2" s="92"/>
      <c r="OYJ2" s="92"/>
      <c r="OYK2" s="92"/>
      <c r="OYL2" s="92"/>
      <c r="OYM2" s="92"/>
      <c r="OYN2" s="92"/>
      <c r="OYO2" s="92"/>
      <c r="OYP2" s="92"/>
      <c r="OYQ2" s="92"/>
      <c r="OYR2" s="92"/>
      <c r="OYS2" s="92"/>
      <c r="OYT2" s="92"/>
      <c r="OYU2" s="92"/>
      <c r="OYV2" s="92"/>
      <c r="OYW2" s="92"/>
      <c r="OYX2" s="92"/>
      <c r="OYY2" s="92"/>
      <c r="OYZ2" s="92"/>
      <c r="OZA2" s="92"/>
      <c r="OZB2" s="92"/>
      <c r="OZC2" s="92"/>
      <c r="OZD2" s="92"/>
      <c r="OZE2" s="92"/>
      <c r="OZF2" s="92"/>
      <c r="OZG2" s="92"/>
      <c r="OZH2" s="92"/>
      <c r="OZI2" s="92"/>
      <c r="OZJ2" s="92"/>
      <c r="OZK2" s="92"/>
      <c r="OZL2" s="92"/>
      <c r="OZM2" s="92"/>
      <c r="OZN2" s="92"/>
      <c r="OZO2" s="92"/>
      <c r="OZP2" s="92"/>
      <c r="OZQ2" s="92"/>
      <c r="OZR2" s="92"/>
      <c r="OZS2" s="92"/>
      <c r="OZT2" s="92"/>
      <c r="OZU2" s="92"/>
      <c r="OZV2" s="92"/>
      <c r="OZW2" s="92"/>
      <c r="OZX2" s="92"/>
      <c r="OZY2" s="92"/>
      <c r="OZZ2" s="92"/>
      <c r="PAA2" s="92"/>
      <c r="PAB2" s="92"/>
      <c r="PAC2" s="92"/>
      <c r="PAD2" s="92"/>
      <c r="PAE2" s="92"/>
      <c r="PAF2" s="92"/>
      <c r="PAG2" s="92"/>
      <c r="PAH2" s="92"/>
      <c r="PAI2" s="92"/>
      <c r="PAJ2" s="92"/>
      <c r="PAK2" s="92"/>
      <c r="PAL2" s="92"/>
      <c r="PAM2" s="92"/>
      <c r="PAN2" s="92"/>
      <c r="PAO2" s="92"/>
      <c r="PAP2" s="92"/>
      <c r="PAQ2" s="92"/>
      <c r="PAR2" s="92"/>
      <c r="PAS2" s="92"/>
      <c r="PAT2" s="92"/>
      <c r="PAU2" s="92"/>
      <c r="PAV2" s="92"/>
      <c r="PAW2" s="92"/>
      <c r="PAX2" s="92"/>
      <c r="PAY2" s="92"/>
      <c r="PAZ2" s="92"/>
      <c r="PBA2" s="92"/>
      <c r="PBB2" s="92"/>
      <c r="PBC2" s="92"/>
      <c r="PBD2" s="92"/>
      <c r="PBE2" s="92"/>
      <c r="PBF2" s="92"/>
      <c r="PBG2" s="92"/>
      <c r="PBH2" s="92"/>
      <c r="PBI2" s="92"/>
      <c r="PBJ2" s="92"/>
      <c r="PBK2" s="92"/>
      <c r="PBL2" s="92"/>
      <c r="PBM2" s="92"/>
      <c r="PBN2" s="92"/>
      <c r="PBO2" s="92"/>
      <c r="PBP2" s="92"/>
      <c r="PBQ2" s="92"/>
      <c r="PBR2" s="92"/>
      <c r="PBS2" s="92"/>
      <c r="PBT2" s="92"/>
      <c r="PBU2" s="92"/>
      <c r="PBV2" s="92"/>
      <c r="PBW2" s="92"/>
      <c r="PBX2" s="92"/>
      <c r="PBY2" s="92"/>
      <c r="PBZ2" s="92"/>
      <c r="PCA2" s="92"/>
      <c r="PCB2" s="92"/>
      <c r="PCC2" s="92"/>
      <c r="PCD2" s="92"/>
      <c r="PCE2" s="92"/>
      <c r="PCF2" s="92"/>
      <c r="PCG2" s="92"/>
      <c r="PCH2" s="92"/>
      <c r="PCI2" s="92"/>
      <c r="PCJ2" s="92"/>
      <c r="PCK2" s="92"/>
      <c r="PCL2" s="92"/>
      <c r="PCM2" s="92"/>
      <c r="PCN2" s="92"/>
      <c r="PCO2" s="92"/>
      <c r="PCP2" s="92"/>
      <c r="PCQ2" s="92"/>
      <c r="PCR2" s="92"/>
      <c r="PCS2" s="92"/>
      <c r="PCT2" s="92"/>
      <c r="PCU2" s="92"/>
      <c r="PCV2" s="92"/>
      <c r="PCW2" s="92"/>
      <c r="PCX2" s="92"/>
      <c r="PCY2" s="92"/>
      <c r="PCZ2" s="92"/>
      <c r="PDA2" s="92"/>
      <c r="PDB2" s="92"/>
      <c r="PDC2" s="92"/>
      <c r="PDD2" s="92"/>
      <c r="PDE2" s="92"/>
      <c r="PDF2" s="92"/>
      <c r="PDG2" s="92"/>
      <c r="PDH2" s="92"/>
      <c r="PDI2" s="92"/>
      <c r="PDJ2" s="92"/>
      <c r="PDK2" s="92"/>
      <c r="PDL2" s="92"/>
      <c r="PDM2" s="92"/>
      <c r="PDN2" s="92"/>
      <c r="PDO2" s="92"/>
      <c r="PDP2" s="92"/>
      <c r="PDQ2" s="92"/>
      <c r="PDR2" s="92"/>
      <c r="PDS2" s="92"/>
      <c r="PDT2" s="92"/>
      <c r="PDU2" s="92"/>
      <c r="PDV2" s="92"/>
      <c r="PDW2" s="92"/>
      <c r="PDX2" s="92"/>
      <c r="PDY2" s="92"/>
      <c r="PDZ2" s="92"/>
      <c r="PEA2" s="92"/>
      <c r="PEB2" s="92"/>
      <c r="PEC2" s="92"/>
      <c r="PED2" s="92"/>
      <c r="PEE2" s="92"/>
      <c r="PEF2" s="92"/>
      <c r="PEG2" s="92"/>
      <c r="PEH2" s="92"/>
      <c r="PEI2" s="92"/>
      <c r="PEJ2" s="92"/>
      <c r="PEK2" s="92"/>
      <c r="PEL2" s="92"/>
      <c r="PEM2" s="92"/>
      <c r="PEN2" s="92"/>
      <c r="PEO2" s="92"/>
      <c r="PEP2" s="92"/>
      <c r="PEQ2" s="92"/>
      <c r="PER2" s="92"/>
      <c r="PES2" s="92"/>
      <c r="PET2" s="92"/>
      <c r="PEU2" s="92"/>
      <c r="PEV2" s="92"/>
      <c r="PEW2" s="92"/>
      <c r="PEX2" s="92"/>
      <c r="PEY2" s="92"/>
      <c r="PEZ2" s="92"/>
      <c r="PFA2" s="92"/>
      <c r="PFB2" s="92"/>
      <c r="PFC2" s="92"/>
      <c r="PFD2" s="92"/>
      <c r="PFE2" s="92"/>
      <c r="PFF2" s="92"/>
      <c r="PFG2" s="92"/>
      <c r="PFH2" s="92"/>
      <c r="PFI2" s="92"/>
      <c r="PFJ2" s="92"/>
      <c r="PFK2" s="92"/>
      <c r="PFL2" s="92"/>
      <c r="PFM2" s="92"/>
      <c r="PFN2" s="92"/>
      <c r="PFO2" s="92"/>
      <c r="PFP2" s="92"/>
      <c r="PFQ2" s="92"/>
      <c r="PFR2" s="92"/>
      <c r="PFS2" s="92"/>
      <c r="PFT2" s="92"/>
      <c r="PFU2" s="92"/>
      <c r="PFV2" s="92"/>
      <c r="PFW2" s="92"/>
      <c r="PFX2" s="92"/>
      <c r="PFY2" s="92"/>
      <c r="PFZ2" s="92"/>
      <c r="PGA2" s="92"/>
      <c r="PGB2" s="92"/>
      <c r="PGC2" s="92"/>
      <c r="PGD2" s="92"/>
      <c r="PGE2" s="92"/>
      <c r="PGF2" s="92"/>
      <c r="PGG2" s="92"/>
      <c r="PGH2" s="92"/>
      <c r="PGI2" s="92"/>
      <c r="PGJ2" s="92"/>
      <c r="PGK2" s="92"/>
      <c r="PGL2" s="92"/>
      <c r="PGM2" s="92"/>
      <c r="PGN2" s="92"/>
      <c r="PGO2" s="92"/>
      <c r="PGP2" s="92"/>
      <c r="PGQ2" s="92"/>
      <c r="PGR2" s="92"/>
      <c r="PGS2" s="92"/>
      <c r="PGT2" s="92"/>
      <c r="PGU2" s="92"/>
      <c r="PGV2" s="92"/>
      <c r="PGW2" s="92"/>
      <c r="PGX2" s="92"/>
      <c r="PGY2" s="92"/>
      <c r="PGZ2" s="92"/>
      <c r="PHA2" s="92"/>
      <c r="PHB2" s="92"/>
      <c r="PHC2" s="92"/>
      <c r="PHD2" s="92"/>
      <c r="PHE2" s="92"/>
      <c r="PHF2" s="92"/>
      <c r="PHG2" s="92"/>
      <c r="PHH2" s="92"/>
      <c r="PHI2" s="92"/>
      <c r="PHJ2" s="92"/>
      <c r="PHK2" s="92"/>
      <c r="PHL2" s="92"/>
      <c r="PHM2" s="92"/>
      <c r="PHN2" s="92"/>
      <c r="PHO2" s="92"/>
      <c r="PHP2" s="92"/>
      <c r="PHQ2" s="92"/>
      <c r="PHR2" s="92"/>
      <c r="PHS2" s="92"/>
      <c r="PHT2" s="92"/>
      <c r="PHU2" s="92"/>
      <c r="PHV2" s="92"/>
      <c r="PHW2" s="92"/>
      <c r="PHX2" s="92"/>
      <c r="PHY2" s="92"/>
      <c r="PHZ2" s="92"/>
      <c r="PIA2" s="92"/>
      <c r="PIB2" s="92"/>
      <c r="PIC2" s="92"/>
      <c r="PID2" s="92"/>
      <c r="PIE2" s="92"/>
      <c r="PIF2" s="92"/>
      <c r="PIG2" s="92"/>
      <c r="PIH2" s="92"/>
      <c r="PII2" s="92"/>
      <c r="PIJ2" s="92"/>
      <c r="PIK2" s="92"/>
      <c r="PIL2" s="92"/>
      <c r="PIM2" s="92"/>
      <c r="PIN2" s="92"/>
      <c r="PIO2" s="92"/>
      <c r="PIP2" s="92"/>
      <c r="PIQ2" s="92"/>
      <c r="PIR2" s="92"/>
      <c r="PIS2" s="92"/>
      <c r="PIT2" s="92"/>
      <c r="PIU2" s="92"/>
      <c r="PIV2" s="92"/>
      <c r="PIW2" s="92"/>
      <c r="PIX2" s="92"/>
      <c r="PIY2" s="92"/>
      <c r="PIZ2" s="92"/>
      <c r="PJA2" s="92"/>
      <c r="PJB2" s="92"/>
      <c r="PJC2" s="92"/>
      <c r="PJD2" s="92"/>
      <c r="PJE2" s="92"/>
      <c r="PJF2" s="92"/>
      <c r="PJG2" s="92"/>
      <c r="PJH2" s="92"/>
      <c r="PJI2" s="92"/>
      <c r="PJJ2" s="92"/>
      <c r="PJK2" s="92"/>
      <c r="PJL2" s="92"/>
      <c r="PJM2" s="92"/>
      <c r="PJN2" s="92"/>
      <c r="PJO2" s="92"/>
      <c r="PJP2" s="92"/>
      <c r="PJQ2" s="92"/>
      <c r="PJR2" s="92"/>
      <c r="PJS2" s="92"/>
      <c r="PJT2" s="92"/>
      <c r="PJU2" s="92"/>
      <c r="PJV2" s="92"/>
      <c r="PJW2" s="92"/>
      <c r="PJX2" s="92"/>
      <c r="PJY2" s="92"/>
      <c r="PJZ2" s="92"/>
      <c r="PKA2" s="92"/>
      <c r="PKB2" s="92"/>
      <c r="PKC2" s="92"/>
      <c r="PKD2" s="92"/>
      <c r="PKE2" s="92"/>
      <c r="PKF2" s="92"/>
      <c r="PKG2" s="92"/>
      <c r="PKH2" s="92"/>
      <c r="PKI2" s="92"/>
      <c r="PKJ2" s="92"/>
      <c r="PKK2" s="92"/>
      <c r="PKL2" s="92"/>
      <c r="PKM2" s="92"/>
      <c r="PKN2" s="92"/>
      <c r="PKO2" s="92"/>
      <c r="PKP2" s="92"/>
      <c r="PKQ2" s="92"/>
      <c r="PKR2" s="92"/>
      <c r="PKS2" s="92"/>
      <c r="PKT2" s="92"/>
      <c r="PKU2" s="92"/>
      <c r="PKV2" s="92"/>
      <c r="PKW2" s="92"/>
      <c r="PKX2" s="92"/>
      <c r="PKY2" s="92"/>
      <c r="PKZ2" s="92"/>
      <c r="PLA2" s="92"/>
      <c r="PLB2" s="92"/>
      <c r="PLC2" s="92"/>
      <c r="PLD2" s="92"/>
      <c r="PLE2" s="92"/>
      <c r="PLF2" s="92"/>
      <c r="PLG2" s="92"/>
      <c r="PLH2" s="92"/>
      <c r="PLI2" s="92"/>
      <c r="PLJ2" s="92"/>
      <c r="PLK2" s="92"/>
      <c r="PLL2" s="92"/>
      <c r="PLM2" s="92"/>
      <c r="PLN2" s="92"/>
      <c r="PLO2" s="92"/>
      <c r="PLP2" s="92"/>
      <c r="PLQ2" s="92"/>
      <c r="PLR2" s="92"/>
      <c r="PLS2" s="92"/>
      <c r="PLT2" s="92"/>
      <c r="PLU2" s="92"/>
      <c r="PLV2" s="92"/>
      <c r="PLW2" s="92"/>
      <c r="PLX2" s="92"/>
      <c r="PLY2" s="92"/>
      <c r="PLZ2" s="92"/>
      <c r="PMA2" s="92"/>
      <c r="PMB2" s="92"/>
      <c r="PMC2" s="92"/>
      <c r="PMD2" s="92"/>
      <c r="PME2" s="92"/>
      <c r="PMF2" s="92"/>
      <c r="PMG2" s="92"/>
      <c r="PMH2" s="92"/>
      <c r="PMI2" s="92"/>
      <c r="PMJ2" s="92"/>
      <c r="PMK2" s="92"/>
      <c r="PML2" s="92"/>
      <c r="PMM2" s="92"/>
      <c r="PMN2" s="92"/>
      <c r="PMO2" s="92"/>
      <c r="PMP2" s="92"/>
      <c r="PMQ2" s="92"/>
      <c r="PMR2" s="92"/>
      <c r="PMS2" s="92"/>
      <c r="PMT2" s="92"/>
      <c r="PMU2" s="92"/>
      <c r="PMV2" s="92"/>
      <c r="PMW2" s="92"/>
      <c r="PMX2" s="92"/>
      <c r="PMY2" s="92"/>
      <c r="PMZ2" s="92"/>
      <c r="PNA2" s="92"/>
      <c r="PNB2" s="92"/>
      <c r="PNC2" s="92"/>
      <c r="PND2" s="92"/>
      <c r="PNE2" s="92"/>
      <c r="PNF2" s="92"/>
      <c r="PNG2" s="92"/>
      <c r="PNH2" s="92"/>
      <c r="PNI2" s="92"/>
      <c r="PNJ2" s="92"/>
      <c r="PNK2" s="92"/>
      <c r="PNL2" s="92"/>
      <c r="PNM2" s="92"/>
      <c r="PNN2" s="92"/>
      <c r="PNO2" s="92"/>
      <c r="PNP2" s="92"/>
      <c r="PNQ2" s="92"/>
      <c r="PNR2" s="92"/>
      <c r="PNS2" s="92"/>
      <c r="PNT2" s="92"/>
      <c r="PNU2" s="92"/>
      <c r="PNV2" s="92"/>
      <c r="PNW2" s="92"/>
      <c r="PNX2" s="92"/>
      <c r="PNY2" s="92"/>
      <c r="PNZ2" s="92"/>
      <c r="POA2" s="92"/>
      <c r="POB2" s="92"/>
      <c r="POC2" s="92"/>
      <c r="POD2" s="92"/>
      <c r="POE2" s="92"/>
      <c r="POF2" s="92"/>
      <c r="POG2" s="92"/>
      <c r="POH2" s="92"/>
      <c r="POI2" s="92"/>
      <c r="POJ2" s="92"/>
      <c r="POK2" s="92"/>
      <c r="POL2" s="92"/>
      <c r="POM2" s="92"/>
      <c r="PON2" s="92"/>
      <c r="POO2" s="92"/>
      <c r="POP2" s="92"/>
      <c r="POQ2" s="92"/>
      <c r="POR2" s="92"/>
      <c r="POS2" s="92"/>
      <c r="POT2" s="92"/>
      <c r="POU2" s="92"/>
      <c r="POV2" s="92"/>
      <c r="POW2" s="92"/>
      <c r="POX2" s="92"/>
      <c r="POY2" s="92"/>
      <c r="POZ2" s="92"/>
      <c r="PPA2" s="92"/>
      <c r="PPB2" s="92"/>
      <c r="PPC2" s="92"/>
      <c r="PPD2" s="92"/>
      <c r="PPE2" s="92"/>
      <c r="PPF2" s="92"/>
      <c r="PPG2" s="92"/>
      <c r="PPH2" s="92"/>
      <c r="PPI2" s="92"/>
      <c r="PPJ2" s="92"/>
      <c r="PPK2" s="92"/>
      <c r="PPL2" s="92"/>
      <c r="PPM2" s="92"/>
      <c r="PPN2" s="92"/>
      <c r="PPO2" s="92"/>
      <c r="PPP2" s="92"/>
      <c r="PPQ2" s="92"/>
      <c r="PPR2" s="92"/>
      <c r="PPS2" s="92"/>
      <c r="PPT2" s="92"/>
      <c r="PPU2" s="92"/>
      <c r="PPV2" s="92"/>
      <c r="PPW2" s="92"/>
      <c r="PPX2" s="92"/>
      <c r="PPY2" s="92"/>
      <c r="PPZ2" s="92"/>
      <c r="PQA2" s="92"/>
      <c r="PQB2" s="92"/>
      <c r="PQC2" s="92"/>
      <c r="PQD2" s="92"/>
      <c r="PQE2" s="92"/>
      <c r="PQF2" s="92"/>
      <c r="PQG2" s="92"/>
      <c r="PQH2" s="92"/>
      <c r="PQI2" s="92"/>
      <c r="PQJ2" s="92"/>
      <c r="PQK2" s="92"/>
      <c r="PQL2" s="92"/>
      <c r="PQM2" s="92"/>
      <c r="PQN2" s="92"/>
      <c r="PQO2" s="92"/>
      <c r="PQP2" s="92"/>
      <c r="PQQ2" s="92"/>
      <c r="PQR2" s="92"/>
      <c r="PQS2" s="92"/>
      <c r="PQT2" s="92"/>
      <c r="PQU2" s="92"/>
      <c r="PQV2" s="92"/>
      <c r="PQW2" s="92"/>
      <c r="PQX2" s="92"/>
      <c r="PQY2" s="92"/>
      <c r="PQZ2" s="92"/>
      <c r="PRA2" s="92"/>
      <c r="PRB2" s="92"/>
      <c r="PRC2" s="92"/>
      <c r="PRD2" s="92"/>
      <c r="PRE2" s="92"/>
      <c r="PRF2" s="92"/>
      <c r="PRG2" s="92"/>
      <c r="PRH2" s="92"/>
      <c r="PRI2" s="92"/>
      <c r="PRJ2" s="92"/>
      <c r="PRK2" s="92"/>
      <c r="PRL2" s="92"/>
      <c r="PRM2" s="92"/>
      <c r="PRN2" s="92"/>
      <c r="PRO2" s="92"/>
      <c r="PRP2" s="92"/>
      <c r="PRQ2" s="92"/>
      <c r="PRR2" s="92"/>
      <c r="PRS2" s="92"/>
      <c r="PRT2" s="92"/>
      <c r="PRU2" s="92"/>
      <c r="PRV2" s="92"/>
      <c r="PRW2" s="92"/>
      <c r="PRX2" s="92"/>
      <c r="PRY2" s="92"/>
      <c r="PRZ2" s="92"/>
      <c r="PSA2" s="92"/>
      <c r="PSB2" s="92"/>
      <c r="PSC2" s="92"/>
      <c r="PSD2" s="92"/>
      <c r="PSE2" s="92"/>
      <c r="PSF2" s="92"/>
      <c r="PSG2" s="92"/>
      <c r="PSH2" s="92"/>
      <c r="PSI2" s="92"/>
      <c r="PSJ2" s="92"/>
      <c r="PSK2" s="92"/>
      <c r="PSL2" s="92"/>
      <c r="PSM2" s="92"/>
      <c r="PSN2" s="92"/>
      <c r="PSO2" s="92"/>
      <c r="PSP2" s="92"/>
      <c r="PSQ2" s="92"/>
      <c r="PSR2" s="92"/>
      <c r="PSS2" s="92"/>
      <c r="PST2" s="92"/>
      <c r="PSU2" s="92"/>
      <c r="PSV2" s="92"/>
      <c r="PSW2" s="92"/>
      <c r="PSX2" s="92"/>
      <c r="PSY2" s="92"/>
      <c r="PSZ2" s="92"/>
      <c r="PTA2" s="92"/>
      <c r="PTB2" s="92"/>
      <c r="PTC2" s="92"/>
      <c r="PTD2" s="92"/>
      <c r="PTE2" s="92"/>
      <c r="PTF2" s="92"/>
      <c r="PTG2" s="92"/>
      <c r="PTH2" s="92"/>
      <c r="PTI2" s="92"/>
      <c r="PTJ2" s="92"/>
      <c r="PTK2" s="92"/>
      <c r="PTL2" s="92"/>
      <c r="PTM2" s="92"/>
      <c r="PTN2" s="92"/>
      <c r="PTO2" s="92"/>
      <c r="PTP2" s="92"/>
      <c r="PTQ2" s="92"/>
      <c r="PTR2" s="92"/>
      <c r="PTS2" s="92"/>
      <c r="PTT2" s="92"/>
      <c r="PTU2" s="92"/>
      <c r="PTV2" s="92"/>
      <c r="PTW2" s="92"/>
      <c r="PTX2" s="92"/>
      <c r="PTY2" s="92"/>
      <c r="PTZ2" s="92"/>
      <c r="PUA2" s="92"/>
      <c r="PUB2" s="92"/>
      <c r="PUC2" s="92"/>
      <c r="PUD2" s="92"/>
      <c r="PUE2" s="92"/>
      <c r="PUF2" s="92"/>
      <c r="PUG2" s="92"/>
      <c r="PUH2" s="92"/>
      <c r="PUI2" s="92"/>
      <c r="PUJ2" s="92"/>
      <c r="PUK2" s="92"/>
      <c r="PUL2" s="92"/>
      <c r="PUM2" s="92"/>
      <c r="PUN2" s="92"/>
      <c r="PUO2" s="92"/>
      <c r="PUP2" s="92"/>
      <c r="PUQ2" s="92"/>
      <c r="PUR2" s="92"/>
      <c r="PUS2" s="92"/>
      <c r="PUT2" s="92"/>
      <c r="PUU2" s="92"/>
      <c r="PUV2" s="92"/>
      <c r="PUW2" s="92"/>
      <c r="PUX2" s="92"/>
      <c r="PUY2" s="92"/>
      <c r="PUZ2" s="92"/>
      <c r="PVA2" s="92"/>
      <c r="PVB2" s="92"/>
      <c r="PVC2" s="92"/>
      <c r="PVD2" s="92"/>
      <c r="PVE2" s="92"/>
      <c r="PVF2" s="92"/>
      <c r="PVG2" s="92"/>
      <c r="PVH2" s="92"/>
      <c r="PVI2" s="92"/>
      <c r="PVJ2" s="92"/>
      <c r="PVK2" s="92"/>
      <c r="PVL2" s="92"/>
      <c r="PVM2" s="92"/>
      <c r="PVN2" s="92"/>
      <c r="PVO2" s="92"/>
      <c r="PVP2" s="92"/>
      <c r="PVQ2" s="92"/>
      <c r="PVR2" s="92"/>
      <c r="PVS2" s="92"/>
      <c r="PVT2" s="92"/>
      <c r="PVU2" s="92"/>
      <c r="PVV2" s="92"/>
      <c r="PVW2" s="92"/>
      <c r="PVX2" s="92"/>
      <c r="PVY2" s="92"/>
      <c r="PVZ2" s="92"/>
      <c r="PWA2" s="92"/>
      <c r="PWB2" s="92"/>
      <c r="PWC2" s="92"/>
      <c r="PWD2" s="92"/>
      <c r="PWE2" s="92"/>
      <c r="PWF2" s="92"/>
      <c r="PWG2" s="92"/>
      <c r="PWH2" s="92"/>
      <c r="PWI2" s="92"/>
      <c r="PWJ2" s="92"/>
      <c r="PWK2" s="92"/>
      <c r="PWL2" s="92"/>
      <c r="PWM2" s="92"/>
      <c r="PWN2" s="92"/>
      <c r="PWO2" s="92"/>
      <c r="PWP2" s="92"/>
      <c r="PWQ2" s="92"/>
      <c r="PWR2" s="92"/>
      <c r="PWS2" s="92"/>
      <c r="PWT2" s="92"/>
      <c r="PWU2" s="92"/>
      <c r="PWV2" s="92"/>
      <c r="PWW2" s="92"/>
      <c r="PWX2" s="92"/>
      <c r="PWY2" s="92"/>
      <c r="PWZ2" s="92"/>
      <c r="PXA2" s="92"/>
      <c r="PXB2" s="92"/>
      <c r="PXC2" s="92"/>
      <c r="PXD2" s="92"/>
      <c r="PXE2" s="92"/>
      <c r="PXF2" s="92"/>
      <c r="PXG2" s="92"/>
      <c r="PXH2" s="92"/>
      <c r="PXI2" s="92"/>
      <c r="PXJ2" s="92"/>
      <c r="PXK2" s="92"/>
      <c r="PXL2" s="92"/>
      <c r="PXM2" s="92"/>
      <c r="PXN2" s="92"/>
      <c r="PXO2" s="92"/>
      <c r="PXP2" s="92"/>
      <c r="PXQ2" s="92"/>
      <c r="PXR2" s="92"/>
      <c r="PXS2" s="92"/>
      <c r="PXT2" s="92"/>
      <c r="PXU2" s="92"/>
      <c r="PXV2" s="92"/>
      <c r="PXW2" s="92"/>
      <c r="PXX2" s="92"/>
      <c r="PXY2" s="92"/>
      <c r="PXZ2" s="92"/>
      <c r="PYA2" s="92"/>
      <c r="PYB2" s="92"/>
      <c r="PYC2" s="92"/>
      <c r="PYD2" s="92"/>
      <c r="PYE2" s="92"/>
      <c r="PYF2" s="92"/>
      <c r="PYG2" s="92"/>
      <c r="PYH2" s="92"/>
      <c r="PYI2" s="92"/>
      <c r="PYJ2" s="92"/>
      <c r="PYK2" s="92"/>
      <c r="PYL2" s="92"/>
      <c r="PYM2" s="92"/>
      <c r="PYN2" s="92"/>
      <c r="PYO2" s="92"/>
      <c r="PYP2" s="92"/>
      <c r="PYQ2" s="92"/>
      <c r="PYR2" s="92"/>
      <c r="PYS2" s="92"/>
      <c r="PYT2" s="92"/>
      <c r="PYU2" s="92"/>
      <c r="PYV2" s="92"/>
      <c r="PYW2" s="92"/>
      <c r="PYX2" s="92"/>
      <c r="PYY2" s="92"/>
      <c r="PYZ2" s="92"/>
      <c r="PZA2" s="92"/>
      <c r="PZB2" s="92"/>
      <c r="PZC2" s="92"/>
      <c r="PZD2" s="92"/>
      <c r="PZE2" s="92"/>
      <c r="PZF2" s="92"/>
      <c r="PZG2" s="92"/>
      <c r="PZH2" s="92"/>
      <c r="PZI2" s="92"/>
      <c r="PZJ2" s="92"/>
      <c r="PZK2" s="92"/>
      <c r="PZL2" s="92"/>
      <c r="PZM2" s="92"/>
      <c r="PZN2" s="92"/>
      <c r="PZO2" s="92"/>
      <c r="PZP2" s="92"/>
      <c r="PZQ2" s="92"/>
      <c r="PZR2" s="92"/>
      <c r="PZS2" s="92"/>
      <c r="PZT2" s="92"/>
      <c r="PZU2" s="92"/>
      <c r="PZV2" s="92"/>
      <c r="PZW2" s="92"/>
      <c r="PZX2" s="92"/>
      <c r="PZY2" s="92"/>
      <c r="PZZ2" s="92"/>
      <c r="QAA2" s="92"/>
      <c r="QAB2" s="92"/>
      <c r="QAC2" s="92"/>
      <c r="QAD2" s="92"/>
      <c r="QAE2" s="92"/>
      <c r="QAF2" s="92"/>
      <c r="QAG2" s="92"/>
      <c r="QAH2" s="92"/>
      <c r="QAI2" s="92"/>
      <c r="QAJ2" s="92"/>
      <c r="QAK2" s="92"/>
      <c r="QAL2" s="92"/>
      <c r="QAM2" s="92"/>
      <c r="QAN2" s="92"/>
      <c r="QAO2" s="92"/>
      <c r="QAP2" s="92"/>
      <c r="QAQ2" s="92"/>
      <c r="QAR2" s="92"/>
      <c r="QAS2" s="92"/>
      <c r="QAT2" s="92"/>
      <c r="QAU2" s="92"/>
      <c r="QAV2" s="92"/>
      <c r="QAW2" s="92"/>
      <c r="QAX2" s="92"/>
      <c r="QAY2" s="92"/>
      <c r="QAZ2" s="92"/>
      <c r="QBA2" s="92"/>
      <c r="QBB2" s="92"/>
      <c r="QBC2" s="92"/>
      <c r="QBD2" s="92"/>
      <c r="QBE2" s="92"/>
      <c r="QBF2" s="92"/>
      <c r="QBG2" s="92"/>
      <c r="QBH2" s="92"/>
      <c r="QBI2" s="92"/>
      <c r="QBJ2" s="92"/>
      <c r="QBK2" s="92"/>
      <c r="QBL2" s="92"/>
      <c r="QBM2" s="92"/>
      <c r="QBN2" s="92"/>
      <c r="QBO2" s="92"/>
      <c r="QBP2" s="92"/>
      <c r="QBQ2" s="92"/>
      <c r="QBR2" s="92"/>
      <c r="QBS2" s="92"/>
      <c r="QBT2" s="92"/>
      <c r="QBU2" s="92"/>
      <c r="QBV2" s="92"/>
      <c r="QBW2" s="92"/>
      <c r="QBX2" s="92"/>
      <c r="QBY2" s="92"/>
      <c r="QBZ2" s="92"/>
      <c r="QCA2" s="92"/>
      <c r="QCB2" s="92"/>
      <c r="QCC2" s="92"/>
      <c r="QCD2" s="92"/>
      <c r="QCE2" s="92"/>
      <c r="QCF2" s="92"/>
      <c r="QCG2" s="92"/>
      <c r="QCH2" s="92"/>
      <c r="QCI2" s="92"/>
      <c r="QCJ2" s="92"/>
      <c r="QCK2" s="92"/>
      <c r="QCL2" s="92"/>
      <c r="QCM2" s="92"/>
      <c r="QCN2" s="92"/>
      <c r="QCO2" s="92"/>
      <c r="QCP2" s="92"/>
      <c r="QCQ2" s="92"/>
      <c r="QCR2" s="92"/>
      <c r="QCS2" s="92"/>
      <c r="QCT2" s="92"/>
      <c r="QCU2" s="92"/>
      <c r="QCV2" s="92"/>
      <c r="QCW2" s="92"/>
      <c r="QCX2" s="92"/>
      <c r="QCY2" s="92"/>
      <c r="QCZ2" s="92"/>
      <c r="QDA2" s="92"/>
      <c r="QDB2" s="92"/>
      <c r="QDC2" s="92"/>
      <c r="QDD2" s="92"/>
      <c r="QDE2" s="92"/>
      <c r="QDF2" s="92"/>
      <c r="QDG2" s="92"/>
      <c r="QDH2" s="92"/>
      <c r="QDI2" s="92"/>
      <c r="QDJ2" s="92"/>
      <c r="QDK2" s="92"/>
      <c r="QDL2" s="92"/>
      <c r="QDM2" s="92"/>
      <c r="QDN2" s="92"/>
      <c r="QDO2" s="92"/>
      <c r="QDP2" s="92"/>
      <c r="QDQ2" s="92"/>
      <c r="QDR2" s="92"/>
      <c r="QDS2" s="92"/>
      <c r="QDT2" s="92"/>
      <c r="QDU2" s="92"/>
      <c r="QDV2" s="92"/>
      <c r="QDW2" s="92"/>
      <c r="QDX2" s="92"/>
      <c r="QDY2" s="92"/>
      <c r="QDZ2" s="92"/>
      <c r="QEA2" s="92"/>
      <c r="QEB2" s="92"/>
      <c r="QEC2" s="92"/>
      <c r="QED2" s="92"/>
      <c r="QEE2" s="92"/>
      <c r="QEF2" s="92"/>
      <c r="QEG2" s="92"/>
      <c r="QEH2" s="92"/>
      <c r="QEI2" s="92"/>
      <c r="QEJ2" s="92"/>
      <c r="QEK2" s="92"/>
      <c r="QEL2" s="92"/>
      <c r="QEM2" s="92"/>
      <c r="QEN2" s="92"/>
      <c r="QEO2" s="92"/>
      <c r="QEP2" s="92"/>
      <c r="QEQ2" s="92"/>
      <c r="QER2" s="92"/>
      <c r="QES2" s="92"/>
      <c r="QET2" s="92"/>
      <c r="QEU2" s="92"/>
      <c r="QEV2" s="92"/>
      <c r="QEW2" s="92"/>
      <c r="QEX2" s="92"/>
      <c r="QEY2" s="92"/>
      <c r="QEZ2" s="92"/>
      <c r="QFA2" s="92"/>
      <c r="QFB2" s="92"/>
      <c r="QFC2" s="92"/>
      <c r="QFD2" s="92"/>
      <c r="QFE2" s="92"/>
      <c r="QFF2" s="92"/>
      <c r="QFG2" s="92"/>
      <c r="QFH2" s="92"/>
      <c r="QFI2" s="92"/>
      <c r="QFJ2" s="92"/>
      <c r="QFK2" s="92"/>
      <c r="QFL2" s="92"/>
      <c r="QFM2" s="92"/>
      <c r="QFN2" s="92"/>
      <c r="QFO2" s="92"/>
      <c r="QFP2" s="92"/>
      <c r="QFQ2" s="92"/>
      <c r="QFR2" s="92"/>
      <c r="QFS2" s="92"/>
      <c r="QFT2" s="92"/>
      <c r="QFU2" s="92"/>
      <c r="QFV2" s="92"/>
      <c r="QFW2" s="92"/>
      <c r="QFX2" s="92"/>
      <c r="QFY2" s="92"/>
      <c r="QFZ2" s="92"/>
      <c r="QGA2" s="92"/>
      <c r="QGB2" s="92"/>
      <c r="QGC2" s="92"/>
      <c r="QGD2" s="92"/>
      <c r="QGE2" s="92"/>
      <c r="QGF2" s="92"/>
      <c r="QGG2" s="92"/>
      <c r="QGH2" s="92"/>
      <c r="QGI2" s="92"/>
      <c r="QGJ2" s="92"/>
      <c r="QGK2" s="92"/>
      <c r="QGL2" s="92"/>
      <c r="QGM2" s="92"/>
      <c r="QGN2" s="92"/>
      <c r="QGO2" s="92"/>
      <c r="QGP2" s="92"/>
      <c r="QGQ2" s="92"/>
      <c r="QGR2" s="92"/>
      <c r="QGS2" s="92"/>
      <c r="QGT2" s="92"/>
      <c r="QGU2" s="92"/>
      <c r="QGV2" s="92"/>
      <c r="QGW2" s="92"/>
      <c r="QGX2" s="92"/>
      <c r="QGY2" s="92"/>
      <c r="QGZ2" s="92"/>
      <c r="QHA2" s="92"/>
      <c r="QHB2" s="92"/>
      <c r="QHC2" s="92"/>
      <c r="QHD2" s="92"/>
      <c r="QHE2" s="92"/>
      <c r="QHF2" s="92"/>
      <c r="QHG2" s="92"/>
      <c r="QHH2" s="92"/>
      <c r="QHI2" s="92"/>
      <c r="QHJ2" s="92"/>
      <c r="QHK2" s="92"/>
      <c r="QHL2" s="92"/>
      <c r="QHM2" s="92"/>
      <c r="QHN2" s="92"/>
      <c r="QHO2" s="92"/>
      <c r="QHP2" s="92"/>
      <c r="QHQ2" s="92"/>
      <c r="QHR2" s="92"/>
      <c r="QHS2" s="92"/>
      <c r="QHT2" s="92"/>
      <c r="QHU2" s="92"/>
      <c r="QHV2" s="92"/>
      <c r="QHW2" s="92"/>
      <c r="QHX2" s="92"/>
      <c r="QHY2" s="92"/>
      <c r="QHZ2" s="92"/>
      <c r="QIA2" s="92"/>
      <c r="QIB2" s="92"/>
      <c r="QIC2" s="92"/>
      <c r="QID2" s="92"/>
      <c r="QIE2" s="92"/>
      <c r="QIF2" s="92"/>
      <c r="QIG2" s="92"/>
      <c r="QIH2" s="92"/>
      <c r="QII2" s="92"/>
      <c r="QIJ2" s="92"/>
      <c r="QIK2" s="92"/>
      <c r="QIL2" s="92"/>
      <c r="QIM2" s="92"/>
      <c r="QIN2" s="92"/>
      <c r="QIO2" s="92"/>
      <c r="QIP2" s="92"/>
      <c r="QIQ2" s="92"/>
      <c r="QIR2" s="92"/>
      <c r="QIS2" s="92"/>
      <c r="QIT2" s="92"/>
      <c r="QIU2" s="92"/>
      <c r="QIV2" s="92"/>
      <c r="QIW2" s="92"/>
      <c r="QIX2" s="92"/>
      <c r="QIY2" s="92"/>
      <c r="QIZ2" s="92"/>
      <c r="QJA2" s="92"/>
      <c r="QJB2" s="92"/>
      <c r="QJC2" s="92"/>
      <c r="QJD2" s="92"/>
      <c r="QJE2" s="92"/>
      <c r="QJF2" s="92"/>
      <c r="QJG2" s="92"/>
      <c r="QJH2" s="92"/>
      <c r="QJI2" s="92"/>
      <c r="QJJ2" s="92"/>
      <c r="QJK2" s="92"/>
      <c r="QJL2" s="92"/>
      <c r="QJM2" s="92"/>
      <c r="QJN2" s="92"/>
      <c r="QJO2" s="92"/>
      <c r="QJP2" s="92"/>
      <c r="QJQ2" s="92"/>
      <c r="QJR2" s="92"/>
      <c r="QJS2" s="92"/>
      <c r="QJT2" s="92"/>
      <c r="QJU2" s="92"/>
      <c r="QJV2" s="92"/>
      <c r="QJW2" s="92"/>
      <c r="QJX2" s="92"/>
      <c r="QJY2" s="92"/>
      <c r="QJZ2" s="92"/>
      <c r="QKA2" s="92"/>
      <c r="QKB2" s="92"/>
      <c r="QKC2" s="92"/>
      <c r="QKD2" s="92"/>
      <c r="QKE2" s="92"/>
      <c r="QKF2" s="92"/>
      <c r="QKG2" s="92"/>
      <c r="QKH2" s="92"/>
      <c r="QKI2" s="92"/>
      <c r="QKJ2" s="92"/>
      <c r="QKK2" s="92"/>
      <c r="QKL2" s="92"/>
      <c r="QKM2" s="92"/>
      <c r="QKN2" s="92"/>
      <c r="QKO2" s="92"/>
      <c r="QKP2" s="92"/>
      <c r="QKQ2" s="92"/>
      <c r="QKR2" s="92"/>
      <c r="QKS2" s="92"/>
      <c r="QKT2" s="92"/>
      <c r="QKU2" s="92"/>
      <c r="QKV2" s="92"/>
      <c r="QKW2" s="92"/>
      <c r="QKX2" s="92"/>
      <c r="QKY2" s="92"/>
      <c r="QKZ2" s="92"/>
      <c r="QLA2" s="92"/>
      <c r="QLB2" s="92"/>
      <c r="QLC2" s="92"/>
      <c r="QLD2" s="92"/>
      <c r="QLE2" s="92"/>
      <c r="QLF2" s="92"/>
      <c r="QLG2" s="92"/>
      <c r="QLH2" s="92"/>
      <c r="QLI2" s="92"/>
      <c r="QLJ2" s="92"/>
      <c r="QLK2" s="92"/>
      <c r="QLL2" s="92"/>
      <c r="QLM2" s="92"/>
      <c r="QLN2" s="92"/>
      <c r="QLO2" s="92"/>
      <c r="QLP2" s="92"/>
      <c r="QLQ2" s="92"/>
      <c r="QLR2" s="92"/>
      <c r="QLS2" s="92"/>
      <c r="QLT2" s="92"/>
      <c r="QLU2" s="92"/>
      <c r="QLV2" s="92"/>
      <c r="QLW2" s="92"/>
      <c r="QLX2" s="92"/>
      <c r="QLY2" s="92"/>
      <c r="QLZ2" s="92"/>
      <c r="QMA2" s="92"/>
      <c r="QMB2" s="92"/>
      <c r="QMC2" s="92"/>
      <c r="QMD2" s="92"/>
      <c r="QME2" s="92"/>
      <c r="QMF2" s="92"/>
      <c r="QMG2" s="92"/>
      <c r="QMH2" s="92"/>
      <c r="QMI2" s="92"/>
      <c r="QMJ2" s="92"/>
      <c r="QMK2" s="92"/>
      <c r="QML2" s="92"/>
      <c r="QMM2" s="92"/>
      <c r="QMN2" s="92"/>
      <c r="QMO2" s="92"/>
      <c r="QMP2" s="92"/>
      <c r="QMQ2" s="92"/>
      <c r="QMR2" s="92"/>
      <c r="QMS2" s="92"/>
      <c r="QMT2" s="92"/>
      <c r="QMU2" s="92"/>
      <c r="QMV2" s="92"/>
      <c r="QMW2" s="92"/>
      <c r="QMX2" s="92"/>
      <c r="QMY2" s="92"/>
      <c r="QMZ2" s="92"/>
      <c r="QNA2" s="92"/>
      <c r="QNB2" s="92"/>
      <c r="QNC2" s="92"/>
      <c r="QND2" s="92"/>
      <c r="QNE2" s="92"/>
      <c r="QNF2" s="92"/>
      <c r="QNG2" s="92"/>
      <c r="QNH2" s="92"/>
      <c r="QNI2" s="92"/>
      <c r="QNJ2" s="92"/>
      <c r="QNK2" s="92"/>
      <c r="QNL2" s="92"/>
      <c r="QNM2" s="92"/>
      <c r="QNN2" s="92"/>
      <c r="QNO2" s="92"/>
      <c r="QNP2" s="92"/>
      <c r="QNQ2" s="92"/>
      <c r="QNR2" s="92"/>
      <c r="QNS2" s="92"/>
      <c r="QNT2" s="92"/>
      <c r="QNU2" s="92"/>
      <c r="QNV2" s="92"/>
      <c r="QNW2" s="92"/>
      <c r="QNX2" s="92"/>
      <c r="QNY2" s="92"/>
      <c r="QNZ2" s="92"/>
      <c r="QOA2" s="92"/>
      <c r="QOB2" s="92"/>
      <c r="QOC2" s="92"/>
      <c r="QOD2" s="92"/>
      <c r="QOE2" s="92"/>
      <c r="QOF2" s="92"/>
      <c r="QOG2" s="92"/>
      <c r="QOH2" s="92"/>
      <c r="QOI2" s="92"/>
      <c r="QOJ2" s="92"/>
      <c r="QOK2" s="92"/>
      <c r="QOL2" s="92"/>
      <c r="QOM2" s="92"/>
      <c r="QON2" s="92"/>
      <c r="QOO2" s="92"/>
      <c r="QOP2" s="92"/>
      <c r="QOQ2" s="92"/>
      <c r="QOR2" s="92"/>
      <c r="QOS2" s="92"/>
      <c r="QOT2" s="92"/>
      <c r="QOU2" s="92"/>
      <c r="QOV2" s="92"/>
      <c r="QOW2" s="92"/>
      <c r="QOX2" s="92"/>
      <c r="QOY2" s="92"/>
      <c r="QOZ2" s="92"/>
      <c r="QPA2" s="92"/>
      <c r="QPB2" s="92"/>
      <c r="QPC2" s="92"/>
      <c r="QPD2" s="92"/>
      <c r="QPE2" s="92"/>
      <c r="QPF2" s="92"/>
      <c r="QPG2" s="92"/>
      <c r="QPH2" s="92"/>
      <c r="QPI2" s="92"/>
      <c r="QPJ2" s="92"/>
      <c r="QPK2" s="92"/>
      <c r="QPL2" s="92"/>
      <c r="QPM2" s="92"/>
      <c r="QPN2" s="92"/>
      <c r="QPO2" s="92"/>
      <c r="QPP2" s="92"/>
      <c r="QPQ2" s="92"/>
      <c r="QPR2" s="92"/>
      <c r="QPS2" s="92"/>
      <c r="QPT2" s="92"/>
      <c r="QPU2" s="92"/>
      <c r="QPV2" s="92"/>
      <c r="QPW2" s="92"/>
      <c r="QPX2" s="92"/>
      <c r="QPY2" s="92"/>
      <c r="QPZ2" s="92"/>
      <c r="QQA2" s="92"/>
      <c r="QQB2" s="92"/>
      <c r="QQC2" s="92"/>
      <c r="QQD2" s="92"/>
      <c r="QQE2" s="92"/>
      <c r="QQF2" s="92"/>
      <c r="QQG2" s="92"/>
      <c r="QQH2" s="92"/>
      <c r="QQI2" s="92"/>
      <c r="QQJ2" s="92"/>
      <c r="QQK2" s="92"/>
      <c r="QQL2" s="92"/>
      <c r="QQM2" s="92"/>
      <c r="QQN2" s="92"/>
      <c r="QQO2" s="92"/>
      <c r="QQP2" s="92"/>
      <c r="QQQ2" s="92"/>
      <c r="QQR2" s="92"/>
      <c r="QQS2" s="92"/>
      <c r="QQT2" s="92"/>
      <c r="QQU2" s="92"/>
      <c r="QQV2" s="92"/>
      <c r="QQW2" s="92"/>
      <c r="QQX2" s="92"/>
      <c r="QQY2" s="92"/>
      <c r="QQZ2" s="92"/>
      <c r="QRA2" s="92"/>
      <c r="QRB2" s="92"/>
      <c r="QRC2" s="92"/>
      <c r="QRD2" s="92"/>
      <c r="QRE2" s="92"/>
      <c r="QRF2" s="92"/>
      <c r="QRG2" s="92"/>
      <c r="QRH2" s="92"/>
      <c r="QRI2" s="92"/>
      <c r="QRJ2" s="92"/>
      <c r="QRK2" s="92"/>
      <c r="QRL2" s="92"/>
      <c r="QRM2" s="92"/>
      <c r="QRN2" s="92"/>
      <c r="QRO2" s="92"/>
      <c r="QRP2" s="92"/>
      <c r="QRQ2" s="92"/>
      <c r="QRR2" s="92"/>
      <c r="QRS2" s="92"/>
      <c r="QRT2" s="92"/>
      <c r="QRU2" s="92"/>
      <c r="QRV2" s="92"/>
      <c r="QRW2" s="92"/>
      <c r="QRX2" s="92"/>
      <c r="QRY2" s="92"/>
      <c r="QRZ2" s="92"/>
      <c r="QSA2" s="92"/>
      <c r="QSB2" s="92"/>
      <c r="QSC2" s="92"/>
      <c r="QSD2" s="92"/>
      <c r="QSE2" s="92"/>
      <c r="QSF2" s="92"/>
      <c r="QSG2" s="92"/>
      <c r="QSH2" s="92"/>
      <c r="QSI2" s="92"/>
      <c r="QSJ2" s="92"/>
      <c r="QSK2" s="92"/>
      <c r="QSL2" s="92"/>
      <c r="QSM2" s="92"/>
      <c r="QSN2" s="92"/>
      <c r="QSO2" s="92"/>
      <c r="QSP2" s="92"/>
      <c r="QSQ2" s="92"/>
      <c r="QSR2" s="92"/>
      <c r="QSS2" s="92"/>
      <c r="QST2" s="92"/>
      <c r="QSU2" s="92"/>
      <c r="QSV2" s="92"/>
      <c r="QSW2" s="92"/>
      <c r="QSX2" s="92"/>
      <c r="QSY2" s="92"/>
      <c r="QSZ2" s="92"/>
      <c r="QTA2" s="92"/>
      <c r="QTB2" s="92"/>
      <c r="QTC2" s="92"/>
      <c r="QTD2" s="92"/>
      <c r="QTE2" s="92"/>
      <c r="QTF2" s="92"/>
      <c r="QTG2" s="92"/>
      <c r="QTH2" s="92"/>
      <c r="QTI2" s="92"/>
      <c r="QTJ2" s="92"/>
      <c r="QTK2" s="92"/>
      <c r="QTL2" s="92"/>
      <c r="QTM2" s="92"/>
      <c r="QTN2" s="92"/>
      <c r="QTO2" s="92"/>
      <c r="QTP2" s="92"/>
      <c r="QTQ2" s="92"/>
      <c r="QTR2" s="92"/>
      <c r="QTS2" s="92"/>
      <c r="QTT2" s="92"/>
      <c r="QTU2" s="92"/>
      <c r="QTV2" s="92"/>
      <c r="QTW2" s="92"/>
      <c r="QTX2" s="92"/>
      <c r="QTY2" s="92"/>
      <c r="QTZ2" s="92"/>
      <c r="QUA2" s="92"/>
      <c r="QUB2" s="92"/>
      <c r="QUC2" s="92"/>
      <c r="QUD2" s="92"/>
      <c r="QUE2" s="92"/>
      <c r="QUF2" s="92"/>
      <c r="QUG2" s="92"/>
      <c r="QUH2" s="92"/>
      <c r="QUI2" s="92"/>
      <c r="QUJ2" s="92"/>
      <c r="QUK2" s="92"/>
      <c r="QUL2" s="92"/>
      <c r="QUM2" s="92"/>
      <c r="QUN2" s="92"/>
      <c r="QUO2" s="92"/>
      <c r="QUP2" s="92"/>
      <c r="QUQ2" s="92"/>
      <c r="QUR2" s="92"/>
      <c r="QUS2" s="92"/>
      <c r="QUT2" s="92"/>
      <c r="QUU2" s="92"/>
      <c r="QUV2" s="92"/>
      <c r="QUW2" s="92"/>
      <c r="QUX2" s="92"/>
      <c r="QUY2" s="92"/>
      <c r="QUZ2" s="92"/>
      <c r="QVA2" s="92"/>
      <c r="QVB2" s="92"/>
      <c r="QVC2" s="92"/>
      <c r="QVD2" s="92"/>
      <c r="QVE2" s="92"/>
      <c r="QVF2" s="92"/>
      <c r="QVG2" s="92"/>
      <c r="QVH2" s="92"/>
      <c r="QVI2" s="92"/>
      <c r="QVJ2" s="92"/>
      <c r="QVK2" s="92"/>
      <c r="QVL2" s="92"/>
      <c r="QVM2" s="92"/>
      <c r="QVN2" s="92"/>
      <c r="QVO2" s="92"/>
      <c r="QVP2" s="92"/>
      <c r="QVQ2" s="92"/>
      <c r="QVR2" s="92"/>
      <c r="QVS2" s="92"/>
      <c r="QVT2" s="92"/>
      <c r="QVU2" s="92"/>
      <c r="QVV2" s="92"/>
      <c r="QVW2" s="92"/>
      <c r="QVX2" s="92"/>
      <c r="QVY2" s="92"/>
      <c r="QVZ2" s="92"/>
      <c r="QWA2" s="92"/>
      <c r="QWB2" s="92"/>
      <c r="QWC2" s="92"/>
      <c r="QWD2" s="92"/>
      <c r="QWE2" s="92"/>
      <c r="QWF2" s="92"/>
      <c r="QWG2" s="92"/>
      <c r="QWH2" s="92"/>
      <c r="QWI2" s="92"/>
      <c r="QWJ2" s="92"/>
      <c r="QWK2" s="92"/>
      <c r="QWL2" s="92"/>
      <c r="QWM2" s="92"/>
      <c r="QWN2" s="92"/>
      <c r="QWO2" s="92"/>
      <c r="QWP2" s="92"/>
      <c r="QWQ2" s="92"/>
      <c r="QWR2" s="92"/>
      <c r="QWS2" s="92"/>
      <c r="QWT2" s="92"/>
      <c r="QWU2" s="92"/>
      <c r="QWV2" s="92"/>
      <c r="QWW2" s="92"/>
      <c r="QWX2" s="92"/>
      <c r="QWY2" s="92"/>
      <c r="QWZ2" s="92"/>
      <c r="QXA2" s="92"/>
      <c r="QXB2" s="92"/>
      <c r="QXC2" s="92"/>
      <c r="QXD2" s="92"/>
      <c r="QXE2" s="92"/>
      <c r="QXF2" s="92"/>
      <c r="QXG2" s="92"/>
      <c r="QXH2" s="92"/>
      <c r="QXI2" s="92"/>
      <c r="QXJ2" s="92"/>
      <c r="QXK2" s="92"/>
      <c r="QXL2" s="92"/>
      <c r="QXM2" s="92"/>
      <c r="QXN2" s="92"/>
      <c r="QXO2" s="92"/>
      <c r="QXP2" s="92"/>
      <c r="QXQ2" s="92"/>
      <c r="QXR2" s="92"/>
      <c r="QXS2" s="92"/>
      <c r="QXT2" s="92"/>
      <c r="QXU2" s="92"/>
      <c r="QXV2" s="92"/>
      <c r="QXW2" s="92"/>
      <c r="QXX2" s="92"/>
      <c r="QXY2" s="92"/>
      <c r="QXZ2" s="92"/>
      <c r="QYA2" s="92"/>
      <c r="QYB2" s="92"/>
      <c r="QYC2" s="92"/>
      <c r="QYD2" s="92"/>
      <c r="QYE2" s="92"/>
      <c r="QYF2" s="92"/>
      <c r="QYG2" s="92"/>
      <c r="QYH2" s="92"/>
      <c r="QYI2" s="92"/>
      <c r="QYJ2" s="92"/>
      <c r="QYK2" s="92"/>
      <c r="QYL2" s="92"/>
      <c r="QYM2" s="92"/>
      <c r="QYN2" s="92"/>
      <c r="QYO2" s="92"/>
      <c r="QYP2" s="92"/>
      <c r="QYQ2" s="92"/>
      <c r="QYR2" s="92"/>
      <c r="QYS2" s="92"/>
      <c r="QYT2" s="92"/>
      <c r="QYU2" s="92"/>
      <c r="QYV2" s="92"/>
      <c r="QYW2" s="92"/>
      <c r="QYX2" s="92"/>
      <c r="QYY2" s="92"/>
      <c r="QYZ2" s="92"/>
      <c r="QZA2" s="92"/>
      <c r="QZB2" s="92"/>
      <c r="QZC2" s="92"/>
      <c r="QZD2" s="92"/>
      <c r="QZE2" s="92"/>
      <c r="QZF2" s="92"/>
      <c r="QZG2" s="92"/>
      <c r="QZH2" s="92"/>
      <c r="QZI2" s="92"/>
      <c r="QZJ2" s="92"/>
      <c r="QZK2" s="92"/>
      <c r="QZL2" s="92"/>
      <c r="QZM2" s="92"/>
      <c r="QZN2" s="92"/>
      <c r="QZO2" s="92"/>
      <c r="QZP2" s="92"/>
      <c r="QZQ2" s="92"/>
      <c r="QZR2" s="92"/>
      <c r="QZS2" s="92"/>
      <c r="QZT2" s="92"/>
      <c r="QZU2" s="92"/>
      <c r="QZV2" s="92"/>
      <c r="QZW2" s="92"/>
      <c r="QZX2" s="92"/>
      <c r="QZY2" s="92"/>
      <c r="QZZ2" s="92"/>
      <c r="RAA2" s="92"/>
      <c r="RAB2" s="92"/>
      <c r="RAC2" s="92"/>
      <c r="RAD2" s="92"/>
      <c r="RAE2" s="92"/>
      <c r="RAF2" s="92"/>
      <c r="RAG2" s="92"/>
      <c r="RAH2" s="92"/>
      <c r="RAI2" s="92"/>
      <c r="RAJ2" s="92"/>
      <c r="RAK2" s="92"/>
      <c r="RAL2" s="92"/>
      <c r="RAM2" s="92"/>
      <c r="RAN2" s="92"/>
      <c r="RAO2" s="92"/>
      <c r="RAP2" s="92"/>
      <c r="RAQ2" s="92"/>
      <c r="RAR2" s="92"/>
      <c r="RAS2" s="92"/>
      <c r="RAT2" s="92"/>
      <c r="RAU2" s="92"/>
      <c r="RAV2" s="92"/>
      <c r="RAW2" s="92"/>
      <c r="RAX2" s="92"/>
      <c r="RAY2" s="92"/>
      <c r="RAZ2" s="92"/>
      <c r="RBA2" s="92"/>
      <c r="RBB2" s="92"/>
      <c r="RBC2" s="92"/>
      <c r="RBD2" s="92"/>
      <c r="RBE2" s="92"/>
      <c r="RBF2" s="92"/>
      <c r="RBG2" s="92"/>
      <c r="RBH2" s="92"/>
      <c r="RBI2" s="92"/>
      <c r="RBJ2" s="92"/>
      <c r="RBK2" s="92"/>
      <c r="RBL2" s="92"/>
      <c r="RBM2" s="92"/>
      <c r="RBN2" s="92"/>
      <c r="RBO2" s="92"/>
      <c r="RBP2" s="92"/>
      <c r="RBQ2" s="92"/>
      <c r="RBR2" s="92"/>
      <c r="RBS2" s="92"/>
      <c r="RBT2" s="92"/>
      <c r="RBU2" s="92"/>
      <c r="RBV2" s="92"/>
      <c r="RBW2" s="92"/>
      <c r="RBX2" s="92"/>
      <c r="RBY2" s="92"/>
      <c r="RBZ2" s="92"/>
      <c r="RCA2" s="92"/>
      <c r="RCB2" s="92"/>
      <c r="RCC2" s="92"/>
      <c r="RCD2" s="92"/>
      <c r="RCE2" s="92"/>
      <c r="RCF2" s="92"/>
      <c r="RCG2" s="92"/>
      <c r="RCH2" s="92"/>
      <c r="RCI2" s="92"/>
      <c r="RCJ2" s="92"/>
      <c r="RCK2" s="92"/>
      <c r="RCL2" s="92"/>
      <c r="RCM2" s="92"/>
      <c r="RCN2" s="92"/>
      <c r="RCO2" s="92"/>
      <c r="RCP2" s="92"/>
      <c r="RCQ2" s="92"/>
      <c r="RCR2" s="92"/>
      <c r="RCS2" s="92"/>
      <c r="RCT2" s="92"/>
      <c r="RCU2" s="92"/>
      <c r="RCV2" s="92"/>
      <c r="RCW2" s="92"/>
      <c r="RCX2" s="92"/>
      <c r="RCY2" s="92"/>
      <c r="RCZ2" s="92"/>
      <c r="RDA2" s="92"/>
      <c r="RDB2" s="92"/>
      <c r="RDC2" s="92"/>
      <c r="RDD2" s="92"/>
      <c r="RDE2" s="92"/>
      <c r="RDF2" s="92"/>
      <c r="RDG2" s="92"/>
      <c r="RDH2" s="92"/>
      <c r="RDI2" s="92"/>
      <c r="RDJ2" s="92"/>
      <c r="RDK2" s="92"/>
      <c r="RDL2" s="92"/>
      <c r="RDM2" s="92"/>
      <c r="RDN2" s="92"/>
      <c r="RDO2" s="92"/>
      <c r="RDP2" s="92"/>
      <c r="RDQ2" s="92"/>
      <c r="RDR2" s="92"/>
      <c r="RDS2" s="92"/>
      <c r="RDT2" s="92"/>
      <c r="RDU2" s="92"/>
      <c r="RDV2" s="92"/>
      <c r="RDW2" s="92"/>
      <c r="RDX2" s="92"/>
      <c r="RDY2" s="92"/>
      <c r="RDZ2" s="92"/>
      <c r="REA2" s="92"/>
      <c r="REB2" s="92"/>
      <c r="REC2" s="92"/>
      <c r="RED2" s="92"/>
      <c r="REE2" s="92"/>
      <c r="REF2" s="92"/>
      <c r="REG2" s="92"/>
      <c r="REH2" s="92"/>
      <c r="REI2" s="92"/>
      <c r="REJ2" s="92"/>
      <c r="REK2" s="92"/>
      <c r="REL2" s="92"/>
      <c r="REM2" s="92"/>
      <c r="REN2" s="92"/>
      <c r="REO2" s="92"/>
      <c r="REP2" s="92"/>
      <c r="REQ2" s="92"/>
      <c r="RER2" s="92"/>
      <c r="RES2" s="92"/>
      <c r="RET2" s="92"/>
      <c r="REU2" s="92"/>
      <c r="REV2" s="92"/>
      <c r="REW2" s="92"/>
      <c r="REX2" s="92"/>
      <c r="REY2" s="92"/>
      <c r="REZ2" s="92"/>
      <c r="RFA2" s="92"/>
      <c r="RFB2" s="92"/>
      <c r="RFC2" s="92"/>
      <c r="RFD2" s="92"/>
      <c r="RFE2" s="92"/>
      <c r="RFF2" s="92"/>
      <c r="RFG2" s="92"/>
      <c r="RFH2" s="92"/>
      <c r="RFI2" s="92"/>
      <c r="RFJ2" s="92"/>
      <c r="RFK2" s="92"/>
      <c r="RFL2" s="92"/>
      <c r="RFM2" s="92"/>
      <c r="RFN2" s="92"/>
      <c r="RFO2" s="92"/>
      <c r="RFP2" s="92"/>
      <c r="RFQ2" s="92"/>
      <c r="RFR2" s="92"/>
      <c r="RFS2" s="92"/>
      <c r="RFT2" s="92"/>
      <c r="RFU2" s="92"/>
      <c r="RFV2" s="92"/>
      <c r="RFW2" s="92"/>
      <c r="RFX2" s="92"/>
      <c r="RFY2" s="92"/>
      <c r="RFZ2" s="92"/>
      <c r="RGA2" s="92"/>
      <c r="RGB2" s="92"/>
      <c r="RGC2" s="92"/>
      <c r="RGD2" s="92"/>
      <c r="RGE2" s="92"/>
      <c r="RGF2" s="92"/>
      <c r="RGG2" s="92"/>
      <c r="RGH2" s="92"/>
      <c r="RGI2" s="92"/>
      <c r="RGJ2" s="92"/>
      <c r="RGK2" s="92"/>
      <c r="RGL2" s="92"/>
      <c r="RGM2" s="92"/>
      <c r="RGN2" s="92"/>
      <c r="RGO2" s="92"/>
      <c r="RGP2" s="92"/>
      <c r="RGQ2" s="92"/>
      <c r="RGR2" s="92"/>
      <c r="RGS2" s="92"/>
      <c r="RGT2" s="92"/>
      <c r="RGU2" s="92"/>
      <c r="RGV2" s="92"/>
      <c r="RGW2" s="92"/>
      <c r="RGX2" s="92"/>
      <c r="RGY2" s="92"/>
      <c r="RGZ2" s="92"/>
      <c r="RHA2" s="92"/>
      <c r="RHB2" s="92"/>
      <c r="RHC2" s="92"/>
      <c r="RHD2" s="92"/>
      <c r="RHE2" s="92"/>
      <c r="RHF2" s="92"/>
      <c r="RHG2" s="92"/>
      <c r="RHH2" s="92"/>
      <c r="RHI2" s="92"/>
      <c r="RHJ2" s="92"/>
      <c r="RHK2" s="92"/>
      <c r="RHL2" s="92"/>
      <c r="RHM2" s="92"/>
      <c r="RHN2" s="92"/>
      <c r="RHO2" s="92"/>
      <c r="RHP2" s="92"/>
      <c r="RHQ2" s="92"/>
      <c r="RHR2" s="92"/>
      <c r="RHS2" s="92"/>
      <c r="RHT2" s="92"/>
      <c r="RHU2" s="92"/>
      <c r="RHV2" s="92"/>
      <c r="RHW2" s="92"/>
      <c r="RHX2" s="92"/>
      <c r="RHY2" s="92"/>
      <c r="RHZ2" s="92"/>
      <c r="RIA2" s="92"/>
      <c r="RIB2" s="92"/>
      <c r="RIC2" s="92"/>
      <c r="RID2" s="92"/>
      <c r="RIE2" s="92"/>
      <c r="RIF2" s="92"/>
      <c r="RIG2" s="92"/>
      <c r="RIH2" s="92"/>
      <c r="RII2" s="92"/>
      <c r="RIJ2" s="92"/>
      <c r="RIK2" s="92"/>
      <c r="RIL2" s="92"/>
      <c r="RIM2" s="92"/>
      <c r="RIN2" s="92"/>
      <c r="RIO2" s="92"/>
      <c r="RIP2" s="92"/>
      <c r="RIQ2" s="92"/>
      <c r="RIR2" s="92"/>
      <c r="RIS2" s="92"/>
      <c r="RIT2" s="92"/>
      <c r="RIU2" s="92"/>
      <c r="RIV2" s="92"/>
      <c r="RIW2" s="92"/>
      <c r="RIX2" s="92"/>
      <c r="RIY2" s="92"/>
      <c r="RIZ2" s="92"/>
      <c r="RJA2" s="92"/>
      <c r="RJB2" s="92"/>
      <c r="RJC2" s="92"/>
      <c r="RJD2" s="92"/>
      <c r="RJE2" s="92"/>
      <c r="RJF2" s="92"/>
      <c r="RJG2" s="92"/>
      <c r="RJH2" s="92"/>
      <c r="RJI2" s="92"/>
      <c r="RJJ2" s="92"/>
      <c r="RJK2" s="92"/>
      <c r="RJL2" s="92"/>
      <c r="RJM2" s="92"/>
      <c r="RJN2" s="92"/>
      <c r="RJO2" s="92"/>
      <c r="RJP2" s="92"/>
      <c r="RJQ2" s="92"/>
      <c r="RJR2" s="92"/>
      <c r="RJS2" s="92"/>
      <c r="RJT2" s="92"/>
      <c r="RJU2" s="92"/>
      <c r="RJV2" s="92"/>
      <c r="RJW2" s="92"/>
      <c r="RJX2" s="92"/>
      <c r="RJY2" s="92"/>
      <c r="RJZ2" s="92"/>
      <c r="RKA2" s="92"/>
      <c r="RKB2" s="92"/>
      <c r="RKC2" s="92"/>
      <c r="RKD2" s="92"/>
      <c r="RKE2" s="92"/>
      <c r="RKF2" s="92"/>
      <c r="RKG2" s="92"/>
      <c r="RKH2" s="92"/>
      <c r="RKI2" s="92"/>
      <c r="RKJ2" s="92"/>
      <c r="RKK2" s="92"/>
      <c r="RKL2" s="92"/>
      <c r="RKM2" s="92"/>
      <c r="RKN2" s="92"/>
      <c r="RKO2" s="92"/>
      <c r="RKP2" s="92"/>
      <c r="RKQ2" s="92"/>
      <c r="RKR2" s="92"/>
      <c r="RKS2" s="92"/>
      <c r="RKT2" s="92"/>
      <c r="RKU2" s="92"/>
      <c r="RKV2" s="92"/>
      <c r="RKW2" s="92"/>
      <c r="RKX2" s="92"/>
      <c r="RKY2" s="92"/>
      <c r="RKZ2" s="92"/>
      <c r="RLA2" s="92"/>
      <c r="RLB2" s="92"/>
      <c r="RLC2" s="92"/>
      <c r="RLD2" s="92"/>
      <c r="RLE2" s="92"/>
      <c r="RLF2" s="92"/>
      <c r="RLG2" s="92"/>
      <c r="RLH2" s="92"/>
      <c r="RLI2" s="92"/>
      <c r="RLJ2" s="92"/>
      <c r="RLK2" s="92"/>
      <c r="RLL2" s="92"/>
      <c r="RLM2" s="92"/>
      <c r="RLN2" s="92"/>
      <c r="RLO2" s="92"/>
      <c r="RLP2" s="92"/>
      <c r="RLQ2" s="92"/>
      <c r="RLR2" s="92"/>
      <c r="RLS2" s="92"/>
      <c r="RLT2" s="92"/>
      <c r="RLU2" s="92"/>
      <c r="RLV2" s="92"/>
      <c r="RLW2" s="92"/>
      <c r="RLX2" s="92"/>
      <c r="RLY2" s="92"/>
      <c r="RLZ2" s="92"/>
      <c r="RMA2" s="92"/>
      <c r="RMB2" s="92"/>
      <c r="RMC2" s="92"/>
      <c r="RMD2" s="92"/>
      <c r="RME2" s="92"/>
      <c r="RMF2" s="92"/>
      <c r="RMG2" s="92"/>
      <c r="RMH2" s="92"/>
      <c r="RMI2" s="92"/>
      <c r="RMJ2" s="92"/>
      <c r="RMK2" s="92"/>
      <c r="RML2" s="92"/>
      <c r="RMM2" s="92"/>
      <c r="RMN2" s="92"/>
      <c r="RMO2" s="92"/>
      <c r="RMP2" s="92"/>
      <c r="RMQ2" s="92"/>
      <c r="RMR2" s="92"/>
      <c r="RMS2" s="92"/>
      <c r="RMT2" s="92"/>
      <c r="RMU2" s="92"/>
      <c r="RMV2" s="92"/>
      <c r="RMW2" s="92"/>
      <c r="RMX2" s="92"/>
      <c r="RMY2" s="92"/>
      <c r="RMZ2" s="92"/>
      <c r="RNA2" s="92"/>
      <c r="RNB2" s="92"/>
      <c r="RNC2" s="92"/>
      <c r="RND2" s="92"/>
      <c r="RNE2" s="92"/>
      <c r="RNF2" s="92"/>
      <c r="RNG2" s="92"/>
      <c r="RNH2" s="92"/>
      <c r="RNI2" s="92"/>
      <c r="RNJ2" s="92"/>
      <c r="RNK2" s="92"/>
      <c r="RNL2" s="92"/>
      <c r="RNM2" s="92"/>
      <c r="RNN2" s="92"/>
      <c r="RNO2" s="92"/>
      <c r="RNP2" s="92"/>
      <c r="RNQ2" s="92"/>
      <c r="RNR2" s="92"/>
      <c r="RNS2" s="92"/>
      <c r="RNT2" s="92"/>
      <c r="RNU2" s="92"/>
      <c r="RNV2" s="92"/>
      <c r="RNW2" s="92"/>
      <c r="RNX2" s="92"/>
      <c r="RNY2" s="92"/>
      <c r="RNZ2" s="92"/>
      <c r="ROA2" s="92"/>
      <c r="ROB2" s="92"/>
      <c r="ROC2" s="92"/>
      <c r="ROD2" s="92"/>
      <c r="ROE2" s="92"/>
      <c r="ROF2" s="92"/>
      <c r="ROG2" s="92"/>
      <c r="ROH2" s="92"/>
      <c r="ROI2" s="92"/>
      <c r="ROJ2" s="92"/>
      <c r="ROK2" s="92"/>
      <c r="ROL2" s="92"/>
      <c r="ROM2" s="92"/>
      <c r="RON2" s="92"/>
      <c r="ROO2" s="92"/>
      <c r="ROP2" s="92"/>
      <c r="ROQ2" s="92"/>
      <c r="ROR2" s="92"/>
      <c r="ROS2" s="92"/>
      <c r="ROT2" s="92"/>
      <c r="ROU2" s="92"/>
      <c r="ROV2" s="92"/>
      <c r="ROW2" s="92"/>
      <c r="ROX2" s="92"/>
      <c r="ROY2" s="92"/>
      <c r="ROZ2" s="92"/>
      <c r="RPA2" s="92"/>
      <c r="RPB2" s="92"/>
      <c r="RPC2" s="92"/>
      <c r="RPD2" s="92"/>
      <c r="RPE2" s="92"/>
      <c r="RPF2" s="92"/>
      <c r="RPG2" s="92"/>
      <c r="RPH2" s="92"/>
      <c r="RPI2" s="92"/>
      <c r="RPJ2" s="92"/>
      <c r="RPK2" s="92"/>
      <c r="RPL2" s="92"/>
      <c r="RPM2" s="92"/>
      <c r="RPN2" s="92"/>
      <c r="RPO2" s="92"/>
      <c r="RPP2" s="92"/>
      <c r="RPQ2" s="92"/>
      <c r="RPR2" s="92"/>
      <c r="RPS2" s="92"/>
      <c r="RPT2" s="92"/>
      <c r="RPU2" s="92"/>
      <c r="RPV2" s="92"/>
      <c r="RPW2" s="92"/>
      <c r="RPX2" s="92"/>
      <c r="RPY2" s="92"/>
      <c r="RPZ2" s="92"/>
      <c r="RQA2" s="92"/>
      <c r="RQB2" s="92"/>
      <c r="RQC2" s="92"/>
      <c r="RQD2" s="92"/>
      <c r="RQE2" s="92"/>
      <c r="RQF2" s="92"/>
      <c r="RQG2" s="92"/>
      <c r="RQH2" s="92"/>
      <c r="RQI2" s="92"/>
      <c r="RQJ2" s="92"/>
      <c r="RQK2" s="92"/>
      <c r="RQL2" s="92"/>
      <c r="RQM2" s="92"/>
      <c r="RQN2" s="92"/>
      <c r="RQO2" s="92"/>
      <c r="RQP2" s="92"/>
      <c r="RQQ2" s="92"/>
      <c r="RQR2" s="92"/>
      <c r="RQS2" s="92"/>
      <c r="RQT2" s="92"/>
      <c r="RQU2" s="92"/>
      <c r="RQV2" s="92"/>
      <c r="RQW2" s="92"/>
      <c r="RQX2" s="92"/>
      <c r="RQY2" s="92"/>
      <c r="RQZ2" s="92"/>
      <c r="RRA2" s="92"/>
      <c r="RRB2" s="92"/>
      <c r="RRC2" s="92"/>
      <c r="RRD2" s="92"/>
      <c r="RRE2" s="92"/>
      <c r="RRF2" s="92"/>
      <c r="RRG2" s="92"/>
      <c r="RRH2" s="92"/>
      <c r="RRI2" s="92"/>
      <c r="RRJ2" s="92"/>
      <c r="RRK2" s="92"/>
      <c r="RRL2" s="92"/>
      <c r="RRM2" s="92"/>
      <c r="RRN2" s="92"/>
      <c r="RRO2" s="92"/>
      <c r="RRP2" s="92"/>
      <c r="RRQ2" s="92"/>
      <c r="RRR2" s="92"/>
      <c r="RRS2" s="92"/>
      <c r="RRT2" s="92"/>
      <c r="RRU2" s="92"/>
      <c r="RRV2" s="92"/>
      <c r="RRW2" s="92"/>
      <c r="RRX2" s="92"/>
      <c r="RRY2" s="92"/>
      <c r="RRZ2" s="92"/>
      <c r="RSA2" s="92"/>
      <c r="RSB2" s="92"/>
      <c r="RSC2" s="92"/>
      <c r="RSD2" s="92"/>
      <c r="RSE2" s="92"/>
      <c r="RSF2" s="92"/>
      <c r="RSG2" s="92"/>
      <c r="RSH2" s="92"/>
      <c r="RSI2" s="92"/>
      <c r="RSJ2" s="92"/>
      <c r="RSK2" s="92"/>
      <c r="RSL2" s="92"/>
      <c r="RSM2" s="92"/>
      <c r="RSN2" s="92"/>
      <c r="RSO2" s="92"/>
      <c r="RSP2" s="92"/>
      <c r="RSQ2" s="92"/>
      <c r="RSR2" s="92"/>
      <c r="RSS2" s="92"/>
      <c r="RST2" s="92"/>
      <c r="RSU2" s="92"/>
      <c r="RSV2" s="92"/>
      <c r="RSW2" s="92"/>
      <c r="RSX2" s="92"/>
      <c r="RSY2" s="92"/>
      <c r="RSZ2" s="92"/>
      <c r="RTA2" s="92"/>
      <c r="RTB2" s="92"/>
      <c r="RTC2" s="92"/>
      <c r="RTD2" s="92"/>
      <c r="RTE2" s="92"/>
      <c r="RTF2" s="92"/>
      <c r="RTG2" s="92"/>
      <c r="RTH2" s="92"/>
      <c r="RTI2" s="92"/>
      <c r="RTJ2" s="92"/>
      <c r="RTK2" s="92"/>
      <c r="RTL2" s="92"/>
      <c r="RTM2" s="92"/>
      <c r="RTN2" s="92"/>
      <c r="RTO2" s="92"/>
      <c r="RTP2" s="92"/>
      <c r="RTQ2" s="92"/>
      <c r="RTR2" s="92"/>
      <c r="RTS2" s="92"/>
      <c r="RTT2" s="92"/>
      <c r="RTU2" s="92"/>
      <c r="RTV2" s="92"/>
      <c r="RTW2" s="92"/>
      <c r="RTX2" s="92"/>
      <c r="RTY2" s="92"/>
      <c r="RTZ2" s="92"/>
      <c r="RUA2" s="92"/>
      <c r="RUB2" s="92"/>
      <c r="RUC2" s="92"/>
      <c r="RUD2" s="92"/>
      <c r="RUE2" s="92"/>
      <c r="RUF2" s="92"/>
      <c r="RUG2" s="92"/>
      <c r="RUH2" s="92"/>
      <c r="RUI2" s="92"/>
      <c r="RUJ2" s="92"/>
      <c r="RUK2" s="92"/>
      <c r="RUL2" s="92"/>
      <c r="RUM2" s="92"/>
      <c r="RUN2" s="92"/>
      <c r="RUO2" s="92"/>
      <c r="RUP2" s="92"/>
      <c r="RUQ2" s="92"/>
      <c r="RUR2" s="92"/>
      <c r="RUS2" s="92"/>
      <c r="RUT2" s="92"/>
      <c r="RUU2" s="92"/>
      <c r="RUV2" s="92"/>
      <c r="RUW2" s="92"/>
      <c r="RUX2" s="92"/>
      <c r="RUY2" s="92"/>
      <c r="RUZ2" s="92"/>
      <c r="RVA2" s="92"/>
      <c r="RVB2" s="92"/>
      <c r="RVC2" s="92"/>
      <c r="RVD2" s="92"/>
      <c r="RVE2" s="92"/>
      <c r="RVF2" s="92"/>
      <c r="RVG2" s="92"/>
      <c r="RVH2" s="92"/>
      <c r="RVI2" s="92"/>
      <c r="RVJ2" s="92"/>
      <c r="RVK2" s="92"/>
      <c r="RVL2" s="92"/>
      <c r="RVM2" s="92"/>
      <c r="RVN2" s="92"/>
      <c r="RVO2" s="92"/>
      <c r="RVP2" s="92"/>
      <c r="RVQ2" s="92"/>
      <c r="RVR2" s="92"/>
      <c r="RVS2" s="92"/>
      <c r="RVT2" s="92"/>
      <c r="RVU2" s="92"/>
      <c r="RVV2" s="92"/>
      <c r="RVW2" s="92"/>
      <c r="RVX2" s="92"/>
      <c r="RVY2" s="92"/>
      <c r="RVZ2" s="92"/>
      <c r="RWA2" s="92"/>
      <c r="RWB2" s="92"/>
      <c r="RWC2" s="92"/>
      <c r="RWD2" s="92"/>
      <c r="RWE2" s="92"/>
      <c r="RWF2" s="92"/>
      <c r="RWG2" s="92"/>
      <c r="RWH2" s="92"/>
      <c r="RWI2" s="92"/>
      <c r="RWJ2" s="92"/>
      <c r="RWK2" s="92"/>
      <c r="RWL2" s="92"/>
      <c r="RWM2" s="92"/>
      <c r="RWN2" s="92"/>
      <c r="RWO2" s="92"/>
      <c r="RWP2" s="92"/>
      <c r="RWQ2" s="92"/>
      <c r="RWR2" s="92"/>
      <c r="RWS2" s="92"/>
      <c r="RWT2" s="92"/>
      <c r="RWU2" s="92"/>
      <c r="RWV2" s="92"/>
      <c r="RWW2" s="92"/>
      <c r="RWX2" s="92"/>
      <c r="RWY2" s="92"/>
      <c r="RWZ2" s="92"/>
      <c r="RXA2" s="92"/>
      <c r="RXB2" s="92"/>
      <c r="RXC2" s="92"/>
      <c r="RXD2" s="92"/>
      <c r="RXE2" s="92"/>
      <c r="RXF2" s="92"/>
      <c r="RXG2" s="92"/>
      <c r="RXH2" s="92"/>
      <c r="RXI2" s="92"/>
      <c r="RXJ2" s="92"/>
      <c r="RXK2" s="92"/>
      <c r="RXL2" s="92"/>
      <c r="RXM2" s="92"/>
      <c r="RXN2" s="92"/>
      <c r="RXO2" s="92"/>
      <c r="RXP2" s="92"/>
      <c r="RXQ2" s="92"/>
      <c r="RXR2" s="92"/>
      <c r="RXS2" s="92"/>
      <c r="RXT2" s="92"/>
      <c r="RXU2" s="92"/>
      <c r="RXV2" s="92"/>
      <c r="RXW2" s="92"/>
      <c r="RXX2" s="92"/>
      <c r="RXY2" s="92"/>
      <c r="RXZ2" s="92"/>
      <c r="RYA2" s="92"/>
      <c r="RYB2" s="92"/>
      <c r="RYC2" s="92"/>
      <c r="RYD2" s="92"/>
      <c r="RYE2" s="92"/>
      <c r="RYF2" s="92"/>
      <c r="RYG2" s="92"/>
      <c r="RYH2" s="92"/>
      <c r="RYI2" s="92"/>
      <c r="RYJ2" s="92"/>
      <c r="RYK2" s="92"/>
      <c r="RYL2" s="92"/>
      <c r="RYM2" s="92"/>
      <c r="RYN2" s="92"/>
      <c r="RYO2" s="92"/>
      <c r="RYP2" s="92"/>
      <c r="RYQ2" s="92"/>
      <c r="RYR2" s="92"/>
      <c r="RYS2" s="92"/>
      <c r="RYT2" s="92"/>
      <c r="RYU2" s="92"/>
      <c r="RYV2" s="92"/>
      <c r="RYW2" s="92"/>
      <c r="RYX2" s="92"/>
      <c r="RYY2" s="92"/>
      <c r="RYZ2" s="92"/>
      <c r="RZA2" s="92"/>
      <c r="RZB2" s="92"/>
      <c r="RZC2" s="92"/>
      <c r="RZD2" s="92"/>
      <c r="RZE2" s="92"/>
      <c r="RZF2" s="92"/>
      <c r="RZG2" s="92"/>
      <c r="RZH2" s="92"/>
      <c r="RZI2" s="92"/>
      <c r="RZJ2" s="92"/>
      <c r="RZK2" s="92"/>
      <c r="RZL2" s="92"/>
      <c r="RZM2" s="92"/>
      <c r="RZN2" s="92"/>
      <c r="RZO2" s="92"/>
      <c r="RZP2" s="92"/>
      <c r="RZQ2" s="92"/>
      <c r="RZR2" s="92"/>
      <c r="RZS2" s="92"/>
      <c r="RZT2" s="92"/>
      <c r="RZU2" s="92"/>
      <c r="RZV2" s="92"/>
      <c r="RZW2" s="92"/>
      <c r="RZX2" s="92"/>
      <c r="RZY2" s="92"/>
      <c r="RZZ2" s="92"/>
      <c r="SAA2" s="92"/>
      <c r="SAB2" s="92"/>
      <c r="SAC2" s="92"/>
      <c r="SAD2" s="92"/>
      <c r="SAE2" s="92"/>
      <c r="SAF2" s="92"/>
      <c r="SAG2" s="92"/>
      <c r="SAH2" s="92"/>
      <c r="SAI2" s="92"/>
      <c r="SAJ2" s="92"/>
      <c r="SAK2" s="92"/>
      <c r="SAL2" s="92"/>
      <c r="SAM2" s="92"/>
      <c r="SAN2" s="92"/>
      <c r="SAO2" s="92"/>
      <c r="SAP2" s="92"/>
      <c r="SAQ2" s="92"/>
      <c r="SAR2" s="92"/>
      <c r="SAS2" s="92"/>
      <c r="SAT2" s="92"/>
      <c r="SAU2" s="92"/>
      <c r="SAV2" s="92"/>
      <c r="SAW2" s="92"/>
      <c r="SAX2" s="92"/>
      <c r="SAY2" s="92"/>
      <c r="SAZ2" s="92"/>
      <c r="SBA2" s="92"/>
      <c r="SBB2" s="92"/>
      <c r="SBC2" s="92"/>
      <c r="SBD2" s="92"/>
      <c r="SBE2" s="92"/>
      <c r="SBF2" s="92"/>
      <c r="SBG2" s="92"/>
      <c r="SBH2" s="92"/>
      <c r="SBI2" s="92"/>
      <c r="SBJ2" s="92"/>
      <c r="SBK2" s="92"/>
      <c r="SBL2" s="92"/>
      <c r="SBM2" s="92"/>
      <c r="SBN2" s="92"/>
      <c r="SBO2" s="92"/>
      <c r="SBP2" s="92"/>
      <c r="SBQ2" s="92"/>
      <c r="SBR2" s="92"/>
      <c r="SBS2" s="92"/>
      <c r="SBT2" s="92"/>
      <c r="SBU2" s="92"/>
      <c r="SBV2" s="92"/>
      <c r="SBW2" s="92"/>
      <c r="SBX2" s="92"/>
      <c r="SBY2" s="92"/>
      <c r="SBZ2" s="92"/>
      <c r="SCA2" s="92"/>
      <c r="SCB2" s="92"/>
      <c r="SCC2" s="92"/>
      <c r="SCD2" s="92"/>
      <c r="SCE2" s="92"/>
      <c r="SCF2" s="92"/>
      <c r="SCG2" s="92"/>
      <c r="SCH2" s="92"/>
      <c r="SCI2" s="92"/>
      <c r="SCJ2" s="92"/>
      <c r="SCK2" s="92"/>
      <c r="SCL2" s="92"/>
      <c r="SCM2" s="92"/>
      <c r="SCN2" s="92"/>
      <c r="SCO2" s="92"/>
      <c r="SCP2" s="92"/>
      <c r="SCQ2" s="92"/>
      <c r="SCR2" s="92"/>
      <c r="SCS2" s="92"/>
      <c r="SCT2" s="92"/>
      <c r="SCU2" s="92"/>
      <c r="SCV2" s="92"/>
      <c r="SCW2" s="92"/>
      <c r="SCX2" s="92"/>
      <c r="SCY2" s="92"/>
      <c r="SCZ2" s="92"/>
      <c r="SDA2" s="92"/>
      <c r="SDB2" s="92"/>
      <c r="SDC2" s="92"/>
      <c r="SDD2" s="92"/>
      <c r="SDE2" s="92"/>
      <c r="SDF2" s="92"/>
      <c r="SDG2" s="92"/>
      <c r="SDH2" s="92"/>
      <c r="SDI2" s="92"/>
      <c r="SDJ2" s="92"/>
      <c r="SDK2" s="92"/>
      <c r="SDL2" s="92"/>
      <c r="SDM2" s="92"/>
      <c r="SDN2" s="92"/>
      <c r="SDO2" s="92"/>
      <c r="SDP2" s="92"/>
      <c r="SDQ2" s="92"/>
      <c r="SDR2" s="92"/>
      <c r="SDS2" s="92"/>
      <c r="SDT2" s="92"/>
      <c r="SDU2" s="92"/>
      <c r="SDV2" s="92"/>
      <c r="SDW2" s="92"/>
      <c r="SDX2" s="92"/>
      <c r="SDY2" s="92"/>
      <c r="SDZ2" s="92"/>
      <c r="SEA2" s="92"/>
      <c r="SEB2" s="92"/>
      <c r="SEC2" s="92"/>
      <c r="SED2" s="92"/>
      <c r="SEE2" s="92"/>
      <c r="SEF2" s="92"/>
      <c r="SEG2" s="92"/>
      <c r="SEH2" s="92"/>
      <c r="SEI2" s="92"/>
      <c r="SEJ2" s="92"/>
      <c r="SEK2" s="92"/>
      <c r="SEL2" s="92"/>
      <c r="SEM2" s="92"/>
      <c r="SEN2" s="92"/>
      <c r="SEO2" s="92"/>
      <c r="SEP2" s="92"/>
      <c r="SEQ2" s="92"/>
      <c r="SER2" s="92"/>
      <c r="SES2" s="92"/>
      <c r="SET2" s="92"/>
      <c r="SEU2" s="92"/>
      <c r="SEV2" s="92"/>
      <c r="SEW2" s="92"/>
      <c r="SEX2" s="92"/>
      <c r="SEY2" s="92"/>
      <c r="SEZ2" s="92"/>
      <c r="SFA2" s="92"/>
      <c r="SFB2" s="92"/>
      <c r="SFC2" s="92"/>
      <c r="SFD2" s="92"/>
      <c r="SFE2" s="92"/>
      <c r="SFF2" s="92"/>
      <c r="SFG2" s="92"/>
      <c r="SFH2" s="92"/>
      <c r="SFI2" s="92"/>
      <c r="SFJ2" s="92"/>
      <c r="SFK2" s="92"/>
      <c r="SFL2" s="92"/>
      <c r="SFM2" s="92"/>
      <c r="SFN2" s="92"/>
      <c r="SFO2" s="92"/>
      <c r="SFP2" s="92"/>
      <c r="SFQ2" s="92"/>
      <c r="SFR2" s="92"/>
      <c r="SFS2" s="92"/>
      <c r="SFT2" s="92"/>
      <c r="SFU2" s="92"/>
      <c r="SFV2" s="92"/>
      <c r="SFW2" s="92"/>
      <c r="SFX2" s="92"/>
      <c r="SFY2" s="92"/>
      <c r="SFZ2" s="92"/>
      <c r="SGA2" s="92"/>
      <c r="SGB2" s="92"/>
      <c r="SGC2" s="92"/>
      <c r="SGD2" s="92"/>
      <c r="SGE2" s="92"/>
      <c r="SGF2" s="92"/>
      <c r="SGG2" s="92"/>
      <c r="SGH2" s="92"/>
      <c r="SGI2" s="92"/>
      <c r="SGJ2" s="92"/>
      <c r="SGK2" s="92"/>
      <c r="SGL2" s="92"/>
      <c r="SGM2" s="92"/>
      <c r="SGN2" s="92"/>
      <c r="SGO2" s="92"/>
      <c r="SGP2" s="92"/>
      <c r="SGQ2" s="92"/>
      <c r="SGR2" s="92"/>
      <c r="SGS2" s="92"/>
      <c r="SGT2" s="92"/>
      <c r="SGU2" s="92"/>
      <c r="SGV2" s="92"/>
      <c r="SGW2" s="92"/>
      <c r="SGX2" s="92"/>
      <c r="SGY2" s="92"/>
      <c r="SGZ2" s="92"/>
      <c r="SHA2" s="92"/>
      <c r="SHB2" s="92"/>
      <c r="SHC2" s="92"/>
      <c r="SHD2" s="92"/>
      <c r="SHE2" s="92"/>
      <c r="SHF2" s="92"/>
      <c r="SHG2" s="92"/>
      <c r="SHH2" s="92"/>
      <c r="SHI2" s="92"/>
      <c r="SHJ2" s="92"/>
      <c r="SHK2" s="92"/>
      <c r="SHL2" s="92"/>
      <c r="SHM2" s="92"/>
      <c r="SHN2" s="92"/>
      <c r="SHO2" s="92"/>
      <c r="SHP2" s="92"/>
      <c r="SHQ2" s="92"/>
      <c r="SHR2" s="92"/>
      <c r="SHS2" s="92"/>
      <c r="SHT2" s="92"/>
      <c r="SHU2" s="92"/>
      <c r="SHV2" s="92"/>
      <c r="SHW2" s="92"/>
      <c r="SHX2" s="92"/>
      <c r="SHY2" s="92"/>
      <c r="SHZ2" s="92"/>
      <c r="SIA2" s="92"/>
      <c r="SIB2" s="92"/>
      <c r="SIC2" s="92"/>
      <c r="SID2" s="92"/>
      <c r="SIE2" s="92"/>
      <c r="SIF2" s="92"/>
      <c r="SIG2" s="92"/>
      <c r="SIH2" s="92"/>
      <c r="SII2" s="92"/>
      <c r="SIJ2" s="92"/>
      <c r="SIK2" s="92"/>
      <c r="SIL2" s="92"/>
      <c r="SIM2" s="92"/>
      <c r="SIN2" s="92"/>
      <c r="SIO2" s="92"/>
      <c r="SIP2" s="92"/>
      <c r="SIQ2" s="92"/>
      <c r="SIR2" s="92"/>
      <c r="SIS2" s="92"/>
      <c r="SIT2" s="92"/>
      <c r="SIU2" s="92"/>
      <c r="SIV2" s="92"/>
      <c r="SIW2" s="92"/>
      <c r="SIX2" s="92"/>
      <c r="SIY2" s="92"/>
      <c r="SIZ2" s="92"/>
      <c r="SJA2" s="92"/>
      <c r="SJB2" s="92"/>
      <c r="SJC2" s="92"/>
      <c r="SJD2" s="92"/>
      <c r="SJE2" s="92"/>
      <c r="SJF2" s="92"/>
      <c r="SJG2" s="92"/>
      <c r="SJH2" s="92"/>
      <c r="SJI2" s="92"/>
      <c r="SJJ2" s="92"/>
      <c r="SJK2" s="92"/>
      <c r="SJL2" s="92"/>
      <c r="SJM2" s="92"/>
      <c r="SJN2" s="92"/>
      <c r="SJO2" s="92"/>
      <c r="SJP2" s="92"/>
      <c r="SJQ2" s="92"/>
      <c r="SJR2" s="92"/>
      <c r="SJS2" s="92"/>
      <c r="SJT2" s="92"/>
      <c r="SJU2" s="92"/>
      <c r="SJV2" s="92"/>
      <c r="SJW2" s="92"/>
      <c r="SJX2" s="92"/>
      <c r="SJY2" s="92"/>
      <c r="SJZ2" s="92"/>
      <c r="SKA2" s="92"/>
      <c r="SKB2" s="92"/>
      <c r="SKC2" s="92"/>
      <c r="SKD2" s="92"/>
      <c r="SKE2" s="92"/>
      <c r="SKF2" s="92"/>
      <c r="SKG2" s="92"/>
      <c r="SKH2" s="92"/>
      <c r="SKI2" s="92"/>
      <c r="SKJ2" s="92"/>
      <c r="SKK2" s="92"/>
      <c r="SKL2" s="92"/>
      <c r="SKM2" s="92"/>
      <c r="SKN2" s="92"/>
      <c r="SKO2" s="92"/>
      <c r="SKP2" s="92"/>
      <c r="SKQ2" s="92"/>
      <c r="SKR2" s="92"/>
      <c r="SKS2" s="92"/>
      <c r="SKT2" s="92"/>
      <c r="SKU2" s="92"/>
      <c r="SKV2" s="92"/>
      <c r="SKW2" s="92"/>
      <c r="SKX2" s="92"/>
      <c r="SKY2" s="92"/>
      <c r="SKZ2" s="92"/>
      <c r="SLA2" s="92"/>
      <c r="SLB2" s="92"/>
      <c r="SLC2" s="92"/>
      <c r="SLD2" s="92"/>
      <c r="SLE2" s="92"/>
      <c r="SLF2" s="92"/>
      <c r="SLG2" s="92"/>
      <c r="SLH2" s="92"/>
      <c r="SLI2" s="92"/>
      <c r="SLJ2" s="92"/>
      <c r="SLK2" s="92"/>
      <c r="SLL2" s="92"/>
      <c r="SLM2" s="92"/>
      <c r="SLN2" s="92"/>
      <c r="SLO2" s="92"/>
      <c r="SLP2" s="92"/>
      <c r="SLQ2" s="92"/>
      <c r="SLR2" s="92"/>
      <c r="SLS2" s="92"/>
      <c r="SLT2" s="92"/>
      <c r="SLU2" s="92"/>
      <c r="SLV2" s="92"/>
      <c r="SLW2" s="92"/>
      <c r="SLX2" s="92"/>
      <c r="SLY2" s="92"/>
      <c r="SLZ2" s="92"/>
      <c r="SMA2" s="92"/>
      <c r="SMB2" s="92"/>
      <c r="SMC2" s="92"/>
      <c r="SMD2" s="92"/>
      <c r="SME2" s="92"/>
      <c r="SMF2" s="92"/>
      <c r="SMG2" s="92"/>
      <c r="SMH2" s="92"/>
      <c r="SMI2" s="92"/>
      <c r="SMJ2" s="92"/>
      <c r="SMK2" s="92"/>
      <c r="SML2" s="92"/>
      <c r="SMM2" s="92"/>
      <c r="SMN2" s="92"/>
      <c r="SMO2" s="92"/>
      <c r="SMP2" s="92"/>
      <c r="SMQ2" s="92"/>
      <c r="SMR2" s="92"/>
      <c r="SMS2" s="92"/>
      <c r="SMT2" s="92"/>
      <c r="SMU2" s="92"/>
      <c r="SMV2" s="92"/>
      <c r="SMW2" s="92"/>
      <c r="SMX2" s="92"/>
      <c r="SMY2" s="92"/>
      <c r="SMZ2" s="92"/>
      <c r="SNA2" s="92"/>
      <c r="SNB2" s="92"/>
      <c r="SNC2" s="92"/>
      <c r="SND2" s="92"/>
      <c r="SNE2" s="92"/>
      <c r="SNF2" s="92"/>
      <c r="SNG2" s="92"/>
      <c r="SNH2" s="92"/>
      <c r="SNI2" s="92"/>
      <c r="SNJ2" s="92"/>
      <c r="SNK2" s="92"/>
      <c r="SNL2" s="92"/>
      <c r="SNM2" s="92"/>
      <c r="SNN2" s="92"/>
      <c r="SNO2" s="92"/>
      <c r="SNP2" s="92"/>
      <c r="SNQ2" s="92"/>
      <c r="SNR2" s="92"/>
      <c r="SNS2" s="92"/>
      <c r="SNT2" s="92"/>
      <c r="SNU2" s="92"/>
      <c r="SNV2" s="92"/>
      <c r="SNW2" s="92"/>
      <c r="SNX2" s="92"/>
      <c r="SNY2" s="92"/>
      <c r="SNZ2" s="92"/>
      <c r="SOA2" s="92"/>
      <c r="SOB2" s="92"/>
      <c r="SOC2" s="92"/>
      <c r="SOD2" s="92"/>
      <c r="SOE2" s="92"/>
      <c r="SOF2" s="92"/>
      <c r="SOG2" s="92"/>
      <c r="SOH2" s="92"/>
      <c r="SOI2" s="92"/>
      <c r="SOJ2" s="92"/>
      <c r="SOK2" s="92"/>
      <c r="SOL2" s="92"/>
      <c r="SOM2" s="92"/>
      <c r="SON2" s="92"/>
      <c r="SOO2" s="92"/>
      <c r="SOP2" s="92"/>
      <c r="SOQ2" s="92"/>
      <c r="SOR2" s="92"/>
      <c r="SOS2" s="92"/>
      <c r="SOT2" s="92"/>
      <c r="SOU2" s="92"/>
      <c r="SOV2" s="92"/>
      <c r="SOW2" s="92"/>
      <c r="SOX2" s="92"/>
      <c r="SOY2" s="92"/>
      <c r="SOZ2" s="92"/>
      <c r="SPA2" s="92"/>
      <c r="SPB2" s="92"/>
      <c r="SPC2" s="92"/>
      <c r="SPD2" s="92"/>
      <c r="SPE2" s="92"/>
      <c r="SPF2" s="92"/>
      <c r="SPG2" s="92"/>
      <c r="SPH2" s="92"/>
      <c r="SPI2" s="92"/>
      <c r="SPJ2" s="92"/>
      <c r="SPK2" s="92"/>
      <c r="SPL2" s="92"/>
      <c r="SPM2" s="92"/>
      <c r="SPN2" s="92"/>
      <c r="SPO2" s="92"/>
      <c r="SPP2" s="92"/>
      <c r="SPQ2" s="92"/>
      <c r="SPR2" s="92"/>
      <c r="SPS2" s="92"/>
      <c r="SPT2" s="92"/>
      <c r="SPU2" s="92"/>
      <c r="SPV2" s="92"/>
      <c r="SPW2" s="92"/>
      <c r="SPX2" s="92"/>
      <c r="SPY2" s="92"/>
      <c r="SPZ2" s="92"/>
      <c r="SQA2" s="92"/>
      <c r="SQB2" s="92"/>
      <c r="SQC2" s="92"/>
      <c r="SQD2" s="92"/>
      <c r="SQE2" s="92"/>
      <c r="SQF2" s="92"/>
      <c r="SQG2" s="92"/>
      <c r="SQH2" s="92"/>
      <c r="SQI2" s="92"/>
      <c r="SQJ2" s="92"/>
      <c r="SQK2" s="92"/>
      <c r="SQL2" s="92"/>
      <c r="SQM2" s="92"/>
      <c r="SQN2" s="92"/>
      <c r="SQO2" s="92"/>
      <c r="SQP2" s="92"/>
      <c r="SQQ2" s="92"/>
      <c r="SQR2" s="92"/>
      <c r="SQS2" s="92"/>
      <c r="SQT2" s="92"/>
      <c r="SQU2" s="92"/>
      <c r="SQV2" s="92"/>
      <c r="SQW2" s="92"/>
      <c r="SQX2" s="92"/>
      <c r="SQY2" s="92"/>
      <c r="SQZ2" s="92"/>
      <c r="SRA2" s="92"/>
      <c r="SRB2" s="92"/>
      <c r="SRC2" s="92"/>
      <c r="SRD2" s="92"/>
      <c r="SRE2" s="92"/>
      <c r="SRF2" s="92"/>
      <c r="SRG2" s="92"/>
      <c r="SRH2" s="92"/>
      <c r="SRI2" s="92"/>
      <c r="SRJ2" s="92"/>
      <c r="SRK2" s="92"/>
      <c r="SRL2" s="92"/>
      <c r="SRM2" s="92"/>
      <c r="SRN2" s="92"/>
      <c r="SRO2" s="92"/>
      <c r="SRP2" s="92"/>
      <c r="SRQ2" s="92"/>
      <c r="SRR2" s="92"/>
      <c r="SRS2" s="92"/>
      <c r="SRT2" s="92"/>
      <c r="SRU2" s="92"/>
      <c r="SRV2" s="92"/>
      <c r="SRW2" s="92"/>
      <c r="SRX2" s="92"/>
      <c r="SRY2" s="92"/>
      <c r="SRZ2" s="92"/>
      <c r="SSA2" s="92"/>
      <c r="SSB2" s="92"/>
      <c r="SSC2" s="92"/>
      <c r="SSD2" s="92"/>
      <c r="SSE2" s="92"/>
      <c r="SSF2" s="92"/>
      <c r="SSG2" s="92"/>
      <c r="SSH2" s="92"/>
      <c r="SSI2" s="92"/>
      <c r="SSJ2" s="92"/>
      <c r="SSK2" s="92"/>
      <c r="SSL2" s="92"/>
      <c r="SSM2" s="92"/>
      <c r="SSN2" s="92"/>
      <c r="SSO2" s="92"/>
      <c r="SSP2" s="92"/>
      <c r="SSQ2" s="92"/>
      <c r="SSR2" s="92"/>
      <c r="SSS2" s="92"/>
      <c r="SST2" s="92"/>
      <c r="SSU2" s="92"/>
      <c r="SSV2" s="92"/>
      <c r="SSW2" s="92"/>
      <c r="SSX2" s="92"/>
      <c r="SSY2" s="92"/>
      <c r="SSZ2" s="92"/>
      <c r="STA2" s="92"/>
      <c r="STB2" s="92"/>
      <c r="STC2" s="92"/>
      <c r="STD2" s="92"/>
      <c r="STE2" s="92"/>
      <c r="STF2" s="92"/>
      <c r="STG2" s="92"/>
      <c r="STH2" s="92"/>
      <c r="STI2" s="92"/>
      <c r="STJ2" s="92"/>
      <c r="STK2" s="92"/>
      <c r="STL2" s="92"/>
      <c r="STM2" s="92"/>
      <c r="STN2" s="92"/>
      <c r="STO2" s="92"/>
      <c r="STP2" s="92"/>
      <c r="STQ2" s="92"/>
      <c r="STR2" s="92"/>
      <c r="STS2" s="92"/>
      <c r="STT2" s="92"/>
      <c r="STU2" s="92"/>
      <c r="STV2" s="92"/>
      <c r="STW2" s="92"/>
      <c r="STX2" s="92"/>
      <c r="STY2" s="92"/>
      <c r="STZ2" s="92"/>
      <c r="SUA2" s="92"/>
      <c r="SUB2" s="92"/>
      <c r="SUC2" s="92"/>
      <c r="SUD2" s="92"/>
      <c r="SUE2" s="92"/>
      <c r="SUF2" s="92"/>
      <c r="SUG2" s="92"/>
      <c r="SUH2" s="92"/>
      <c r="SUI2" s="92"/>
      <c r="SUJ2" s="92"/>
      <c r="SUK2" s="92"/>
      <c r="SUL2" s="92"/>
      <c r="SUM2" s="92"/>
      <c r="SUN2" s="92"/>
      <c r="SUO2" s="92"/>
      <c r="SUP2" s="92"/>
      <c r="SUQ2" s="92"/>
      <c r="SUR2" s="92"/>
      <c r="SUS2" s="92"/>
      <c r="SUT2" s="92"/>
      <c r="SUU2" s="92"/>
      <c r="SUV2" s="92"/>
      <c r="SUW2" s="92"/>
      <c r="SUX2" s="92"/>
      <c r="SUY2" s="92"/>
      <c r="SUZ2" s="92"/>
      <c r="SVA2" s="92"/>
      <c r="SVB2" s="92"/>
      <c r="SVC2" s="92"/>
      <c r="SVD2" s="92"/>
      <c r="SVE2" s="92"/>
      <c r="SVF2" s="92"/>
      <c r="SVG2" s="92"/>
      <c r="SVH2" s="92"/>
      <c r="SVI2" s="92"/>
      <c r="SVJ2" s="92"/>
      <c r="SVK2" s="92"/>
      <c r="SVL2" s="92"/>
      <c r="SVM2" s="92"/>
      <c r="SVN2" s="92"/>
      <c r="SVO2" s="92"/>
      <c r="SVP2" s="92"/>
      <c r="SVQ2" s="92"/>
      <c r="SVR2" s="92"/>
      <c r="SVS2" s="92"/>
      <c r="SVT2" s="92"/>
      <c r="SVU2" s="92"/>
      <c r="SVV2" s="92"/>
      <c r="SVW2" s="92"/>
      <c r="SVX2" s="92"/>
      <c r="SVY2" s="92"/>
      <c r="SVZ2" s="92"/>
      <c r="SWA2" s="92"/>
      <c r="SWB2" s="92"/>
      <c r="SWC2" s="92"/>
      <c r="SWD2" s="92"/>
      <c r="SWE2" s="92"/>
      <c r="SWF2" s="92"/>
      <c r="SWG2" s="92"/>
      <c r="SWH2" s="92"/>
      <c r="SWI2" s="92"/>
      <c r="SWJ2" s="92"/>
      <c r="SWK2" s="92"/>
      <c r="SWL2" s="92"/>
      <c r="SWM2" s="92"/>
      <c r="SWN2" s="92"/>
      <c r="SWO2" s="92"/>
      <c r="SWP2" s="92"/>
      <c r="SWQ2" s="92"/>
      <c r="SWR2" s="92"/>
      <c r="SWS2" s="92"/>
      <c r="SWT2" s="92"/>
      <c r="SWU2" s="92"/>
      <c r="SWV2" s="92"/>
      <c r="SWW2" s="92"/>
      <c r="SWX2" s="92"/>
      <c r="SWY2" s="92"/>
      <c r="SWZ2" s="92"/>
      <c r="SXA2" s="92"/>
      <c r="SXB2" s="92"/>
      <c r="SXC2" s="92"/>
      <c r="SXD2" s="92"/>
      <c r="SXE2" s="92"/>
      <c r="SXF2" s="92"/>
      <c r="SXG2" s="92"/>
      <c r="SXH2" s="92"/>
      <c r="SXI2" s="92"/>
      <c r="SXJ2" s="92"/>
      <c r="SXK2" s="92"/>
      <c r="SXL2" s="92"/>
      <c r="SXM2" s="92"/>
      <c r="SXN2" s="92"/>
      <c r="SXO2" s="92"/>
      <c r="SXP2" s="92"/>
      <c r="SXQ2" s="92"/>
      <c r="SXR2" s="92"/>
      <c r="SXS2" s="92"/>
      <c r="SXT2" s="92"/>
      <c r="SXU2" s="92"/>
      <c r="SXV2" s="92"/>
      <c r="SXW2" s="92"/>
      <c r="SXX2" s="92"/>
      <c r="SXY2" s="92"/>
      <c r="SXZ2" s="92"/>
      <c r="SYA2" s="92"/>
      <c r="SYB2" s="92"/>
      <c r="SYC2" s="92"/>
      <c r="SYD2" s="92"/>
      <c r="SYE2" s="92"/>
      <c r="SYF2" s="92"/>
      <c r="SYG2" s="92"/>
      <c r="SYH2" s="92"/>
      <c r="SYI2" s="92"/>
      <c r="SYJ2" s="92"/>
      <c r="SYK2" s="92"/>
      <c r="SYL2" s="92"/>
      <c r="SYM2" s="92"/>
      <c r="SYN2" s="92"/>
      <c r="SYO2" s="92"/>
      <c r="SYP2" s="92"/>
      <c r="SYQ2" s="92"/>
      <c r="SYR2" s="92"/>
      <c r="SYS2" s="92"/>
      <c r="SYT2" s="92"/>
      <c r="SYU2" s="92"/>
      <c r="SYV2" s="92"/>
      <c r="SYW2" s="92"/>
      <c r="SYX2" s="92"/>
      <c r="SYY2" s="92"/>
      <c r="SYZ2" s="92"/>
      <c r="SZA2" s="92"/>
      <c r="SZB2" s="92"/>
      <c r="SZC2" s="92"/>
      <c r="SZD2" s="92"/>
      <c r="SZE2" s="92"/>
      <c r="SZF2" s="92"/>
      <c r="SZG2" s="92"/>
      <c r="SZH2" s="92"/>
      <c r="SZI2" s="92"/>
      <c r="SZJ2" s="92"/>
      <c r="SZK2" s="92"/>
      <c r="SZL2" s="92"/>
      <c r="SZM2" s="92"/>
      <c r="SZN2" s="92"/>
      <c r="SZO2" s="92"/>
      <c r="SZP2" s="92"/>
      <c r="SZQ2" s="92"/>
      <c r="SZR2" s="92"/>
      <c r="SZS2" s="92"/>
      <c r="SZT2" s="92"/>
      <c r="SZU2" s="92"/>
      <c r="SZV2" s="92"/>
      <c r="SZW2" s="92"/>
      <c r="SZX2" s="92"/>
      <c r="SZY2" s="92"/>
      <c r="SZZ2" s="92"/>
      <c r="TAA2" s="92"/>
      <c r="TAB2" s="92"/>
      <c r="TAC2" s="92"/>
      <c r="TAD2" s="92"/>
      <c r="TAE2" s="92"/>
      <c r="TAF2" s="92"/>
      <c r="TAG2" s="92"/>
      <c r="TAH2" s="92"/>
      <c r="TAI2" s="92"/>
      <c r="TAJ2" s="92"/>
      <c r="TAK2" s="92"/>
      <c r="TAL2" s="92"/>
      <c r="TAM2" s="92"/>
      <c r="TAN2" s="92"/>
      <c r="TAO2" s="92"/>
      <c r="TAP2" s="92"/>
      <c r="TAQ2" s="92"/>
      <c r="TAR2" s="92"/>
      <c r="TAS2" s="92"/>
      <c r="TAT2" s="92"/>
      <c r="TAU2" s="92"/>
      <c r="TAV2" s="92"/>
      <c r="TAW2" s="92"/>
      <c r="TAX2" s="92"/>
      <c r="TAY2" s="92"/>
      <c r="TAZ2" s="92"/>
      <c r="TBA2" s="92"/>
      <c r="TBB2" s="92"/>
      <c r="TBC2" s="92"/>
      <c r="TBD2" s="92"/>
      <c r="TBE2" s="92"/>
      <c r="TBF2" s="92"/>
      <c r="TBG2" s="92"/>
      <c r="TBH2" s="92"/>
      <c r="TBI2" s="92"/>
      <c r="TBJ2" s="92"/>
      <c r="TBK2" s="92"/>
      <c r="TBL2" s="92"/>
      <c r="TBM2" s="92"/>
      <c r="TBN2" s="92"/>
      <c r="TBO2" s="92"/>
      <c r="TBP2" s="92"/>
      <c r="TBQ2" s="92"/>
      <c r="TBR2" s="92"/>
      <c r="TBS2" s="92"/>
      <c r="TBT2" s="92"/>
      <c r="TBU2" s="92"/>
      <c r="TBV2" s="92"/>
      <c r="TBW2" s="92"/>
      <c r="TBX2" s="92"/>
      <c r="TBY2" s="92"/>
      <c r="TBZ2" s="92"/>
      <c r="TCA2" s="92"/>
      <c r="TCB2" s="92"/>
      <c r="TCC2" s="92"/>
      <c r="TCD2" s="92"/>
      <c r="TCE2" s="92"/>
      <c r="TCF2" s="92"/>
      <c r="TCG2" s="92"/>
      <c r="TCH2" s="92"/>
      <c r="TCI2" s="92"/>
      <c r="TCJ2" s="92"/>
      <c r="TCK2" s="92"/>
      <c r="TCL2" s="92"/>
      <c r="TCM2" s="92"/>
      <c r="TCN2" s="92"/>
      <c r="TCO2" s="92"/>
      <c r="TCP2" s="92"/>
      <c r="TCQ2" s="92"/>
      <c r="TCR2" s="92"/>
      <c r="TCS2" s="92"/>
      <c r="TCT2" s="92"/>
      <c r="TCU2" s="92"/>
      <c r="TCV2" s="92"/>
      <c r="TCW2" s="92"/>
      <c r="TCX2" s="92"/>
      <c r="TCY2" s="92"/>
      <c r="TCZ2" s="92"/>
      <c r="TDA2" s="92"/>
      <c r="TDB2" s="92"/>
      <c r="TDC2" s="92"/>
      <c r="TDD2" s="92"/>
      <c r="TDE2" s="92"/>
      <c r="TDF2" s="92"/>
      <c r="TDG2" s="92"/>
      <c r="TDH2" s="92"/>
      <c r="TDI2" s="92"/>
      <c r="TDJ2" s="92"/>
      <c r="TDK2" s="92"/>
      <c r="TDL2" s="92"/>
      <c r="TDM2" s="92"/>
      <c r="TDN2" s="92"/>
      <c r="TDO2" s="92"/>
      <c r="TDP2" s="92"/>
      <c r="TDQ2" s="92"/>
      <c r="TDR2" s="92"/>
      <c r="TDS2" s="92"/>
      <c r="TDT2" s="92"/>
      <c r="TDU2" s="92"/>
      <c r="TDV2" s="92"/>
      <c r="TDW2" s="92"/>
      <c r="TDX2" s="92"/>
      <c r="TDY2" s="92"/>
      <c r="TDZ2" s="92"/>
      <c r="TEA2" s="92"/>
      <c r="TEB2" s="92"/>
      <c r="TEC2" s="92"/>
      <c r="TED2" s="92"/>
      <c r="TEE2" s="92"/>
      <c r="TEF2" s="92"/>
      <c r="TEG2" s="92"/>
      <c r="TEH2" s="92"/>
      <c r="TEI2" s="92"/>
      <c r="TEJ2" s="92"/>
      <c r="TEK2" s="92"/>
      <c r="TEL2" s="92"/>
      <c r="TEM2" s="92"/>
      <c r="TEN2" s="92"/>
      <c r="TEO2" s="92"/>
      <c r="TEP2" s="92"/>
      <c r="TEQ2" s="92"/>
      <c r="TER2" s="92"/>
      <c r="TES2" s="92"/>
      <c r="TET2" s="92"/>
      <c r="TEU2" s="92"/>
      <c r="TEV2" s="92"/>
      <c r="TEW2" s="92"/>
      <c r="TEX2" s="92"/>
      <c r="TEY2" s="92"/>
      <c r="TEZ2" s="92"/>
      <c r="TFA2" s="92"/>
      <c r="TFB2" s="92"/>
      <c r="TFC2" s="92"/>
      <c r="TFD2" s="92"/>
      <c r="TFE2" s="92"/>
      <c r="TFF2" s="92"/>
      <c r="TFG2" s="92"/>
      <c r="TFH2" s="92"/>
      <c r="TFI2" s="92"/>
      <c r="TFJ2" s="92"/>
      <c r="TFK2" s="92"/>
      <c r="TFL2" s="92"/>
      <c r="TFM2" s="92"/>
      <c r="TFN2" s="92"/>
      <c r="TFO2" s="92"/>
      <c r="TFP2" s="92"/>
      <c r="TFQ2" s="92"/>
      <c r="TFR2" s="92"/>
      <c r="TFS2" s="92"/>
      <c r="TFT2" s="92"/>
      <c r="TFU2" s="92"/>
      <c r="TFV2" s="92"/>
      <c r="TFW2" s="92"/>
      <c r="TFX2" s="92"/>
      <c r="TFY2" s="92"/>
      <c r="TFZ2" s="92"/>
      <c r="TGA2" s="92"/>
      <c r="TGB2" s="92"/>
      <c r="TGC2" s="92"/>
      <c r="TGD2" s="92"/>
      <c r="TGE2" s="92"/>
      <c r="TGF2" s="92"/>
      <c r="TGG2" s="92"/>
      <c r="TGH2" s="92"/>
      <c r="TGI2" s="92"/>
      <c r="TGJ2" s="92"/>
      <c r="TGK2" s="92"/>
      <c r="TGL2" s="92"/>
      <c r="TGM2" s="92"/>
      <c r="TGN2" s="92"/>
      <c r="TGO2" s="92"/>
      <c r="TGP2" s="92"/>
      <c r="TGQ2" s="92"/>
      <c r="TGR2" s="92"/>
      <c r="TGS2" s="92"/>
      <c r="TGT2" s="92"/>
      <c r="TGU2" s="92"/>
      <c r="TGV2" s="92"/>
      <c r="TGW2" s="92"/>
      <c r="TGX2" s="92"/>
      <c r="TGY2" s="92"/>
      <c r="TGZ2" s="92"/>
      <c r="THA2" s="92"/>
      <c r="THB2" s="92"/>
      <c r="THC2" s="92"/>
      <c r="THD2" s="92"/>
      <c r="THE2" s="92"/>
      <c r="THF2" s="92"/>
      <c r="THG2" s="92"/>
      <c r="THH2" s="92"/>
      <c r="THI2" s="92"/>
      <c r="THJ2" s="92"/>
      <c r="THK2" s="92"/>
      <c r="THL2" s="92"/>
      <c r="THM2" s="92"/>
      <c r="THN2" s="92"/>
      <c r="THO2" s="92"/>
      <c r="THP2" s="92"/>
      <c r="THQ2" s="92"/>
      <c r="THR2" s="92"/>
      <c r="THS2" s="92"/>
      <c r="THT2" s="92"/>
      <c r="THU2" s="92"/>
      <c r="THV2" s="92"/>
      <c r="THW2" s="92"/>
      <c r="THX2" s="92"/>
      <c r="THY2" s="92"/>
      <c r="THZ2" s="92"/>
      <c r="TIA2" s="92"/>
      <c r="TIB2" s="92"/>
      <c r="TIC2" s="92"/>
      <c r="TID2" s="92"/>
      <c r="TIE2" s="92"/>
      <c r="TIF2" s="92"/>
      <c r="TIG2" s="92"/>
      <c r="TIH2" s="92"/>
      <c r="TII2" s="92"/>
      <c r="TIJ2" s="92"/>
      <c r="TIK2" s="92"/>
      <c r="TIL2" s="92"/>
      <c r="TIM2" s="92"/>
      <c r="TIN2" s="92"/>
      <c r="TIO2" s="92"/>
      <c r="TIP2" s="92"/>
      <c r="TIQ2" s="92"/>
      <c r="TIR2" s="92"/>
      <c r="TIS2" s="92"/>
      <c r="TIT2" s="92"/>
      <c r="TIU2" s="92"/>
      <c r="TIV2" s="92"/>
      <c r="TIW2" s="92"/>
      <c r="TIX2" s="92"/>
      <c r="TIY2" s="92"/>
      <c r="TIZ2" s="92"/>
      <c r="TJA2" s="92"/>
      <c r="TJB2" s="92"/>
      <c r="TJC2" s="92"/>
      <c r="TJD2" s="92"/>
      <c r="TJE2" s="92"/>
      <c r="TJF2" s="92"/>
      <c r="TJG2" s="92"/>
      <c r="TJH2" s="92"/>
      <c r="TJI2" s="92"/>
      <c r="TJJ2" s="92"/>
      <c r="TJK2" s="92"/>
      <c r="TJL2" s="92"/>
      <c r="TJM2" s="92"/>
      <c r="TJN2" s="92"/>
      <c r="TJO2" s="92"/>
      <c r="TJP2" s="92"/>
      <c r="TJQ2" s="92"/>
      <c r="TJR2" s="92"/>
      <c r="TJS2" s="92"/>
      <c r="TJT2" s="92"/>
      <c r="TJU2" s="92"/>
      <c r="TJV2" s="92"/>
      <c r="TJW2" s="92"/>
      <c r="TJX2" s="92"/>
      <c r="TJY2" s="92"/>
      <c r="TJZ2" s="92"/>
      <c r="TKA2" s="92"/>
      <c r="TKB2" s="92"/>
      <c r="TKC2" s="92"/>
      <c r="TKD2" s="92"/>
      <c r="TKE2" s="92"/>
      <c r="TKF2" s="92"/>
      <c r="TKG2" s="92"/>
      <c r="TKH2" s="92"/>
      <c r="TKI2" s="92"/>
      <c r="TKJ2" s="92"/>
      <c r="TKK2" s="92"/>
      <c r="TKL2" s="92"/>
      <c r="TKM2" s="92"/>
      <c r="TKN2" s="92"/>
      <c r="TKO2" s="92"/>
      <c r="TKP2" s="92"/>
      <c r="TKQ2" s="92"/>
      <c r="TKR2" s="92"/>
      <c r="TKS2" s="92"/>
      <c r="TKT2" s="92"/>
      <c r="TKU2" s="92"/>
      <c r="TKV2" s="92"/>
      <c r="TKW2" s="92"/>
      <c r="TKX2" s="92"/>
      <c r="TKY2" s="92"/>
      <c r="TKZ2" s="92"/>
      <c r="TLA2" s="92"/>
      <c r="TLB2" s="92"/>
      <c r="TLC2" s="92"/>
      <c r="TLD2" s="92"/>
      <c r="TLE2" s="92"/>
      <c r="TLF2" s="92"/>
      <c r="TLG2" s="92"/>
      <c r="TLH2" s="92"/>
      <c r="TLI2" s="92"/>
      <c r="TLJ2" s="92"/>
      <c r="TLK2" s="92"/>
      <c r="TLL2" s="92"/>
      <c r="TLM2" s="92"/>
      <c r="TLN2" s="92"/>
      <c r="TLO2" s="92"/>
      <c r="TLP2" s="92"/>
      <c r="TLQ2" s="92"/>
      <c r="TLR2" s="92"/>
      <c r="TLS2" s="92"/>
      <c r="TLT2" s="92"/>
      <c r="TLU2" s="92"/>
      <c r="TLV2" s="92"/>
      <c r="TLW2" s="92"/>
      <c r="TLX2" s="92"/>
      <c r="TLY2" s="92"/>
      <c r="TLZ2" s="92"/>
      <c r="TMA2" s="92"/>
      <c r="TMB2" s="92"/>
      <c r="TMC2" s="92"/>
      <c r="TMD2" s="92"/>
      <c r="TME2" s="92"/>
      <c r="TMF2" s="92"/>
      <c r="TMG2" s="92"/>
      <c r="TMH2" s="92"/>
      <c r="TMI2" s="92"/>
      <c r="TMJ2" s="92"/>
      <c r="TMK2" s="92"/>
      <c r="TML2" s="92"/>
      <c r="TMM2" s="92"/>
      <c r="TMN2" s="92"/>
      <c r="TMO2" s="92"/>
      <c r="TMP2" s="92"/>
      <c r="TMQ2" s="92"/>
      <c r="TMR2" s="92"/>
      <c r="TMS2" s="92"/>
      <c r="TMT2" s="92"/>
      <c r="TMU2" s="92"/>
      <c r="TMV2" s="92"/>
      <c r="TMW2" s="92"/>
      <c r="TMX2" s="92"/>
      <c r="TMY2" s="92"/>
      <c r="TMZ2" s="92"/>
      <c r="TNA2" s="92"/>
      <c r="TNB2" s="92"/>
      <c r="TNC2" s="92"/>
      <c r="TND2" s="92"/>
      <c r="TNE2" s="92"/>
      <c r="TNF2" s="92"/>
      <c r="TNG2" s="92"/>
      <c r="TNH2" s="92"/>
      <c r="TNI2" s="92"/>
      <c r="TNJ2" s="92"/>
      <c r="TNK2" s="92"/>
      <c r="TNL2" s="92"/>
      <c r="TNM2" s="92"/>
      <c r="TNN2" s="92"/>
      <c r="TNO2" s="92"/>
      <c r="TNP2" s="92"/>
      <c r="TNQ2" s="92"/>
      <c r="TNR2" s="92"/>
      <c r="TNS2" s="92"/>
      <c r="TNT2" s="92"/>
      <c r="TNU2" s="92"/>
      <c r="TNV2" s="92"/>
      <c r="TNW2" s="92"/>
      <c r="TNX2" s="92"/>
      <c r="TNY2" s="92"/>
      <c r="TNZ2" s="92"/>
      <c r="TOA2" s="92"/>
      <c r="TOB2" s="92"/>
      <c r="TOC2" s="92"/>
      <c r="TOD2" s="92"/>
      <c r="TOE2" s="92"/>
      <c r="TOF2" s="92"/>
      <c r="TOG2" s="92"/>
      <c r="TOH2" s="92"/>
      <c r="TOI2" s="92"/>
      <c r="TOJ2" s="92"/>
      <c r="TOK2" s="92"/>
      <c r="TOL2" s="92"/>
      <c r="TOM2" s="92"/>
      <c r="TON2" s="92"/>
      <c r="TOO2" s="92"/>
      <c r="TOP2" s="92"/>
      <c r="TOQ2" s="92"/>
      <c r="TOR2" s="92"/>
      <c r="TOS2" s="92"/>
      <c r="TOT2" s="92"/>
      <c r="TOU2" s="92"/>
      <c r="TOV2" s="92"/>
      <c r="TOW2" s="92"/>
      <c r="TOX2" s="92"/>
      <c r="TOY2" s="92"/>
      <c r="TOZ2" s="92"/>
      <c r="TPA2" s="92"/>
      <c r="TPB2" s="92"/>
      <c r="TPC2" s="92"/>
      <c r="TPD2" s="92"/>
      <c r="TPE2" s="92"/>
      <c r="TPF2" s="92"/>
      <c r="TPG2" s="92"/>
      <c r="TPH2" s="92"/>
      <c r="TPI2" s="92"/>
      <c r="TPJ2" s="92"/>
      <c r="TPK2" s="92"/>
      <c r="TPL2" s="92"/>
      <c r="TPM2" s="92"/>
      <c r="TPN2" s="92"/>
      <c r="TPO2" s="92"/>
      <c r="TPP2" s="92"/>
      <c r="TPQ2" s="92"/>
      <c r="TPR2" s="92"/>
      <c r="TPS2" s="92"/>
      <c r="TPT2" s="92"/>
      <c r="TPU2" s="92"/>
      <c r="TPV2" s="92"/>
      <c r="TPW2" s="92"/>
      <c r="TPX2" s="92"/>
      <c r="TPY2" s="92"/>
      <c r="TPZ2" s="92"/>
      <c r="TQA2" s="92"/>
      <c r="TQB2" s="92"/>
      <c r="TQC2" s="92"/>
      <c r="TQD2" s="92"/>
      <c r="TQE2" s="92"/>
      <c r="TQF2" s="92"/>
      <c r="TQG2" s="92"/>
      <c r="TQH2" s="92"/>
      <c r="TQI2" s="92"/>
      <c r="TQJ2" s="92"/>
      <c r="TQK2" s="92"/>
      <c r="TQL2" s="92"/>
      <c r="TQM2" s="92"/>
      <c r="TQN2" s="92"/>
      <c r="TQO2" s="92"/>
      <c r="TQP2" s="92"/>
      <c r="TQQ2" s="92"/>
      <c r="TQR2" s="92"/>
      <c r="TQS2" s="92"/>
      <c r="TQT2" s="92"/>
      <c r="TQU2" s="92"/>
      <c r="TQV2" s="92"/>
      <c r="TQW2" s="92"/>
      <c r="TQX2" s="92"/>
      <c r="TQY2" s="92"/>
      <c r="TQZ2" s="92"/>
      <c r="TRA2" s="92"/>
      <c r="TRB2" s="92"/>
      <c r="TRC2" s="92"/>
      <c r="TRD2" s="92"/>
      <c r="TRE2" s="92"/>
      <c r="TRF2" s="92"/>
      <c r="TRG2" s="92"/>
      <c r="TRH2" s="92"/>
      <c r="TRI2" s="92"/>
      <c r="TRJ2" s="92"/>
      <c r="TRK2" s="92"/>
      <c r="TRL2" s="92"/>
      <c r="TRM2" s="92"/>
      <c r="TRN2" s="92"/>
      <c r="TRO2" s="92"/>
      <c r="TRP2" s="92"/>
      <c r="TRQ2" s="92"/>
      <c r="TRR2" s="92"/>
      <c r="TRS2" s="92"/>
      <c r="TRT2" s="92"/>
      <c r="TRU2" s="92"/>
      <c r="TRV2" s="92"/>
      <c r="TRW2" s="92"/>
      <c r="TRX2" s="92"/>
      <c r="TRY2" s="92"/>
      <c r="TRZ2" s="92"/>
      <c r="TSA2" s="92"/>
      <c r="TSB2" s="92"/>
      <c r="TSC2" s="92"/>
      <c r="TSD2" s="92"/>
      <c r="TSE2" s="92"/>
      <c r="TSF2" s="92"/>
      <c r="TSG2" s="92"/>
      <c r="TSH2" s="92"/>
      <c r="TSI2" s="92"/>
      <c r="TSJ2" s="92"/>
      <c r="TSK2" s="92"/>
      <c r="TSL2" s="92"/>
      <c r="TSM2" s="92"/>
      <c r="TSN2" s="92"/>
      <c r="TSO2" s="92"/>
      <c r="TSP2" s="92"/>
      <c r="TSQ2" s="92"/>
      <c r="TSR2" s="92"/>
      <c r="TSS2" s="92"/>
      <c r="TST2" s="92"/>
      <c r="TSU2" s="92"/>
      <c r="TSV2" s="92"/>
      <c r="TSW2" s="92"/>
      <c r="TSX2" s="92"/>
      <c r="TSY2" s="92"/>
      <c r="TSZ2" s="92"/>
      <c r="TTA2" s="92"/>
      <c r="TTB2" s="92"/>
      <c r="TTC2" s="92"/>
      <c r="TTD2" s="92"/>
      <c r="TTE2" s="92"/>
      <c r="TTF2" s="92"/>
      <c r="TTG2" s="92"/>
      <c r="TTH2" s="92"/>
      <c r="TTI2" s="92"/>
      <c r="TTJ2" s="92"/>
      <c r="TTK2" s="92"/>
      <c r="TTL2" s="92"/>
      <c r="TTM2" s="92"/>
      <c r="TTN2" s="92"/>
      <c r="TTO2" s="92"/>
      <c r="TTP2" s="92"/>
      <c r="TTQ2" s="92"/>
      <c r="TTR2" s="92"/>
      <c r="TTS2" s="92"/>
      <c r="TTT2" s="92"/>
      <c r="TTU2" s="92"/>
      <c r="TTV2" s="92"/>
      <c r="TTW2" s="92"/>
      <c r="TTX2" s="92"/>
      <c r="TTY2" s="92"/>
      <c r="TTZ2" s="92"/>
      <c r="TUA2" s="92"/>
      <c r="TUB2" s="92"/>
      <c r="TUC2" s="92"/>
      <c r="TUD2" s="92"/>
      <c r="TUE2" s="92"/>
      <c r="TUF2" s="92"/>
      <c r="TUG2" s="92"/>
      <c r="TUH2" s="92"/>
      <c r="TUI2" s="92"/>
      <c r="TUJ2" s="92"/>
      <c r="TUK2" s="92"/>
      <c r="TUL2" s="92"/>
      <c r="TUM2" s="92"/>
      <c r="TUN2" s="92"/>
      <c r="TUO2" s="92"/>
      <c r="TUP2" s="92"/>
      <c r="TUQ2" s="92"/>
      <c r="TUR2" s="92"/>
      <c r="TUS2" s="92"/>
      <c r="TUT2" s="92"/>
      <c r="TUU2" s="92"/>
      <c r="TUV2" s="92"/>
      <c r="TUW2" s="92"/>
      <c r="TUX2" s="92"/>
      <c r="TUY2" s="92"/>
      <c r="TUZ2" s="92"/>
      <c r="TVA2" s="92"/>
      <c r="TVB2" s="92"/>
      <c r="TVC2" s="92"/>
      <c r="TVD2" s="92"/>
      <c r="TVE2" s="92"/>
      <c r="TVF2" s="92"/>
      <c r="TVG2" s="92"/>
      <c r="TVH2" s="92"/>
      <c r="TVI2" s="92"/>
      <c r="TVJ2" s="92"/>
      <c r="TVK2" s="92"/>
      <c r="TVL2" s="92"/>
      <c r="TVM2" s="92"/>
      <c r="TVN2" s="92"/>
      <c r="TVO2" s="92"/>
      <c r="TVP2" s="92"/>
      <c r="TVQ2" s="92"/>
      <c r="TVR2" s="92"/>
      <c r="TVS2" s="92"/>
      <c r="TVT2" s="92"/>
      <c r="TVU2" s="92"/>
      <c r="TVV2" s="92"/>
      <c r="TVW2" s="92"/>
      <c r="TVX2" s="92"/>
      <c r="TVY2" s="92"/>
      <c r="TVZ2" s="92"/>
      <c r="TWA2" s="92"/>
      <c r="TWB2" s="92"/>
      <c r="TWC2" s="92"/>
      <c r="TWD2" s="92"/>
      <c r="TWE2" s="92"/>
      <c r="TWF2" s="92"/>
      <c r="TWG2" s="92"/>
      <c r="TWH2" s="92"/>
      <c r="TWI2" s="92"/>
      <c r="TWJ2" s="92"/>
      <c r="TWK2" s="92"/>
      <c r="TWL2" s="92"/>
      <c r="TWM2" s="92"/>
      <c r="TWN2" s="92"/>
      <c r="TWO2" s="92"/>
      <c r="TWP2" s="92"/>
      <c r="TWQ2" s="92"/>
      <c r="TWR2" s="92"/>
      <c r="TWS2" s="92"/>
      <c r="TWT2" s="92"/>
      <c r="TWU2" s="92"/>
      <c r="TWV2" s="92"/>
      <c r="TWW2" s="92"/>
      <c r="TWX2" s="92"/>
      <c r="TWY2" s="92"/>
      <c r="TWZ2" s="92"/>
      <c r="TXA2" s="92"/>
      <c r="TXB2" s="92"/>
      <c r="TXC2" s="92"/>
      <c r="TXD2" s="92"/>
      <c r="TXE2" s="92"/>
      <c r="TXF2" s="92"/>
      <c r="TXG2" s="92"/>
      <c r="TXH2" s="92"/>
      <c r="TXI2" s="92"/>
      <c r="TXJ2" s="92"/>
      <c r="TXK2" s="92"/>
      <c r="TXL2" s="92"/>
      <c r="TXM2" s="92"/>
      <c r="TXN2" s="92"/>
      <c r="TXO2" s="92"/>
      <c r="TXP2" s="92"/>
      <c r="TXQ2" s="92"/>
      <c r="TXR2" s="92"/>
      <c r="TXS2" s="92"/>
      <c r="TXT2" s="92"/>
      <c r="TXU2" s="92"/>
      <c r="TXV2" s="92"/>
      <c r="TXW2" s="92"/>
      <c r="TXX2" s="92"/>
      <c r="TXY2" s="92"/>
      <c r="TXZ2" s="92"/>
      <c r="TYA2" s="92"/>
      <c r="TYB2" s="92"/>
      <c r="TYC2" s="92"/>
      <c r="TYD2" s="92"/>
      <c r="TYE2" s="92"/>
      <c r="TYF2" s="92"/>
      <c r="TYG2" s="92"/>
      <c r="TYH2" s="92"/>
      <c r="TYI2" s="92"/>
      <c r="TYJ2" s="92"/>
      <c r="TYK2" s="92"/>
      <c r="TYL2" s="92"/>
      <c r="TYM2" s="92"/>
      <c r="TYN2" s="92"/>
      <c r="TYO2" s="92"/>
      <c r="TYP2" s="92"/>
      <c r="TYQ2" s="92"/>
      <c r="TYR2" s="92"/>
      <c r="TYS2" s="92"/>
      <c r="TYT2" s="92"/>
      <c r="TYU2" s="92"/>
      <c r="TYV2" s="92"/>
      <c r="TYW2" s="92"/>
      <c r="TYX2" s="92"/>
      <c r="TYY2" s="92"/>
      <c r="TYZ2" s="92"/>
      <c r="TZA2" s="92"/>
      <c r="TZB2" s="92"/>
      <c r="TZC2" s="92"/>
      <c r="TZD2" s="92"/>
      <c r="TZE2" s="92"/>
      <c r="TZF2" s="92"/>
      <c r="TZG2" s="92"/>
      <c r="TZH2" s="92"/>
      <c r="TZI2" s="92"/>
      <c r="TZJ2" s="92"/>
      <c r="TZK2" s="92"/>
      <c r="TZL2" s="92"/>
      <c r="TZM2" s="92"/>
      <c r="TZN2" s="92"/>
      <c r="TZO2" s="92"/>
      <c r="TZP2" s="92"/>
      <c r="TZQ2" s="92"/>
      <c r="TZR2" s="92"/>
      <c r="TZS2" s="92"/>
      <c r="TZT2" s="92"/>
      <c r="TZU2" s="92"/>
      <c r="TZV2" s="92"/>
      <c r="TZW2" s="92"/>
      <c r="TZX2" s="92"/>
      <c r="TZY2" s="92"/>
      <c r="TZZ2" s="92"/>
      <c r="UAA2" s="92"/>
      <c r="UAB2" s="92"/>
      <c r="UAC2" s="92"/>
      <c r="UAD2" s="92"/>
      <c r="UAE2" s="92"/>
      <c r="UAF2" s="92"/>
      <c r="UAG2" s="92"/>
      <c r="UAH2" s="92"/>
      <c r="UAI2" s="92"/>
      <c r="UAJ2" s="92"/>
      <c r="UAK2" s="92"/>
      <c r="UAL2" s="92"/>
      <c r="UAM2" s="92"/>
      <c r="UAN2" s="92"/>
      <c r="UAO2" s="92"/>
      <c r="UAP2" s="92"/>
      <c r="UAQ2" s="92"/>
      <c r="UAR2" s="92"/>
      <c r="UAS2" s="92"/>
      <c r="UAT2" s="92"/>
      <c r="UAU2" s="92"/>
      <c r="UAV2" s="92"/>
      <c r="UAW2" s="92"/>
      <c r="UAX2" s="92"/>
      <c r="UAY2" s="92"/>
      <c r="UAZ2" s="92"/>
      <c r="UBA2" s="92"/>
      <c r="UBB2" s="92"/>
      <c r="UBC2" s="92"/>
      <c r="UBD2" s="92"/>
      <c r="UBE2" s="92"/>
      <c r="UBF2" s="92"/>
      <c r="UBG2" s="92"/>
      <c r="UBH2" s="92"/>
      <c r="UBI2" s="92"/>
      <c r="UBJ2" s="92"/>
      <c r="UBK2" s="92"/>
      <c r="UBL2" s="92"/>
      <c r="UBM2" s="92"/>
      <c r="UBN2" s="92"/>
      <c r="UBO2" s="92"/>
      <c r="UBP2" s="92"/>
      <c r="UBQ2" s="92"/>
      <c r="UBR2" s="92"/>
      <c r="UBS2" s="92"/>
      <c r="UBT2" s="92"/>
      <c r="UBU2" s="92"/>
      <c r="UBV2" s="92"/>
      <c r="UBW2" s="92"/>
      <c r="UBX2" s="92"/>
      <c r="UBY2" s="92"/>
      <c r="UBZ2" s="92"/>
      <c r="UCA2" s="92"/>
      <c r="UCB2" s="92"/>
      <c r="UCC2" s="92"/>
      <c r="UCD2" s="92"/>
      <c r="UCE2" s="92"/>
      <c r="UCF2" s="92"/>
      <c r="UCG2" s="92"/>
      <c r="UCH2" s="92"/>
      <c r="UCI2" s="92"/>
      <c r="UCJ2" s="92"/>
      <c r="UCK2" s="92"/>
      <c r="UCL2" s="92"/>
      <c r="UCM2" s="92"/>
      <c r="UCN2" s="92"/>
      <c r="UCO2" s="92"/>
      <c r="UCP2" s="92"/>
      <c r="UCQ2" s="92"/>
      <c r="UCR2" s="92"/>
      <c r="UCS2" s="92"/>
      <c r="UCT2" s="92"/>
      <c r="UCU2" s="92"/>
      <c r="UCV2" s="92"/>
      <c r="UCW2" s="92"/>
      <c r="UCX2" s="92"/>
      <c r="UCY2" s="92"/>
      <c r="UCZ2" s="92"/>
      <c r="UDA2" s="92"/>
      <c r="UDB2" s="92"/>
      <c r="UDC2" s="92"/>
      <c r="UDD2" s="92"/>
      <c r="UDE2" s="92"/>
      <c r="UDF2" s="92"/>
      <c r="UDG2" s="92"/>
      <c r="UDH2" s="92"/>
      <c r="UDI2" s="92"/>
      <c r="UDJ2" s="92"/>
      <c r="UDK2" s="92"/>
      <c r="UDL2" s="92"/>
      <c r="UDM2" s="92"/>
      <c r="UDN2" s="92"/>
      <c r="UDO2" s="92"/>
      <c r="UDP2" s="92"/>
      <c r="UDQ2" s="92"/>
      <c r="UDR2" s="92"/>
      <c r="UDS2" s="92"/>
      <c r="UDT2" s="92"/>
      <c r="UDU2" s="92"/>
      <c r="UDV2" s="92"/>
      <c r="UDW2" s="92"/>
      <c r="UDX2" s="92"/>
      <c r="UDY2" s="92"/>
      <c r="UDZ2" s="92"/>
      <c r="UEA2" s="92"/>
      <c r="UEB2" s="92"/>
      <c r="UEC2" s="92"/>
      <c r="UED2" s="92"/>
      <c r="UEE2" s="92"/>
      <c r="UEF2" s="92"/>
      <c r="UEG2" s="92"/>
      <c r="UEH2" s="92"/>
      <c r="UEI2" s="92"/>
      <c r="UEJ2" s="92"/>
      <c r="UEK2" s="92"/>
      <c r="UEL2" s="92"/>
      <c r="UEM2" s="92"/>
      <c r="UEN2" s="92"/>
      <c r="UEO2" s="92"/>
      <c r="UEP2" s="92"/>
      <c r="UEQ2" s="92"/>
      <c r="UER2" s="92"/>
      <c r="UES2" s="92"/>
      <c r="UET2" s="92"/>
      <c r="UEU2" s="92"/>
      <c r="UEV2" s="92"/>
      <c r="UEW2" s="92"/>
      <c r="UEX2" s="92"/>
      <c r="UEY2" s="92"/>
      <c r="UEZ2" s="92"/>
      <c r="UFA2" s="92"/>
      <c r="UFB2" s="92"/>
      <c r="UFC2" s="92"/>
      <c r="UFD2" s="92"/>
      <c r="UFE2" s="92"/>
      <c r="UFF2" s="92"/>
      <c r="UFG2" s="92"/>
      <c r="UFH2" s="92"/>
      <c r="UFI2" s="92"/>
      <c r="UFJ2" s="92"/>
      <c r="UFK2" s="92"/>
      <c r="UFL2" s="92"/>
      <c r="UFM2" s="92"/>
      <c r="UFN2" s="92"/>
      <c r="UFO2" s="92"/>
      <c r="UFP2" s="92"/>
      <c r="UFQ2" s="92"/>
      <c r="UFR2" s="92"/>
      <c r="UFS2" s="92"/>
      <c r="UFT2" s="92"/>
      <c r="UFU2" s="92"/>
      <c r="UFV2" s="92"/>
      <c r="UFW2" s="92"/>
      <c r="UFX2" s="92"/>
      <c r="UFY2" s="92"/>
      <c r="UFZ2" s="92"/>
      <c r="UGA2" s="92"/>
      <c r="UGB2" s="92"/>
      <c r="UGC2" s="92"/>
      <c r="UGD2" s="92"/>
      <c r="UGE2" s="92"/>
      <c r="UGF2" s="92"/>
      <c r="UGG2" s="92"/>
      <c r="UGH2" s="92"/>
      <c r="UGI2" s="92"/>
      <c r="UGJ2" s="92"/>
      <c r="UGK2" s="92"/>
      <c r="UGL2" s="92"/>
      <c r="UGM2" s="92"/>
      <c r="UGN2" s="92"/>
      <c r="UGO2" s="92"/>
      <c r="UGP2" s="92"/>
      <c r="UGQ2" s="92"/>
      <c r="UGR2" s="92"/>
      <c r="UGS2" s="92"/>
      <c r="UGT2" s="92"/>
      <c r="UGU2" s="92"/>
      <c r="UGV2" s="92"/>
      <c r="UGW2" s="92"/>
      <c r="UGX2" s="92"/>
      <c r="UGY2" s="92"/>
      <c r="UGZ2" s="92"/>
      <c r="UHA2" s="92"/>
      <c r="UHB2" s="92"/>
      <c r="UHC2" s="92"/>
      <c r="UHD2" s="92"/>
      <c r="UHE2" s="92"/>
      <c r="UHF2" s="92"/>
      <c r="UHG2" s="92"/>
      <c r="UHH2" s="92"/>
      <c r="UHI2" s="92"/>
      <c r="UHJ2" s="92"/>
      <c r="UHK2" s="92"/>
      <c r="UHL2" s="92"/>
      <c r="UHM2" s="92"/>
      <c r="UHN2" s="92"/>
      <c r="UHO2" s="92"/>
      <c r="UHP2" s="92"/>
      <c r="UHQ2" s="92"/>
      <c r="UHR2" s="92"/>
      <c r="UHS2" s="92"/>
      <c r="UHT2" s="92"/>
      <c r="UHU2" s="92"/>
      <c r="UHV2" s="92"/>
      <c r="UHW2" s="92"/>
      <c r="UHX2" s="92"/>
      <c r="UHY2" s="92"/>
      <c r="UHZ2" s="92"/>
      <c r="UIA2" s="92"/>
      <c r="UIB2" s="92"/>
      <c r="UIC2" s="92"/>
      <c r="UID2" s="92"/>
      <c r="UIE2" s="92"/>
      <c r="UIF2" s="92"/>
      <c r="UIG2" s="92"/>
      <c r="UIH2" s="92"/>
      <c r="UII2" s="92"/>
      <c r="UIJ2" s="92"/>
      <c r="UIK2" s="92"/>
      <c r="UIL2" s="92"/>
      <c r="UIM2" s="92"/>
      <c r="UIN2" s="92"/>
      <c r="UIO2" s="92"/>
      <c r="UIP2" s="92"/>
      <c r="UIQ2" s="92"/>
      <c r="UIR2" s="92"/>
      <c r="UIS2" s="92"/>
      <c r="UIT2" s="92"/>
      <c r="UIU2" s="92"/>
      <c r="UIV2" s="92"/>
      <c r="UIW2" s="92"/>
      <c r="UIX2" s="92"/>
      <c r="UIY2" s="92"/>
      <c r="UIZ2" s="92"/>
      <c r="UJA2" s="92"/>
      <c r="UJB2" s="92"/>
      <c r="UJC2" s="92"/>
      <c r="UJD2" s="92"/>
      <c r="UJE2" s="92"/>
      <c r="UJF2" s="92"/>
      <c r="UJG2" s="92"/>
      <c r="UJH2" s="92"/>
      <c r="UJI2" s="92"/>
      <c r="UJJ2" s="92"/>
      <c r="UJK2" s="92"/>
      <c r="UJL2" s="92"/>
      <c r="UJM2" s="92"/>
      <c r="UJN2" s="92"/>
      <c r="UJO2" s="92"/>
      <c r="UJP2" s="92"/>
      <c r="UJQ2" s="92"/>
      <c r="UJR2" s="92"/>
      <c r="UJS2" s="92"/>
      <c r="UJT2" s="92"/>
      <c r="UJU2" s="92"/>
      <c r="UJV2" s="92"/>
      <c r="UJW2" s="92"/>
      <c r="UJX2" s="92"/>
      <c r="UJY2" s="92"/>
      <c r="UJZ2" s="92"/>
      <c r="UKA2" s="92"/>
      <c r="UKB2" s="92"/>
      <c r="UKC2" s="92"/>
      <c r="UKD2" s="92"/>
      <c r="UKE2" s="92"/>
      <c r="UKF2" s="92"/>
      <c r="UKG2" s="92"/>
      <c r="UKH2" s="92"/>
      <c r="UKI2" s="92"/>
      <c r="UKJ2" s="92"/>
      <c r="UKK2" s="92"/>
      <c r="UKL2" s="92"/>
      <c r="UKM2" s="92"/>
      <c r="UKN2" s="92"/>
      <c r="UKO2" s="92"/>
      <c r="UKP2" s="92"/>
      <c r="UKQ2" s="92"/>
      <c r="UKR2" s="92"/>
      <c r="UKS2" s="92"/>
      <c r="UKT2" s="92"/>
      <c r="UKU2" s="92"/>
      <c r="UKV2" s="92"/>
      <c r="UKW2" s="92"/>
      <c r="UKX2" s="92"/>
      <c r="UKY2" s="92"/>
      <c r="UKZ2" s="92"/>
      <c r="ULA2" s="92"/>
      <c r="ULB2" s="92"/>
      <c r="ULC2" s="92"/>
      <c r="ULD2" s="92"/>
      <c r="ULE2" s="92"/>
      <c r="ULF2" s="92"/>
      <c r="ULG2" s="92"/>
      <c r="ULH2" s="92"/>
      <c r="ULI2" s="92"/>
      <c r="ULJ2" s="92"/>
      <c r="ULK2" s="92"/>
      <c r="ULL2" s="92"/>
      <c r="ULM2" s="92"/>
      <c r="ULN2" s="92"/>
      <c r="ULO2" s="92"/>
      <c r="ULP2" s="92"/>
      <c r="ULQ2" s="92"/>
      <c r="ULR2" s="92"/>
      <c r="ULS2" s="92"/>
      <c r="ULT2" s="92"/>
      <c r="ULU2" s="92"/>
      <c r="ULV2" s="92"/>
      <c r="ULW2" s="92"/>
      <c r="ULX2" s="92"/>
      <c r="ULY2" s="92"/>
      <c r="ULZ2" s="92"/>
      <c r="UMA2" s="92"/>
      <c r="UMB2" s="92"/>
      <c r="UMC2" s="92"/>
      <c r="UMD2" s="92"/>
      <c r="UME2" s="92"/>
      <c r="UMF2" s="92"/>
      <c r="UMG2" s="92"/>
      <c r="UMH2" s="92"/>
      <c r="UMI2" s="92"/>
      <c r="UMJ2" s="92"/>
      <c r="UMK2" s="92"/>
      <c r="UML2" s="92"/>
      <c r="UMM2" s="92"/>
      <c r="UMN2" s="92"/>
      <c r="UMO2" s="92"/>
      <c r="UMP2" s="92"/>
      <c r="UMQ2" s="92"/>
      <c r="UMR2" s="92"/>
      <c r="UMS2" s="92"/>
      <c r="UMT2" s="92"/>
      <c r="UMU2" s="92"/>
      <c r="UMV2" s="92"/>
      <c r="UMW2" s="92"/>
      <c r="UMX2" s="92"/>
      <c r="UMY2" s="92"/>
      <c r="UMZ2" s="92"/>
      <c r="UNA2" s="92"/>
      <c r="UNB2" s="92"/>
      <c r="UNC2" s="92"/>
      <c r="UND2" s="92"/>
      <c r="UNE2" s="92"/>
      <c r="UNF2" s="92"/>
      <c r="UNG2" s="92"/>
      <c r="UNH2" s="92"/>
      <c r="UNI2" s="92"/>
      <c r="UNJ2" s="92"/>
      <c r="UNK2" s="92"/>
      <c r="UNL2" s="92"/>
      <c r="UNM2" s="92"/>
      <c r="UNN2" s="92"/>
      <c r="UNO2" s="92"/>
      <c r="UNP2" s="92"/>
      <c r="UNQ2" s="92"/>
      <c r="UNR2" s="92"/>
      <c r="UNS2" s="92"/>
      <c r="UNT2" s="92"/>
      <c r="UNU2" s="92"/>
      <c r="UNV2" s="92"/>
      <c r="UNW2" s="92"/>
      <c r="UNX2" s="92"/>
      <c r="UNY2" s="92"/>
      <c r="UNZ2" s="92"/>
      <c r="UOA2" s="92"/>
      <c r="UOB2" s="92"/>
      <c r="UOC2" s="92"/>
      <c r="UOD2" s="92"/>
      <c r="UOE2" s="92"/>
      <c r="UOF2" s="92"/>
      <c r="UOG2" s="92"/>
      <c r="UOH2" s="92"/>
      <c r="UOI2" s="92"/>
      <c r="UOJ2" s="92"/>
      <c r="UOK2" s="92"/>
      <c r="UOL2" s="92"/>
      <c r="UOM2" s="92"/>
      <c r="UON2" s="92"/>
      <c r="UOO2" s="92"/>
      <c r="UOP2" s="92"/>
      <c r="UOQ2" s="92"/>
      <c r="UOR2" s="92"/>
      <c r="UOS2" s="92"/>
      <c r="UOT2" s="92"/>
      <c r="UOU2" s="92"/>
      <c r="UOV2" s="92"/>
      <c r="UOW2" s="92"/>
      <c r="UOX2" s="92"/>
      <c r="UOY2" s="92"/>
      <c r="UOZ2" s="92"/>
      <c r="UPA2" s="92"/>
      <c r="UPB2" s="92"/>
      <c r="UPC2" s="92"/>
      <c r="UPD2" s="92"/>
      <c r="UPE2" s="92"/>
      <c r="UPF2" s="92"/>
      <c r="UPG2" s="92"/>
      <c r="UPH2" s="92"/>
      <c r="UPI2" s="92"/>
      <c r="UPJ2" s="92"/>
      <c r="UPK2" s="92"/>
      <c r="UPL2" s="92"/>
      <c r="UPM2" s="92"/>
      <c r="UPN2" s="92"/>
      <c r="UPO2" s="92"/>
      <c r="UPP2" s="92"/>
      <c r="UPQ2" s="92"/>
      <c r="UPR2" s="92"/>
      <c r="UPS2" s="92"/>
      <c r="UPT2" s="92"/>
      <c r="UPU2" s="92"/>
      <c r="UPV2" s="92"/>
      <c r="UPW2" s="92"/>
      <c r="UPX2" s="92"/>
      <c r="UPY2" s="92"/>
      <c r="UPZ2" s="92"/>
      <c r="UQA2" s="92"/>
      <c r="UQB2" s="92"/>
      <c r="UQC2" s="92"/>
      <c r="UQD2" s="92"/>
      <c r="UQE2" s="92"/>
      <c r="UQF2" s="92"/>
      <c r="UQG2" s="92"/>
      <c r="UQH2" s="92"/>
      <c r="UQI2" s="92"/>
      <c r="UQJ2" s="92"/>
      <c r="UQK2" s="92"/>
      <c r="UQL2" s="92"/>
      <c r="UQM2" s="92"/>
      <c r="UQN2" s="92"/>
      <c r="UQO2" s="92"/>
      <c r="UQP2" s="92"/>
      <c r="UQQ2" s="92"/>
      <c r="UQR2" s="92"/>
      <c r="UQS2" s="92"/>
      <c r="UQT2" s="92"/>
      <c r="UQU2" s="92"/>
      <c r="UQV2" s="92"/>
      <c r="UQW2" s="92"/>
      <c r="UQX2" s="92"/>
      <c r="UQY2" s="92"/>
      <c r="UQZ2" s="92"/>
      <c r="URA2" s="92"/>
      <c r="URB2" s="92"/>
      <c r="URC2" s="92"/>
      <c r="URD2" s="92"/>
      <c r="URE2" s="92"/>
      <c r="URF2" s="92"/>
      <c r="URG2" s="92"/>
      <c r="URH2" s="92"/>
      <c r="URI2" s="92"/>
      <c r="URJ2" s="92"/>
      <c r="URK2" s="92"/>
      <c r="URL2" s="92"/>
      <c r="URM2" s="92"/>
      <c r="URN2" s="92"/>
      <c r="URO2" s="92"/>
      <c r="URP2" s="92"/>
      <c r="URQ2" s="92"/>
      <c r="URR2" s="92"/>
      <c r="URS2" s="92"/>
      <c r="URT2" s="92"/>
      <c r="URU2" s="92"/>
      <c r="URV2" s="92"/>
      <c r="URW2" s="92"/>
      <c r="URX2" s="92"/>
      <c r="URY2" s="92"/>
      <c r="URZ2" s="92"/>
      <c r="USA2" s="92"/>
      <c r="USB2" s="92"/>
      <c r="USC2" s="92"/>
      <c r="USD2" s="92"/>
      <c r="USE2" s="92"/>
      <c r="USF2" s="92"/>
      <c r="USG2" s="92"/>
      <c r="USH2" s="92"/>
      <c r="USI2" s="92"/>
      <c r="USJ2" s="92"/>
      <c r="USK2" s="92"/>
      <c r="USL2" s="92"/>
      <c r="USM2" s="92"/>
      <c r="USN2" s="92"/>
      <c r="USO2" s="92"/>
      <c r="USP2" s="92"/>
      <c r="USQ2" s="92"/>
      <c r="USR2" s="92"/>
      <c r="USS2" s="92"/>
      <c r="UST2" s="92"/>
      <c r="USU2" s="92"/>
      <c r="USV2" s="92"/>
      <c r="USW2" s="92"/>
      <c r="USX2" s="92"/>
      <c r="USY2" s="92"/>
      <c r="USZ2" s="92"/>
      <c r="UTA2" s="92"/>
      <c r="UTB2" s="92"/>
      <c r="UTC2" s="92"/>
      <c r="UTD2" s="92"/>
      <c r="UTE2" s="92"/>
      <c r="UTF2" s="92"/>
      <c r="UTG2" s="92"/>
      <c r="UTH2" s="92"/>
      <c r="UTI2" s="92"/>
      <c r="UTJ2" s="92"/>
      <c r="UTK2" s="92"/>
      <c r="UTL2" s="92"/>
      <c r="UTM2" s="92"/>
      <c r="UTN2" s="92"/>
      <c r="UTO2" s="92"/>
      <c r="UTP2" s="92"/>
      <c r="UTQ2" s="92"/>
      <c r="UTR2" s="92"/>
      <c r="UTS2" s="92"/>
      <c r="UTT2" s="92"/>
      <c r="UTU2" s="92"/>
      <c r="UTV2" s="92"/>
      <c r="UTW2" s="92"/>
      <c r="UTX2" s="92"/>
      <c r="UTY2" s="92"/>
      <c r="UTZ2" s="92"/>
      <c r="UUA2" s="92"/>
      <c r="UUB2" s="92"/>
      <c r="UUC2" s="92"/>
      <c r="UUD2" s="92"/>
      <c r="UUE2" s="92"/>
      <c r="UUF2" s="92"/>
      <c r="UUG2" s="92"/>
      <c r="UUH2" s="92"/>
      <c r="UUI2" s="92"/>
      <c r="UUJ2" s="92"/>
      <c r="UUK2" s="92"/>
      <c r="UUL2" s="92"/>
      <c r="UUM2" s="92"/>
      <c r="UUN2" s="92"/>
      <c r="UUO2" s="92"/>
      <c r="UUP2" s="92"/>
      <c r="UUQ2" s="92"/>
      <c r="UUR2" s="92"/>
      <c r="UUS2" s="92"/>
      <c r="UUT2" s="92"/>
      <c r="UUU2" s="92"/>
      <c r="UUV2" s="92"/>
      <c r="UUW2" s="92"/>
      <c r="UUX2" s="92"/>
      <c r="UUY2" s="92"/>
      <c r="UUZ2" s="92"/>
      <c r="UVA2" s="92"/>
      <c r="UVB2" s="92"/>
      <c r="UVC2" s="92"/>
      <c r="UVD2" s="92"/>
      <c r="UVE2" s="92"/>
      <c r="UVF2" s="92"/>
      <c r="UVG2" s="92"/>
      <c r="UVH2" s="92"/>
      <c r="UVI2" s="92"/>
      <c r="UVJ2" s="92"/>
      <c r="UVK2" s="92"/>
      <c r="UVL2" s="92"/>
      <c r="UVM2" s="92"/>
      <c r="UVN2" s="92"/>
      <c r="UVO2" s="92"/>
      <c r="UVP2" s="92"/>
      <c r="UVQ2" s="92"/>
      <c r="UVR2" s="92"/>
      <c r="UVS2" s="92"/>
      <c r="UVT2" s="92"/>
      <c r="UVU2" s="92"/>
      <c r="UVV2" s="92"/>
      <c r="UVW2" s="92"/>
      <c r="UVX2" s="92"/>
      <c r="UVY2" s="92"/>
      <c r="UVZ2" s="92"/>
      <c r="UWA2" s="92"/>
      <c r="UWB2" s="92"/>
      <c r="UWC2" s="92"/>
      <c r="UWD2" s="92"/>
      <c r="UWE2" s="92"/>
      <c r="UWF2" s="92"/>
      <c r="UWG2" s="92"/>
      <c r="UWH2" s="92"/>
      <c r="UWI2" s="92"/>
      <c r="UWJ2" s="92"/>
      <c r="UWK2" s="92"/>
      <c r="UWL2" s="92"/>
      <c r="UWM2" s="92"/>
      <c r="UWN2" s="92"/>
      <c r="UWO2" s="92"/>
      <c r="UWP2" s="92"/>
      <c r="UWQ2" s="92"/>
      <c r="UWR2" s="92"/>
      <c r="UWS2" s="92"/>
      <c r="UWT2" s="92"/>
      <c r="UWU2" s="92"/>
      <c r="UWV2" s="92"/>
      <c r="UWW2" s="92"/>
      <c r="UWX2" s="92"/>
      <c r="UWY2" s="92"/>
      <c r="UWZ2" s="92"/>
      <c r="UXA2" s="92"/>
      <c r="UXB2" s="92"/>
      <c r="UXC2" s="92"/>
      <c r="UXD2" s="92"/>
      <c r="UXE2" s="92"/>
      <c r="UXF2" s="92"/>
      <c r="UXG2" s="92"/>
      <c r="UXH2" s="92"/>
      <c r="UXI2" s="92"/>
      <c r="UXJ2" s="92"/>
      <c r="UXK2" s="92"/>
      <c r="UXL2" s="92"/>
      <c r="UXM2" s="92"/>
      <c r="UXN2" s="92"/>
      <c r="UXO2" s="92"/>
      <c r="UXP2" s="92"/>
      <c r="UXQ2" s="92"/>
      <c r="UXR2" s="92"/>
      <c r="UXS2" s="92"/>
      <c r="UXT2" s="92"/>
      <c r="UXU2" s="92"/>
      <c r="UXV2" s="92"/>
      <c r="UXW2" s="92"/>
      <c r="UXX2" s="92"/>
      <c r="UXY2" s="92"/>
      <c r="UXZ2" s="92"/>
      <c r="UYA2" s="92"/>
      <c r="UYB2" s="92"/>
      <c r="UYC2" s="92"/>
      <c r="UYD2" s="92"/>
      <c r="UYE2" s="92"/>
      <c r="UYF2" s="92"/>
      <c r="UYG2" s="92"/>
      <c r="UYH2" s="92"/>
      <c r="UYI2" s="92"/>
      <c r="UYJ2" s="92"/>
      <c r="UYK2" s="92"/>
      <c r="UYL2" s="92"/>
      <c r="UYM2" s="92"/>
      <c r="UYN2" s="92"/>
      <c r="UYO2" s="92"/>
      <c r="UYP2" s="92"/>
      <c r="UYQ2" s="92"/>
      <c r="UYR2" s="92"/>
      <c r="UYS2" s="92"/>
      <c r="UYT2" s="92"/>
      <c r="UYU2" s="92"/>
      <c r="UYV2" s="92"/>
      <c r="UYW2" s="92"/>
      <c r="UYX2" s="92"/>
      <c r="UYY2" s="92"/>
      <c r="UYZ2" s="92"/>
      <c r="UZA2" s="92"/>
      <c r="UZB2" s="92"/>
      <c r="UZC2" s="92"/>
      <c r="UZD2" s="92"/>
      <c r="UZE2" s="92"/>
      <c r="UZF2" s="92"/>
      <c r="UZG2" s="92"/>
      <c r="UZH2" s="92"/>
      <c r="UZI2" s="92"/>
      <c r="UZJ2" s="92"/>
      <c r="UZK2" s="92"/>
      <c r="UZL2" s="92"/>
      <c r="UZM2" s="92"/>
      <c r="UZN2" s="92"/>
      <c r="UZO2" s="92"/>
      <c r="UZP2" s="92"/>
      <c r="UZQ2" s="92"/>
      <c r="UZR2" s="92"/>
      <c r="UZS2" s="92"/>
      <c r="UZT2" s="92"/>
      <c r="UZU2" s="92"/>
      <c r="UZV2" s="92"/>
      <c r="UZW2" s="92"/>
      <c r="UZX2" s="92"/>
      <c r="UZY2" s="92"/>
      <c r="UZZ2" s="92"/>
      <c r="VAA2" s="92"/>
      <c r="VAB2" s="92"/>
      <c r="VAC2" s="92"/>
      <c r="VAD2" s="92"/>
      <c r="VAE2" s="92"/>
      <c r="VAF2" s="92"/>
      <c r="VAG2" s="92"/>
      <c r="VAH2" s="92"/>
      <c r="VAI2" s="92"/>
      <c r="VAJ2" s="92"/>
      <c r="VAK2" s="92"/>
      <c r="VAL2" s="92"/>
      <c r="VAM2" s="92"/>
      <c r="VAN2" s="92"/>
      <c r="VAO2" s="92"/>
      <c r="VAP2" s="92"/>
      <c r="VAQ2" s="92"/>
      <c r="VAR2" s="92"/>
      <c r="VAS2" s="92"/>
      <c r="VAT2" s="92"/>
      <c r="VAU2" s="92"/>
      <c r="VAV2" s="92"/>
      <c r="VAW2" s="92"/>
      <c r="VAX2" s="92"/>
      <c r="VAY2" s="92"/>
      <c r="VAZ2" s="92"/>
      <c r="VBA2" s="92"/>
      <c r="VBB2" s="92"/>
      <c r="VBC2" s="92"/>
      <c r="VBD2" s="92"/>
      <c r="VBE2" s="92"/>
      <c r="VBF2" s="92"/>
      <c r="VBG2" s="92"/>
      <c r="VBH2" s="92"/>
      <c r="VBI2" s="92"/>
      <c r="VBJ2" s="92"/>
      <c r="VBK2" s="92"/>
      <c r="VBL2" s="92"/>
      <c r="VBM2" s="92"/>
      <c r="VBN2" s="92"/>
      <c r="VBO2" s="92"/>
      <c r="VBP2" s="92"/>
      <c r="VBQ2" s="92"/>
      <c r="VBR2" s="92"/>
      <c r="VBS2" s="92"/>
      <c r="VBT2" s="92"/>
      <c r="VBU2" s="92"/>
      <c r="VBV2" s="92"/>
      <c r="VBW2" s="92"/>
      <c r="VBX2" s="92"/>
      <c r="VBY2" s="92"/>
      <c r="VBZ2" s="92"/>
      <c r="VCA2" s="92"/>
      <c r="VCB2" s="92"/>
      <c r="VCC2" s="92"/>
      <c r="VCD2" s="92"/>
      <c r="VCE2" s="92"/>
      <c r="VCF2" s="92"/>
      <c r="VCG2" s="92"/>
      <c r="VCH2" s="92"/>
      <c r="VCI2" s="92"/>
      <c r="VCJ2" s="92"/>
      <c r="VCK2" s="92"/>
      <c r="VCL2" s="92"/>
      <c r="VCM2" s="92"/>
      <c r="VCN2" s="92"/>
      <c r="VCO2" s="92"/>
      <c r="VCP2" s="92"/>
      <c r="VCQ2" s="92"/>
      <c r="VCR2" s="92"/>
      <c r="VCS2" s="92"/>
      <c r="VCT2" s="92"/>
      <c r="VCU2" s="92"/>
      <c r="VCV2" s="92"/>
      <c r="VCW2" s="92"/>
      <c r="VCX2" s="92"/>
      <c r="VCY2" s="92"/>
      <c r="VCZ2" s="92"/>
      <c r="VDA2" s="92"/>
      <c r="VDB2" s="92"/>
      <c r="VDC2" s="92"/>
      <c r="VDD2" s="92"/>
      <c r="VDE2" s="92"/>
      <c r="VDF2" s="92"/>
      <c r="VDG2" s="92"/>
      <c r="VDH2" s="92"/>
      <c r="VDI2" s="92"/>
      <c r="VDJ2" s="92"/>
      <c r="VDK2" s="92"/>
      <c r="VDL2" s="92"/>
      <c r="VDM2" s="92"/>
      <c r="VDN2" s="92"/>
      <c r="VDO2" s="92"/>
      <c r="VDP2" s="92"/>
      <c r="VDQ2" s="92"/>
      <c r="VDR2" s="92"/>
      <c r="VDS2" s="92"/>
      <c r="VDT2" s="92"/>
      <c r="VDU2" s="92"/>
      <c r="VDV2" s="92"/>
      <c r="VDW2" s="92"/>
      <c r="VDX2" s="92"/>
      <c r="VDY2" s="92"/>
      <c r="VDZ2" s="92"/>
      <c r="VEA2" s="92"/>
      <c r="VEB2" s="92"/>
      <c r="VEC2" s="92"/>
      <c r="VED2" s="92"/>
      <c r="VEE2" s="92"/>
      <c r="VEF2" s="92"/>
      <c r="VEG2" s="92"/>
      <c r="VEH2" s="92"/>
      <c r="VEI2" s="92"/>
      <c r="VEJ2" s="92"/>
      <c r="VEK2" s="92"/>
      <c r="VEL2" s="92"/>
      <c r="VEM2" s="92"/>
      <c r="VEN2" s="92"/>
      <c r="VEO2" s="92"/>
      <c r="VEP2" s="92"/>
      <c r="VEQ2" s="92"/>
      <c r="VER2" s="92"/>
      <c r="VES2" s="92"/>
      <c r="VET2" s="92"/>
      <c r="VEU2" s="92"/>
      <c r="VEV2" s="92"/>
      <c r="VEW2" s="92"/>
      <c r="VEX2" s="92"/>
      <c r="VEY2" s="92"/>
      <c r="VEZ2" s="92"/>
      <c r="VFA2" s="92"/>
      <c r="VFB2" s="92"/>
      <c r="VFC2" s="92"/>
      <c r="VFD2" s="92"/>
      <c r="VFE2" s="92"/>
      <c r="VFF2" s="92"/>
      <c r="VFG2" s="92"/>
      <c r="VFH2" s="92"/>
      <c r="VFI2" s="92"/>
      <c r="VFJ2" s="92"/>
      <c r="VFK2" s="92"/>
      <c r="VFL2" s="92"/>
      <c r="VFM2" s="92"/>
      <c r="VFN2" s="92"/>
      <c r="VFO2" s="92"/>
      <c r="VFP2" s="92"/>
      <c r="VFQ2" s="92"/>
      <c r="VFR2" s="92"/>
      <c r="VFS2" s="92"/>
      <c r="VFT2" s="92"/>
      <c r="VFU2" s="92"/>
      <c r="VFV2" s="92"/>
      <c r="VFW2" s="92"/>
      <c r="VFX2" s="92"/>
      <c r="VFY2" s="92"/>
      <c r="VFZ2" s="92"/>
      <c r="VGA2" s="92"/>
      <c r="VGB2" s="92"/>
      <c r="VGC2" s="92"/>
      <c r="VGD2" s="92"/>
      <c r="VGE2" s="92"/>
      <c r="VGF2" s="92"/>
      <c r="VGG2" s="92"/>
      <c r="VGH2" s="92"/>
      <c r="VGI2" s="92"/>
      <c r="VGJ2" s="92"/>
      <c r="VGK2" s="92"/>
      <c r="VGL2" s="92"/>
      <c r="VGM2" s="92"/>
      <c r="VGN2" s="92"/>
      <c r="VGO2" s="92"/>
      <c r="VGP2" s="92"/>
      <c r="VGQ2" s="92"/>
      <c r="VGR2" s="92"/>
      <c r="VGS2" s="92"/>
      <c r="VGT2" s="92"/>
      <c r="VGU2" s="92"/>
      <c r="VGV2" s="92"/>
      <c r="VGW2" s="92"/>
      <c r="VGX2" s="92"/>
      <c r="VGY2" s="92"/>
      <c r="VGZ2" s="92"/>
      <c r="VHA2" s="92"/>
      <c r="VHB2" s="92"/>
      <c r="VHC2" s="92"/>
      <c r="VHD2" s="92"/>
      <c r="VHE2" s="92"/>
      <c r="VHF2" s="92"/>
      <c r="VHG2" s="92"/>
      <c r="VHH2" s="92"/>
      <c r="VHI2" s="92"/>
      <c r="VHJ2" s="92"/>
      <c r="VHK2" s="92"/>
      <c r="VHL2" s="92"/>
      <c r="VHM2" s="92"/>
      <c r="VHN2" s="92"/>
      <c r="VHO2" s="92"/>
      <c r="VHP2" s="92"/>
      <c r="VHQ2" s="92"/>
      <c r="VHR2" s="92"/>
      <c r="VHS2" s="92"/>
      <c r="VHT2" s="92"/>
      <c r="VHU2" s="92"/>
      <c r="VHV2" s="92"/>
      <c r="VHW2" s="92"/>
      <c r="VHX2" s="92"/>
      <c r="VHY2" s="92"/>
      <c r="VHZ2" s="92"/>
      <c r="VIA2" s="92"/>
      <c r="VIB2" s="92"/>
      <c r="VIC2" s="92"/>
      <c r="VID2" s="92"/>
      <c r="VIE2" s="92"/>
      <c r="VIF2" s="92"/>
      <c r="VIG2" s="92"/>
      <c r="VIH2" s="92"/>
      <c r="VII2" s="92"/>
      <c r="VIJ2" s="92"/>
      <c r="VIK2" s="92"/>
      <c r="VIL2" s="92"/>
      <c r="VIM2" s="92"/>
      <c r="VIN2" s="92"/>
      <c r="VIO2" s="92"/>
      <c r="VIP2" s="92"/>
      <c r="VIQ2" s="92"/>
      <c r="VIR2" s="92"/>
      <c r="VIS2" s="92"/>
      <c r="VIT2" s="92"/>
      <c r="VIU2" s="92"/>
      <c r="VIV2" s="92"/>
      <c r="VIW2" s="92"/>
      <c r="VIX2" s="92"/>
      <c r="VIY2" s="92"/>
      <c r="VIZ2" s="92"/>
      <c r="VJA2" s="92"/>
      <c r="VJB2" s="92"/>
      <c r="VJC2" s="92"/>
      <c r="VJD2" s="92"/>
      <c r="VJE2" s="92"/>
      <c r="VJF2" s="92"/>
      <c r="VJG2" s="92"/>
      <c r="VJH2" s="92"/>
      <c r="VJI2" s="92"/>
      <c r="VJJ2" s="92"/>
      <c r="VJK2" s="92"/>
      <c r="VJL2" s="92"/>
      <c r="VJM2" s="92"/>
      <c r="VJN2" s="92"/>
      <c r="VJO2" s="92"/>
      <c r="VJP2" s="92"/>
      <c r="VJQ2" s="92"/>
      <c r="VJR2" s="92"/>
      <c r="VJS2" s="92"/>
      <c r="VJT2" s="92"/>
      <c r="VJU2" s="92"/>
      <c r="VJV2" s="92"/>
      <c r="VJW2" s="92"/>
      <c r="VJX2" s="92"/>
      <c r="VJY2" s="92"/>
      <c r="VJZ2" s="92"/>
      <c r="VKA2" s="92"/>
      <c r="VKB2" s="92"/>
      <c r="VKC2" s="92"/>
      <c r="VKD2" s="92"/>
      <c r="VKE2" s="92"/>
      <c r="VKF2" s="92"/>
      <c r="VKG2" s="92"/>
      <c r="VKH2" s="92"/>
      <c r="VKI2" s="92"/>
      <c r="VKJ2" s="92"/>
      <c r="VKK2" s="92"/>
      <c r="VKL2" s="92"/>
      <c r="VKM2" s="92"/>
      <c r="VKN2" s="92"/>
      <c r="VKO2" s="92"/>
      <c r="VKP2" s="92"/>
      <c r="VKQ2" s="92"/>
      <c r="VKR2" s="92"/>
      <c r="VKS2" s="92"/>
      <c r="VKT2" s="92"/>
      <c r="VKU2" s="92"/>
      <c r="VKV2" s="92"/>
      <c r="VKW2" s="92"/>
      <c r="VKX2" s="92"/>
      <c r="VKY2" s="92"/>
      <c r="VKZ2" s="92"/>
      <c r="VLA2" s="92"/>
      <c r="VLB2" s="92"/>
      <c r="VLC2" s="92"/>
      <c r="VLD2" s="92"/>
      <c r="VLE2" s="92"/>
      <c r="VLF2" s="92"/>
      <c r="VLG2" s="92"/>
      <c r="VLH2" s="92"/>
      <c r="VLI2" s="92"/>
      <c r="VLJ2" s="92"/>
      <c r="VLK2" s="92"/>
      <c r="VLL2" s="92"/>
      <c r="VLM2" s="92"/>
      <c r="VLN2" s="92"/>
      <c r="VLO2" s="92"/>
      <c r="VLP2" s="92"/>
      <c r="VLQ2" s="92"/>
      <c r="VLR2" s="92"/>
      <c r="VLS2" s="92"/>
      <c r="VLT2" s="92"/>
      <c r="VLU2" s="92"/>
      <c r="VLV2" s="92"/>
      <c r="VLW2" s="92"/>
      <c r="VLX2" s="92"/>
      <c r="VLY2" s="92"/>
      <c r="VLZ2" s="92"/>
      <c r="VMA2" s="92"/>
      <c r="VMB2" s="92"/>
      <c r="VMC2" s="92"/>
      <c r="VMD2" s="92"/>
      <c r="VME2" s="92"/>
      <c r="VMF2" s="92"/>
      <c r="VMG2" s="92"/>
      <c r="VMH2" s="92"/>
      <c r="VMI2" s="92"/>
      <c r="VMJ2" s="92"/>
      <c r="VMK2" s="92"/>
      <c r="VML2" s="92"/>
      <c r="VMM2" s="92"/>
      <c r="VMN2" s="92"/>
      <c r="VMO2" s="92"/>
      <c r="VMP2" s="92"/>
      <c r="VMQ2" s="92"/>
      <c r="VMR2" s="92"/>
      <c r="VMS2" s="92"/>
      <c r="VMT2" s="92"/>
      <c r="VMU2" s="92"/>
      <c r="VMV2" s="92"/>
      <c r="VMW2" s="92"/>
      <c r="VMX2" s="92"/>
      <c r="VMY2" s="92"/>
      <c r="VMZ2" s="92"/>
      <c r="VNA2" s="92"/>
      <c r="VNB2" s="92"/>
      <c r="VNC2" s="92"/>
      <c r="VND2" s="92"/>
      <c r="VNE2" s="92"/>
      <c r="VNF2" s="92"/>
      <c r="VNG2" s="92"/>
      <c r="VNH2" s="92"/>
      <c r="VNI2" s="92"/>
      <c r="VNJ2" s="92"/>
      <c r="VNK2" s="92"/>
      <c r="VNL2" s="92"/>
      <c r="VNM2" s="92"/>
      <c r="VNN2" s="92"/>
      <c r="VNO2" s="92"/>
      <c r="VNP2" s="92"/>
      <c r="VNQ2" s="92"/>
      <c r="VNR2" s="92"/>
      <c r="VNS2" s="92"/>
      <c r="VNT2" s="92"/>
      <c r="VNU2" s="92"/>
      <c r="VNV2" s="92"/>
      <c r="VNW2" s="92"/>
      <c r="VNX2" s="92"/>
      <c r="VNY2" s="92"/>
      <c r="VNZ2" s="92"/>
      <c r="VOA2" s="92"/>
      <c r="VOB2" s="92"/>
      <c r="VOC2" s="92"/>
      <c r="VOD2" s="92"/>
      <c r="VOE2" s="92"/>
      <c r="VOF2" s="92"/>
      <c r="VOG2" s="92"/>
      <c r="VOH2" s="92"/>
      <c r="VOI2" s="92"/>
      <c r="VOJ2" s="92"/>
      <c r="VOK2" s="92"/>
      <c r="VOL2" s="92"/>
      <c r="VOM2" s="92"/>
      <c r="VON2" s="92"/>
      <c r="VOO2" s="92"/>
      <c r="VOP2" s="92"/>
      <c r="VOQ2" s="92"/>
      <c r="VOR2" s="92"/>
      <c r="VOS2" s="92"/>
      <c r="VOT2" s="92"/>
      <c r="VOU2" s="92"/>
      <c r="VOV2" s="92"/>
      <c r="VOW2" s="92"/>
      <c r="VOX2" s="92"/>
      <c r="VOY2" s="92"/>
      <c r="VOZ2" s="92"/>
      <c r="VPA2" s="92"/>
      <c r="VPB2" s="92"/>
      <c r="VPC2" s="92"/>
      <c r="VPD2" s="92"/>
      <c r="VPE2" s="92"/>
      <c r="VPF2" s="92"/>
      <c r="VPG2" s="92"/>
      <c r="VPH2" s="92"/>
      <c r="VPI2" s="92"/>
      <c r="VPJ2" s="92"/>
      <c r="VPK2" s="92"/>
      <c r="VPL2" s="92"/>
      <c r="VPM2" s="92"/>
      <c r="VPN2" s="92"/>
      <c r="VPO2" s="92"/>
      <c r="VPP2" s="92"/>
      <c r="VPQ2" s="92"/>
      <c r="VPR2" s="92"/>
      <c r="VPS2" s="92"/>
      <c r="VPT2" s="92"/>
      <c r="VPU2" s="92"/>
      <c r="VPV2" s="92"/>
      <c r="VPW2" s="92"/>
      <c r="VPX2" s="92"/>
      <c r="VPY2" s="92"/>
      <c r="VPZ2" s="92"/>
      <c r="VQA2" s="92"/>
      <c r="VQB2" s="92"/>
      <c r="VQC2" s="92"/>
      <c r="VQD2" s="92"/>
      <c r="VQE2" s="92"/>
      <c r="VQF2" s="92"/>
      <c r="VQG2" s="92"/>
      <c r="VQH2" s="92"/>
      <c r="VQI2" s="92"/>
      <c r="VQJ2" s="92"/>
      <c r="VQK2" s="92"/>
      <c r="VQL2" s="92"/>
      <c r="VQM2" s="92"/>
      <c r="VQN2" s="92"/>
      <c r="VQO2" s="92"/>
      <c r="VQP2" s="92"/>
      <c r="VQQ2" s="92"/>
      <c r="VQR2" s="92"/>
      <c r="VQS2" s="92"/>
      <c r="VQT2" s="92"/>
      <c r="VQU2" s="92"/>
      <c r="VQV2" s="92"/>
      <c r="VQW2" s="92"/>
      <c r="VQX2" s="92"/>
      <c r="VQY2" s="92"/>
      <c r="VQZ2" s="92"/>
      <c r="VRA2" s="92"/>
      <c r="VRB2" s="92"/>
      <c r="VRC2" s="92"/>
      <c r="VRD2" s="92"/>
      <c r="VRE2" s="92"/>
      <c r="VRF2" s="92"/>
      <c r="VRG2" s="92"/>
      <c r="VRH2" s="92"/>
      <c r="VRI2" s="92"/>
      <c r="VRJ2" s="92"/>
      <c r="VRK2" s="92"/>
      <c r="VRL2" s="92"/>
      <c r="VRM2" s="92"/>
      <c r="VRN2" s="92"/>
      <c r="VRO2" s="92"/>
      <c r="VRP2" s="92"/>
      <c r="VRQ2" s="92"/>
      <c r="VRR2" s="92"/>
      <c r="VRS2" s="92"/>
      <c r="VRT2" s="92"/>
      <c r="VRU2" s="92"/>
      <c r="VRV2" s="92"/>
      <c r="VRW2" s="92"/>
      <c r="VRX2" s="92"/>
      <c r="VRY2" s="92"/>
      <c r="VRZ2" s="92"/>
      <c r="VSA2" s="92"/>
      <c r="VSB2" s="92"/>
      <c r="VSC2" s="92"/>
      <c r="VSD2" s="92"/>
      <c r="VSE2" s="92"/>
      <c r="VSF2" s="92"/>
      <c r="VSG2" s="92"/>
      <c r="VSH2" s="92"/>
      <c r="VSI2" s="92"/>
      <c r="VSJ2" s="92"/>
      <c r="VSK2" s="92"/>
      <c r="VSL2" s="92"/>
      <c r="VSM2" s="92"/>
      <c r="VSN2" s="92"/>
      <c r="VSO2" s="92"/>
      <c r="VSP2" s="92"/>
      <c r="VSQ2" s="92"/>
      <c r="VSR2" s="92"/>
      <c r="VSS2" s="92"/>
      <c r="VST2" s="92"/>
      <c r="VSU2" s="92"/>
      <c r="VSV2" s="92"/>
      <c r="VSW2" s="92"/>
      <c r="VSX2" s="92"/>
      <c r="VSY2" s="92"/>
      <c r="VSZ2" s="92"/>
      <c r="VTA2" s="92"/>
      <c r="VTB2" s="92"/>
      <c r="VTC2" s="92"/>
      <c r="VTD2" s="92"/>
      <c r="VTE2" s="92"/>
      <c r="VTF2" s="92"/>
      <c r="VTG2" s="92"/>
      <c r="VTH2" s="92"/>
      <c r="VTI2" s="92"/>
      <c r="VTJ2" s="92"/>
      <c r="VTK2" s="92"/>
      <c r="VTL2" s="92"/>
      <c r="VTM2" s="92"/>
      <c r="VTN2" s="92"/>
      <c r="VTO2" s="92"/>
      <c r="VTP2" s="92"/>
      <c r="VTQ2" s="92"/>
      <c r="VTR2" s="92"/>
      <c r="VTS2" s="92"/>
      <c r="VTT2" s="92"/>
      <c r="VTU2" s="92"/>
      <c r="VTV2" s="92"/>
      <c r="VTW2" s="92"/>
      <c r="VTX2" s="92"/>
      <c r="VTY2" s="92"/>
      <c r="VTZ2" s="92"/>
      <c r="VUA2" s="92"/>
      <c r="VUB2" s="92"/>
      <c r="VUC2" s="92"/>
      <c r="VUD2" s="92"/>
      <c r="VUE2" s="92"/>
      <c r="VUF2" s="92"/>
      <c r="VUG2" s="92"/>
      <c r="VUH2" s="92"/>
      <c r="VUI2" s="92"/>
      <c r="VUJ2" s="92"/>
      <c r="VUK2" s="92"/>
      <c r="VUL2" s="92"/>
      <c r="VUM2" s="92"/>
      <c r="VUN2" s="92"/>
      <c r="VUO2" s="92"/>
      <c r="VUP2" s="92"/>
      <c r="VUQ2" s="92"/>
      <c r="VUR2" s="92"/>
      <c r="VUS2" s="92"/>
      <c r="VUT2" s="92"/>
      <c r="VUU2" s="92"/>
      <c r="VUV2" s="92"/>
      <c r="VUW2" s="92"/>
      <c r="VUX2" s="92"/>
      <c r="VUY2" s="92"/>
      <c r="VUZ2" s="92"/>
      <c r="VVA2" s="92"/>
      <c r="VVB2" s="92"/>
      <c r="VVC2" s="92"/>
      <c r="VVD2" s="92"/>
      <c r="VVE2" s="92"/>
      <c r="VVF2" s="92"/>
      <c r="VVG2" s="92"/>
      <c r="VVH2" s="92"/>
      <c r="VVI2" s="92"/>
      <c r="VVJ2" s="92"/>
      <c r="VVK2" s="92"/>
      <c r="VVL2" s="92"/>
      <c r="VVM2" s="92"/>
      <c r="VVN2" s="92"/>
      <c r="VVO2" s="92"/>
      <c r="VVP2" s="92"/>
      <c r="VVQ2" s="92"/>
      <c r="VVR2" s="92"/>
      <c r="VVS2" s="92"/>
      <c r="VVT2" s="92"/>
      <c r="VVU2" s="92"/>
      <c r="VVV2" s="92"/>
      <c r="VVW2" s="92"/>
      <c r="VVX2" s="92"/>
      <c r="VVY2" s="92"/>
      <c r="VVZ2" s="92"/>
      <c r="VWA2" s="92"/>
      <c r="VWB2" s="92"/>
      <c r="VWC2" s="92"/>
      <c r="VWD2" s="92"/>
      <c r="VWE2" s="92"/>
      <c r="VWF2" s="92"/>
      <c r="VWG2" s="92"/>
      <c r="VWH2" s="92"/>
      <c r="VWI2" s="92"/>
      <c r="VWJ2" s="92"/>
      <c r="VWK2" s="92"/>
      <c r="VWL2" s="92"/>
      <c r="VWM2" s="92"/>
      <c r="VWN2" s="92"/>
      <c r="VWO2" s="92"/>
      <c r="VWP2" s="92"/>
      <c r="VWQ2" s="92"/>
      <c r="VWR2" s="92"/>
      <c r="VWS2" s="92"/>
      <c r="VWT2" s="92"/>
      <c r="VWU2" s="92"/>
      <c r="VWV2" s="92"/>
      <c r="VWW2" s="92"/>
      <c r="VWX2" s="92"/>
      <c r="VWY2" s="92"/>
      <c r="VWZ2" s="92"/>
      <c r="VXA2" s="92"/>
      <c r="VXB2" s="92"/>
      <c r="VXC2" s="92"/>
      <c r="VXD2" s="92"/>
      <c r="VXE2" s="92"/>
      <c r="VXF2" s="92"/>
      <c r="VXG2" s="92"/>
      <c r="VXH2" s="92"/>
      <c r="VXI2" s="92"/>
      <c r="VXJ2" s="92"/>
      <c r="VXK2" s="92"/>
      <c r="VXL2" s="92"/>
      <c r="VXM2" s="92"/>
      <c r="VXN2" s="92"/>
      <c r="VXO2" s="92"/>
      <c r="VXP2" s="92"/>
      <c r="VXQ2" s="92"/>
      <c r="VXR2" s="92"/>
      <c r="VXS2" s="92"/>
      <c r="VXT2" s="92"/>
      <c r="VXU2" s="92"/>
      <c r="VXV2" s="92"/>
      <c r="VXW2" s="92"/>
      <c r="VXX2" s="92"/>
      <c r="VXY2" s="92"/>
      <c r="VXZ2" s="92"/>
      <c r="VYA2" s="92"/>
      <c r="VYB2" s="92"/>
      <c r="VYC2" s="92"/>
      <c r="VYD2" s="92"/>
      <c r="VYE2" s="92"/>
      <c r="VYF2" s="92"/>
      <c r="VYG2" s="92"/>
      <c r="VYH2" s="92"/>
      <c r="VYI2" s="92"/>
      <c r="VYJ2" s="92"/>
      <c r="VYK2" s="92"/>
      <c r="VYL2" s="92"/>
      <c r="VYM2" s="92"/>
      <c r="VYN2" s="92"/>
      <c r="VYO2" s="92"/>
      <c r="VYP2" s="92"/>
      <c r="VYQ2" s="92"/>
      <c r="VYR2" s="92"/>
      <c r="VYS2" s="92"/>
      <c r="VYT2" s="92"/>
      <c r="VYU2" s="92"/>
      <c r="VYV2" s="92"/>
      <c r="VYW2" s="92"/>
      <c r="VYX2" s="92"/>
      <c r="VYY2" s="92"/>
      <c r="VYZ2" s="92"/>
      <c r="VZA2" s="92"/>
      <c r="VZB2" s="92"/>
      <c r="VZC2" s="92"/>
      <c r="VZD2" s="92"/>
      <c r="VZE2" s="92"/>
      <c r="VZF2" s="92"/>
      <c r="VZG2" s="92"/>
      <c r="VZH2" s="92"/>
      <c r="VZI2" s="92"/>
      <c r="VZJ2" s="92"/>
      <c r="VZK2" s="92"/>
      <c r="VZL2" s="92"/>
      <c r="VZM2" s="92"/>
      <c r="VZN2" s="92"/>
      <c r="VZO2" s="92"/>
      <c r="VZP2" s="92"/>
      <c r="VZQ2" s="92"/>
      <c r="VZR2" s="92"/>
      <c r="VZS2" s="92"/>
      <c r="VZT2" s="92"/>
      <c r="VZU2" s="92"/>
      <c r="VZV2" s="92"/>
      <c r="VZW2" s="92"/>
      <c r="VZX2" s="92"/>
      <c r="VZY2" s="92"/>
      <c r="VZZ2" s="92"/>
      <c r="WAA2" s="92"/>
      <c r="WAB2" s="92"/>
      <c r="WAC2" s="92"/>
      <c r="WAD2" s="92"/>
      <c r="WAE2" s="92"/>
      <c r="WAF2" s="92"/>
      <c r="WAG2" s="92"/>
      <c r="WAH2" s="92"/>
      <c r="WAI2" s="92"/>
      <c r="WAJ2" s="92"/>
      <c r="WAK2" s="92"/>
      <c r="WAL2" s="92"/>
      <c r="WAM2" s="92"/>
      <c r="WAN2" s="92"/>
      <c r="WAO2" s="92"/>
      <c r="WAP2" s="92"/>
      <c r="WAQ2" s="92"/>
      <c r="WAR2" s="92"/>
      <c r="WAS2" s="92"/>
      <c r="WAT2" s="92"/>
      <c r="WAU2" s="92"/>
      <c r="WAV2" s="92"/>
      <c r="WAW2" s="92"/>
      <c r="WAX2" s="92"/>
      <c r="WAY2" s="92"/>
      <c r="WAZ2" s="92"/>
      <c r="WBA2" s="92"/>
      <c r="WBB2" s="92"/>
      <c r="WBC2" s="92"/>
      <c r="WBD2" s="92"/>
      <c r="WBE2" s="92"/>
      <c r="WBF2" s="92"/>
      <c r="WBG2" s="92"/>
      <c r="WBH2" s="92"/>
      <c r="WBI2" s="92"/>
      <c r="WBJ2" s="92"/>
      <c r="WBK2" s="92"/>
      <c r="WBL2" s="92"/>
      <c r="WBM2" s="92"/>
      <c r="WBN2" s="92"/>
      <c r="WBO2" s="92"/>
      <c r="WBP2" s="92"/>
      <c r="WBQ2" s="92"/>
      <c r="WBR2" s="92"/>
      <c r="WBS2" s="92"/>
      <c r="WBT2" s="92"/>
      <c r="WBU2" s="92"/>
      <c r="WBV2" s="92"/>
      <c r="WBW2" s="92"/>
      <c r="WBX2" s="92"/>
      <c r="WBY2" s="92"/>
      <c r="WBZ2" s="92"/>
      <c r="WCA2" s="92"/>
      <c r="WCB2" s="92"/>
      <c r="WCC2" s="92"/>
      <c r="WCD2" s="92"/>
      <c r="WCE2" s="92"/>
      <c r="WCF2" s="92"/>
      <c r="WCG2" s="92"/>
      <c r="WCH2" s="92"/>
      <c r="WCI2" s="92"/>
      <c r="WCJ2" s="92"/>
      <c r="WCK2" s="92"/>
      <c r="WCL2" s="92"/>
      <c r="WCM2" s="92"/>
      <c r="WCN2" s="92"/>
      <c r="WCO2" s="92"/>
      <c r="WCP2" s="92"/>
      <c r="WCQ2" s="92"/>
      <c r="WCR2" s="92"/>
      <c r="WCS2" s="92"/>
      <c r="WCT2" s="92"/>
      <c r="WCU2" s="92"/>
      <c r="WCV2" s="92"/>
      <c r="WCW2" s="92"/>
      <c r="WCX2" s="92"/>
      <c r="WCY2" s="92"/>
      <c r="WCZ2" s="92"/>
      <c r="WDA2" s="92"/>
      <c r="WDB2" s="92"/>
      <c r="WDC2" s="92"/>
      <c r="WDD2" s="92"/>
      <c r="WDE2" s="92"/>
      <c r="WDF2" s="92"/>
      <c r="WDG2" s="92"/>
      <c r="WDH2" s="92"/>
      <c r="WDI2" s="92"/>
      <c r="WDJ2" s="92"/>
      <c r="WDK2" s="92"/>
      <c r="WDL2" s="92"/>
      <c r="WDM2" s="92"/>
      <c r="WDN2" s="92"/>
      <c r="WDO2" s="92"/>
      <c r="WDP2" s="92"/>
      <c r="WDQ2" s="92"/>
      <c r="WDR2" s="92"/>
      <c r="WDS2" s="92"/>
      <c r="WDT2" s="92"/>
      <c r="WDU2" s="92"/>
      <c r="WDV2" s="92"/>
      <c r="WDW2" s="92"/>
      <c r="WDX2" s="92"/>
      <c r="WDY2" s="92"/>
      <c r="WDZ2" s="92"/>
      <c r="WEA2" s="92"/>
      <c r="WEB2" s="92"/>
      <c r="WEC2" s="92"/>
      <c r="WED2" s="92"/>
      <c r="WEE2" s="92"/>
      <c r="WEF2" s="92"/>
      <c r="WEG2" s="92"/>
      <c r="WEH2" s="92"/>
      <c r="WEI2" s="92"/>
      <c r="WEJ2" s="92"/>
      <c r="WEK2" s="92"/>
      <c r="WEL2" s="92"/>
      <c r="WEM2" s="92"/>
      <c r="WEN2" s="92"/>
      <c r="WEO2" s="92"/>
      <c r="WEP2" s="92"/>
      <c r="WEQ2" s="92"/>
      <c r="WER2" s="92"/>
      <c r="WES2" s="92"/>
      <c r="WET2" s="92"/>
      <c r="WEU2" s="92"/>
      <c r="WEV2" s="92"/>
      <c r="WEW2" s="92"/>
      <c r="WEX2" s="92"/>
      <c r="WEY2" s="92"/>
      <c r="WEZ2" s="92"/>
      <c r="WFA2" s="92"/>
      <c r="WFB2" s="92"/>
      <c r="WFC2" s="92"/>
      <c r="WFD2" s="92"/>
      <c r="WFE2" s="92"/>
      <c r="WFF2" s="92"/>
      <c r="WFG2" s="92"/>
      <c r="WFH2" s="92"/>
      <c r="WFI2" s="92"/>
      <c r="WFJ2" s="92"/>
      <c r="WFK2" s="92"/>
      <c r="WFL2" s="92"/>
      <c r="WFM2" s="92"/>
      <c r="WFN2" s="92"/>
      <c r="WFO2" s="92"/>
      <c r="WFP2" s="92"/>
      <c r="WFQ2" s="92"/>
      <c r="WFR2" s="92"/>
      <c r="WFS2" s="92"/>
      <c r="WFT2" s="92"/>
      <c r="WFU2" s="92"/>
      <c r="WFV2" s="92"/>
      <c r="WFW2" s="92"/>
      <c r="WFX2" s="92"/>
      <c r="WFY2" s="92"/>
      <c r="WFZ2" s="92"/>
      <c r="WGA2" s="92"/>
      <c r="WGB2" s="92"/>
      <c r="WGC2" s="92"/>
      <c r="WGD2" s="92"/>
      <c r="WGE2" s="92"/>
      <c r="WGF2" s="92"/>
      <c r="WGG2" s="92"/>
      <c r="WGH2" s="92"/>
      <c r="WGI2" s="92"/>
      <c r="WGJ2" s="92"/>
      <c r="WGK2" s="92"/>
      <c r="WGL2" s="92"/>
      <c r="WGM2" s="92"/>
      <c r="WGN2" s="92"/>
      <c r="WGO2" s="92"/>
      <c r="WGP2" s="92"/>
      <c r="WGQ2" s="92"/>
      <c r="WGR2" s="92"/>
      <c r="WGS2" s="92"/>
      <c r="WGT2" s="92"/>
      <c r="WGU2" s="92"/>
      <c r="WGV2" s="92"/>
      <c r="WGW2" s="92"/>
      <c r="WGX2" s="92"/>
      <c r="WGY2" s="92"/>
      <c r="WGZ2" s="92"/>
      <c r="WHA2" s="92"/>
      <c r="WHB2" s="92"/>
      <c r="WHC2" s="92"/>
      <c r="WHD2" s="92"/>
      <c r="WHE2" s="92"/>
      <c r="WHF2" s="92"/>
      <c r="WHG2" s="92"/>
      <c r="WHH2" s="92"/>
      <c r="WHI2" s="92"/>
      <c r="WHJ2" s="92"/>
      <c r="WHK2" s="92"/>
      <c r="WHL2" s="92"/>
      <c r="WHM2" s="92"/>
      <c r="WHN2" s="92"/>
      <c r="WHO2" s="92"/>
      <c r="WHP2" s="92"/>
      <c r="WHQ2" s="92"/>
      <c r="WHR2" s="92"/>
      <c r="WHS2" s="92"/>
      <c r="WHT2" s="92"/>
      <c r="WHU2" s="92"/>
      <c r="WHV2" s="92"/>
      <c r="WHW2" s="92"/>
      <c r="WHX2" s="92"/>
      <c r="WHY2" s="92"/>
      <c r="WHZ2" s="92"/>
      <c r="WIA2" s="92"/>
      <c r="WIB2" s="92"/>
      <c r="WIC2" s="92"/>
      <c r="WID2" s="92"/>
      <c r="WIE2" s="92"/>
      <c r="WIF2" s="92"/>
      <c r="WIG2" s="92"/>
      <c r="WIH2" s="92"/>
      <c r="WII2" s="92"/>
      <c r="WIJ2" s="92"/>
      <c r="WIK2" s="92"/>
      <c r="WIL2" s="92"/>
      <c r="WIM2" s="92"/>
      <c r="WIN2" s="92"/>
      <c r="WIO2" s="92"/>
      <c r="WIP2" s="92"/>
      <c r="WIQ2" s="92"/>
      <c r="WIR2" s="92"/>
      <c r="WIS2" s="92"/>
      <c r="WIT2" s="92"/>
      <c r="WIU2" s="92"/>
      <c r="WIV2" s="92"/>
      <c r="WIW2" s="92"/>
      <c r="WIX2" s="92"/>
      <c r="WIY2" s="92"/>
      <c r="WIZ2" s="92"/>
      <c r="WJA2" s="92"/>
      <c r="WJB2" s="92"/>
      <c r="WJC2" s="92"/>
      <c r="WJD2" s="92"/>
      <c r="WJE2" s="92"/>
      <c r="WJF2" s="92"/>
      <c r="WJG2" s="92"/>
      <c r="WJH2" s="92"/>
      <c r="WJI2" s="92"/>
      <c r="WJJ2" s="92"/>
      <c r="WJK2" s="92"/>
      <c r="WJL2" s="92"/>
      <c r="WJM2" s="92"/>
      <c r="WJN2" s="92"/>
      <c r="WJO2" s="92"/>
      <c r="WJP2" s="92"/>
      <c r="WJQ2" s="92"/>
      <c r="WJR2" s="92"/>
      <c r="WJS2" s="92"/>
      <c r="WJT2" s="92"/>
      <c r="WJU2" s="92"/>
      <c r="WJV2" s="92"/>
      <c r="WJW2" s="92"/>
      <c r="WJX2" s="92"/>
      <c r="WJY2" s="92"/>
      <c r="WJZ2" s="92"/>
      <c r="WKA2" s="92"/>
      <c r="WKB2" s="92"/>
      <c r="WKC2" s="92"/>
      <c r="WKD2" s="92"/>
      <c r="WKE2" s="92"/>
      <c r="WKF2" s="92"/>
      <c r="WKG2" s="92"/>
      <c r="WKH2" s="92"/>
      <c r="WKI2" s="92"/>
      <c r="WKJ2" s="92"/>
      <c r="WKK2" s="92"/>
      <c r="WKL2" s="92"/>
      <c r="WKM2" s="92"/>
      <c r="WKN2" s="92"/>
      <c r="WKO2" s="92"/>
      <c r="WKP2" s="92"/>
      <c r="WKQ2" s="92"/>
      <c r="WKR2" s="92"/>
      <c r="WKS2" s="92"/>
      <c r="WKT2" s="92"/>
      <c r="WKU2" s="92"/>
      <c r="WKV2" s="92"/>
      <c r="WKW2" s="92"/>
      <c r="WKX2" s="92"/>
      <c r="WKY2" s="92"/>
      <c r="WKZ2" s="92"/>
      <c r="WLA2" s="92"/>
      <c r="WLB2" s="92"/>
      <c r="WLC2" s="92"/>
      <c r="WLD2" s="92"/>
      <c r="WLE2" s="92"/>
      <c r="WLF2" s="92"/>
      <c r="WLG2" s="92"/>
      <c r="WLH2" s="92"/>
      <c r="WLI2" s="92"/>
      <c r="WLJ2" s="92"/>
      <c r="WLK2" s="92"/>
      <c r="WLL2" s="92"/>
      <c r="WLM2" s="92"/>
      <c r="WLN2" s="92"/>
      <c r="WLO2" s="92"/>
      <c r="WLP2" s="92"/>
      <c r="WLQ2" s="92"/>
      <c r="WLR2" s="92"/>
      <c r="WLS2" s="92"/>
      <c r="WLT2" s="92"/>
      <c r="WLU2" s="92"/>
      <c r="WLV2" s="92"/>
      <c r="WLW2" s="92"/>
      <c r="WLX2" s="92"/>
      <c r="WLY2" s="92"/>
      <c r="WLZ2" s="92"/>
      <c r="WMA2" s="92"/>
      <c r="WMB2" s="92"/>
      <c r="WMC2" s="92"/>
      <c r="WMD2" s="92"/>
      <c r="WME2" s="92"/>
      <c r="WMF2" s="92"/>
      <c r="WMG2" s="92"/>
      <c r="WMH2" s="92"/>
      <c r="WMI2" s="92"/>
      <c r="WMJ2" s="92"/>
      <c r="WMK2" s="92"/>
      <c r="WML2" s="92"/>
      <c r="WMM2" s="92"/>
      <c r="WMN2" s="92"/>
      <c r="WMO2" s="92"/>
      <c r="WMP2" s="92"/>
      <c r="WMQ2" s="92"/>
      <c r="WMR2" s="92"/>
      <c r="WMS2" s="92"/>
      <c r="WMT2" s="92"/>
      <c r="WMU2" s="92"/>
      <c r="WMV2" s="92"/>
      <c r="WMW2" s="92"/>
      <c r="WMX2" s="92"/>
      <c r="WMY2" s="92"/>
      <c r="WMZ2" s="92"/>
      <c r="WNA2" s="92"/>
      <c r="WNB2" s="92"/>
      <c r="WNC2" s="92"/>
      <c r="WND2" s="92"/>
      <c r="WNE2" s="92"/>
      <c r="WNF2" s="92"/>
      <c r="WNG2" s="92"/>
      <c r="WNH2" s="92"/>
      <c r="WNI2" s="92"/>
      <c r="WNJ2" s="92"/>
      <c r="WNK2" s="92"/>
      <c r="WNL2" s="92"/>
      <c r="WNM2" s="92"/>
      <c r="WNN2" s="92"/>
      <c r="WNO2" s="92"/>
      <c r="WNP2" s="92"/>
      <c r="WNQ2" s="92"/>
      <c r="WNR2" s="92"/>
      <c r="WNS2" s="92"/>
      <c r="WNT2" s="92"/>
      <c r="WNU2" s="92"/>
      <c r="WNV2" s="92"/>
      <c r="WNW2" s="92"/>
      <c r="WNX2" s="92"/>
      <c r="WNY2" s="92"/>
      <c r="WNZ2" s="92"/>
      <c r="WOA2" s="92"/>
      <c r="WOB2" s="92"/>
      <c r="WOC2" s="92"/>
      <c r="WOD2" s="92"/>
      <c r="WOE2" s="92"/>
      <c r="WOF2" s="92"/>
      <c r="WOG2" s="92"/>
      <c r="WOH2" s="92"/>
      <c r="WOI2" s="92"/>
      <c r="WOJ2" s="92"/>
      <c r="WOK2" s="92"/>
      <c r="WOL2" s="92"/>
      <c r="WOM2" s="92"/>
      <c r="WON2" s="92"/>
      <c r="WOO2" s="92"/>
      <c r="WOP2" s="92"/>
      <c r="WOQ2" s="92"/>
      <c r="WOR2" s="92"/>
      <c r="WOS2" s="92"/>
      <c r="WOT2" s="92"/>
      <c r="WOU2" s="92"/>
      <c r="WOV2" s="92"/>
      <c r="WOW2" s="92"/>
      <c r="WOX2" s="92"/>
      <c r="WOY2" s="92"/>
      <c r="WOZ2" s="92"/>
      <c r="WPA2" s="92"/>
      <c r="WPB2" s="92"/>
      <c r="WPC2" s="92"/>
      <c r="WPD2" s="92"/>
      <c r="WPE2" s="92"/>
      <c r="WPF2" s="92"/>
      <c r="WPG2" s="92"/>
      <c r="WPH2" s="92"/>
      <c r="WPI2" s="92"/>
      <c r="WPJ2" s="92"/>
      <c r="WPK2" s="92"/>
      <c r="WPL2" s="92"/>
      <c r="WPM2" s="92"/>
      <c r="WPN2" s="92"/>
      <c r="WPO2" s="92"/>
      <c r="WPP2" s="92"/>
      <c r="WPQ2" s="92"/>
      <c r="WPR2" s="92"/>
      <c r="WPS2" s="92"/>
      <c r="WPT2" s="92"/>
      <c r="WPU2" s="92"/>
      <c r="WPV2" s="92"/>
      <c r="WPW2" s="92"/>
      <c r="WPX2" s="92"/>
      <c r="WPY2" s="92"/>
      <c r="WPZ2" s="92"/>
      <c r="WQA2" s="92"/>
      <c r="WQB2" s="92"/>
      <c r="WQC2" s="92"/>
      <c r="WQD2" s="92"/>
      <c r="WQE2" s="92"/>
      <c r="WQF2" s="92"/>
      <c r="WQG2" s="92"/>
      <c r="WQH2" s="92"/>
      <c r="WQI2" s="92"/>
      <c r="WQJ2" s="92"/>
      <c r="WQK2" s="92"/>
      <c r="WQL2" s="92"/>
      <c r="WQM2" s="92"/>
      <c r="WQN2" s="92"/>
      <c r="WQO2" s="92"/>
      <c r="WQP2" s="92"/>
      <c r="WQQ2" s="92"/>
      <c r="WQR2" s="92"/>
      <c r="WQS2" s="92"/>
      <c r="WQT2" s="92"/>
      <c r="WQU2" s="92"/>
      <c r="WQV2" s="92"/>
      <c r="WQW2" s="92"/>
      <c r="WQX2" s="92"/>
      <c r="WQY2" s="92"/>
      <c r="WQZ2" s="92"/>
      <c r="WRA2" s="92"/>
      <c r="WRB2" s="92"/>
      <c r="WRC2" s="92"/>
      <c r="WRD2" s="92"/>
      <c r="WRE2" s="92"/>
      <c r="WRF2" s="92"/>
      <c r="WRG2" s="92"/>
      <c r="WRH2" s="92"/>
      <c r="WRI2" s="92"/>
      <c r="WRJ2" s="92"/>
      <c r="WRK2" s="92"/>
      <c r="WRL2" s="92"/>
      <c r="WRM2" s="92"/>
      <c r="WRN2" s="92"/>
      <c r="WRO2" s="92"/>
      <c r="WRP2" s="92"/>
      <c r="WRQ2" s="92"/>
      <c r="WRR2" s="92"/>
      <c r="WRS2" s="92"/>
      <c r="WRT2" s="92"/>
      <c r="WRU2" s="92"/>
      <c r="WRV2" s="92"/>
      <c r="WRW2" s="92"/>
      <c r="WRX2" s="92"/>
      <c r="WRY2" s="92"/>
      <c r="WRZ2" s="92"/>
      <c r="WSA2" s="92"/>
      <c r="WSB2" s="92"/>
      <c r="WSC2" s="92"/>
      <c r="WSD2" s="92"/>
      <c r="WSE2" s="92"/>
      <c r="WSF2" s="92"/>
      <c r="WSG2" s="92"/>
      <c r="WSH2" s="92"/>
      <c r="WSI2" s="92"/>
      <c r="WSJ2" s="92"/>
      <c r="WSK2" s="92"/>
      <c r="WSL2" s="92"/>
      <c r="WSM2" s="92"/>
      <c r="WSN2" s="92"/>
      <c r="WSO2" s="92"/>
      <c r="WSP2" s="92"/>
      <c r="WSQ2" s="92"/>
      <c r="WSR2" s="92"/>
      <c r="WSS2" s="92"/>
      <c r="WST2" s="92"/>
      <c r="WSU2" s="92"/>
      <c r="WSV2" s="92"/>
      <c r="WSW2" s="92"/>
      <c r="WSX2" s="92"/>
      <c r="WSY2" s="92"/>
      <c r="WSZ2" s="92"/>
      <c r="WTA2" s="92"/>
      <c r="WTB2" s="92"/>
      <c r="WTC2" s="92"/>
      <c r="WTD2" s="92"/>
      <c r="WTE2" s="92"/>
      <c r="WTF2" s="92"/>
      <c r="WTG2" s="92"/>
      <c r="WTH2" s="92"/>
      <c r="WTI2" s="92"/>
      <c r="WTJ2" s="92"/>
      <c r="WTK2" s="92"/>
      <c r="WTL2" s="92"/>
      <c r="WTM2" s="92"/>
      <c r="WTN2" s="92"/>
      <c r="WTO2" s="92"/>
      <c r="WTP2" s="92"/>
      <c r="WTQ2" s="92"/>
      <c r="WTR2" s="92"/>
      <c r="WTS2" s="92"/>
      <c r="WTT2" s="92"/>
      <c r="WTU2" s="92"/>
      <c r="WTV2" s="92"/>
      <c r="WTW2" s="92"/>
      <c r="WTX2" s="92"/>
      <c r="WTY2" s="92"/>
      <c r="WTZ2" s="92"/>
      <c r="WUA2" s="92"/>
      <c r="WUB2" s="92"/>
      <c r="WUC2" s="92"/>
      <c r="WUD2" s="92"/>
      <c r="WUE2" s="92"/>
      <c r="WUF2" s="92"/>
      <c r="WUG2" s="92"/>
      <c r="WUH2" s="92"/>
      <c r="WUI2" s="92"/>
      <c r="WUJ2" s="92"/>
      <c r="WUK2" s="92"/>
      <c r="WUL2" s="92"/>
      <c r="WUM2" s="92"/>
      <c r="WUN2" s="92"/>
      <c r="WUO2" s="92"/>
      <c r="WUP2" s="92"/>
      <c r="WUQ2" s="92"/>
      <c r="WUR2" s="92"/>
      <c r="WUS2" s="92"/>
      <c r="WUT2" s="92"/>
      <c r="WUU2" s="92"/>
      <c r="WUV2" s="92"/>
      <c r="WUW2" s="92"/>
      <c r="WUX2" s="92"/>
      <c r="WUY2" s="92"/>
      <c r="WUZ2" s="92"/>
      <c r="WVA2" s="92"/>
      <c r="WVB2" s="92"/>
      <c r="WVC2" s="92"/>
      <c r="WVD2" s="92"/>
      <c r="WVE2" s="92"/>
      <c r="WVF2" s="92"/>
      <c r="WVG2" s="92"/>
      <c r="WVH2" s="92"/>
      <c r="WVI2" s="92"/>
      <c r="WVJ2" s="92"/>
      <c r="WVK2" s="92"/>
      <c r="WVL2" s="92"/>
      <c r="WVM2" s="92"/>
      <c r="WVN2" s="92"/>
      <c r="WVO2" s="92"/>
      <c r="WVP2" s="92"/>
      <c r="WVQ2" s="92"/>
      <c r="WVR2" s="92"/>
      <c r="WVS2" s="92"/>
      <c r="WVT2" s="92"/>
      <c r="WVU2" s="92"/>
      <c r="WVV2" s="92"/>
      <c r="WVW2" s="92"/>
      <c r="WVX2" s="92"/>
      <c r="WVY2" s="92"/>
      <c r="WVZ2" s="92"/>
      <c r="WWA2" s="92"/>
      <c r="WWB2" s="92"/>
      <c r="WWC2" s="92"/>
      <c r="WWD2" s="92"/>
      <c r="WWE2" s="92"/>
      <c r="WWF2" s="92"/>
      <c r="WWG2" s="92"/>
      <c r="WWH2" s="92"/>
      <c r="WWI2" s="92"/>
      <c r="WWJ2" s="92"/>
      <c r="WWK2" s="92"/>
      <c r="WWL2" s="92"/>
      <c r="WWM2" s="92"/>
      <c r="WWN2" s="92"/>
      <c r="WWO2" s="92"/>
      <c r="WWP2" s="92"/>
      <c r="WWQ2" s="92"/>
      <c r="WWR2" s="92"/>
      <c r="WWS2" s="92"/>
      <c r="WWT2" s="92"/>
      <c r="WWU2" s="92"/>
      <c r="WWV2" s="92"/>
      <c r="WWW2" s="92"/>
      <c r="WWX2" s="92"/>
      <c r="WWY2" s="92"/>
      <c r="WWZ2" s="92"/>
      <c r="WXA2" s="92"/>
      <c r="WXB2" s="92"/>
      <c r="WXC2" s="92"/>
      <c r="WXD2" s="92"/>
      <c r="WXE2" s="92"/>
      <c r="WXF2" s="92"/>
      <c r="WXG2" s="92"/>
      <c r="WXH2" s="92"/>
      <c r="WXI2" s="92"/>
      <c r="WXJ2" s="92"/>
      <c r="WXK2" s="92"/>
      <c r="WXL2" s="92"/>
      <c r="WXM2" s="92"/>
      <c r="WXN2" s="92"/>
      <c r="WXO2" s="92"/>
      <c r="WXP2" s="92"/>
      <c r="WXQ2" s="92"/>
      <c r="WXR2" s="92"/>
      <c r="WXS2" s="92"/>
      <c r="WXT2" s="92"/>
      <c r="WXU2" s="92"/>
      <c r="WXV2" s="92"/>
      <c r="WXW2" s="92"/>
      <c r="WXX2" s="92"/>
      <c r="WXY2" s="92"/>
      <c r="WXZ2" s="92"/>
      <c r="WYA2" s="92"/>
      <c r="WYB2" s="92"/>
      <c r="WYC2" s="92"/>
      <c r="WYD2" s="92"/>
      <c r="WYE2" s="92"/>
      <c r="WYF2" s="92"/>
      <c r="WYG2" s="92"/>
      <c r="WYH2" s="92"/>
      <c r="WYI2" s="92"/>
      <c r="WYJ2" s="92"/>
      <c r="WYK2" s="92"/>
      <c r="WYL2" s="92"/>
      <c r="WYM2" s="92"/>
      <c r="WYN2" s="92"/>
      <c r="WYO2" s="92"/>
      <c r="WYP2" s="92"/>
      <c r="WYQ2" s="92"/>
      <c r="WYR2" s="92"/>
      <c r="WYS2" s="92"/>
      <c r="WYT2" s="92"/>
      <c r="WYU2" s="92"/>
      <c r="WYV2" s="92"/>
      <c r="WYW2" s="92"/>
      <c r="WYX2" s="92"/>
      <c r="WYY2" s="92"/>
      <c r="WYZ2" s="92"/>
      <c r="WZA2" s="92"/>
      <c r="WZB2" s="92"/>
      <c r="WZC2" s="92"/>
      <c r="WZD2" s="92"/>
      <c r="WZE2" s="92"/>
      <c r="WZF2" s="92"/>
      <c r="WZG2" s="92"/>
      <c r="WZH2" s="92"/>
      <c r="WZI2" s="92"/>
      <c r="WZJ2" s="92"/>
      <c r="WZK2" s="92"/>
      <c r="WZL2" s="92"/>
      <c r="WZM2" s="92"/>
      <c r="WZN2" s="92"/>
      <c r="WZO2" s="92"/>
      <c r="WZP2" s="92"/>
      <c r="WZQ2" s="92"/>
      <c r="WZR2" s="92"/>
      <c r="WZS2" s="92"/>
      <c r="WZT2" s="92"/>
      <c r="WZU2" s="92"/>
      <c r="WZV2" s="92"/>
      <c r="WZW2" s="92"/>
      <c r="WZX2" s="92"/>
      <c r="WZY2" s="92"/>
      <c r="WZZ2" s="92"/>
      <c r="XAA2" s="92"/>
      <c r="XAB2" s="92"/>
      <c r="XAC2" s="92"/>
      <c r="XAD2" s="92"/>
      <c r="XAE2" s="92"/>
      <c r="XAF2" s="92"/>
      <c r="XAG2" s="92"/>
      <c r="XAH2" s="92"/>
      <c r="XAI2" s="92"/>
      <c r="XAJ2" s="92"/>
      <c r="XAK2" s="92"/>
      <c r="XAL2" s="92"/>
      <c r="XAM2" s="92"/>
      <c r="XAN2" s="92"/>
      <c r="XAO2" s="92"/>
      <c r="XAP2" s="92"/>
      <c r="XAQ2" s="92"/>
      <c r="XAR2" s="92"/>
      <c r="XAS2" s="92"/>
      <c r="XAT2" s="92"/>
      <c r="XAU2" s="92"/>
      <c r="XAV2" s="92"/>
      <c r="XAW2" s="92"/>
      <c r="XAX2" s="92"/>
      <c r="XAY2" s="92"/>
      <c r="XAZ2" s="92"/>
      <c r="XBA2" s="92"/>
      <c r="XBB2" s="92"/>
      <c r="XBC2" s="92"/>
      <c r="XBD2" s="92"/>
      <c r="XBE2" s="92"/>
      <c r="XBF2" s="92"/>
      <c r="XBG2" s="92"/>
      <c r="XBH2" s="92"/>
      <c r="XBI2" s="92"/>
      <c r="XBJ2" s="92"/>
      <c r="XBK2" s="92"/>
      <c r="XBL2" s="92"/>
      <c r="XBM2" s="92"/>
      <c r="XBN2" s="92"/>
      <c r="XBO2" s="92"/>
      <c r="XBP2" s="92"/>
      <c r="XBQ2" s="92"/>
      <c r="XBR2" s="92"/>
      <c r="XBS2" s="92"/>
      <c r="XBT2" s="92"/>
      <c r="XBU2" s="92"/>
      <c r="XBV2" s="92"/>
      <c r="XBW2" s="92"/>
      <c r="XBX2" s="92"/>
      <c r="XBY2" s="92"/>
      <c r="XBZ2" s="92"/>
      <c r="XCA2" s="92"/>
      <c r="XCB2" s="92"/>
      <c r="XCC2" s="92"/>
      <c r="XCD2" s="92"/>
      <c r="XCE2" s="92"/>
      <c r="XCF2" s="92"/>
      <c r="XCG2" s="92"/>
      <c r="XCH2" s="92"/>
      <c r="XCI2" s="92"/>
      <c r="XCJ2" s="92"/>
      <c r="XCK2" s="92"/>
      <c r="XCL2" s="92"/>
      <c r="XCM2" s="92"/>
      <c r="XCN2" s="92"/>
      <c r="XCO2" s="92"/>
      <c r="XCP2" s="92"/>
      <c r="XCQ2" s="92"/>
      <c r="XCR2" s="92"/>
      <c r="XCS2" s="92"/>
      <c r="XCT2" s="92"/>
      <c r="XCU2" s="92"/>
      <c r="XCV2" s="92"/>
      <c r="XCW2" s="92"/>
      <c r="XCX2" s="92"/>
      <c r="XCY2" s="92"/>
      <c r="XCZ2" s="92"/>
      <c r="XDA2" s="92"/>
      <c r="XDB2" s="92"/>
      <c r="XDC2" s="92"/>
      <c r="XDD2" s="92"/>
      <c r="XDE2" s="92"/>
      <c r="XDF2" s="92"/>
      <c r="XDG2" s="92"/>
      <c r="XDH2" s="92"/>
      <c r="XDI2" s="92"/>
      <c r="XDJ2" s="92"/>
      <c r="XDK2" s="92"/>
      <c r="XDL2" s="92"/>
      <c r="XDM2" s="92"/>
      <c r="XDN2" s="92"/>
      <c r="XDO2" s="92"/>
      <c r="XDP2" s="92"/>
      <c r="XDQ2" s="92"/>
      <c r="XDR2" s="92"/>
      <c r="XDS2" s="92"/>
      <c r="XDT2" s="92"/>
      <c r="XDU2" s="92"/>
      <c r="XDV2" s="92"/>
      <c r="XDW2" s="92"/>
      <c r="XDX2" s="92"/>
      <c r="XDY2" s="92"/>
      <c r="XDZ2" s="92"/>
      <c r="XEA2" s="92"/>
      <c r="XEB2" s="92"/>
      <c r="XEC2" s="92"/>
      <c r="XED2" s="92"/>
      <c r="XEE2" s="92"/>
      <c r="XEF2" s="92"/>
      <c r="XEG2" s="92"/>
      <c r="XEH2" s="92"/>
      <c r="XEI2" s="92"/>
      <c r="XEJ2" s="92"/>
      <c r="XEK2" s="92"/>
      <c r="XEL2" s="92"/>
      <c r="XEM2" s="92"/>
      <c r="XEN2" s="92"/>
      <c r="XEO2" s="92"/>
      <c r="XEP2" s="92"/>
      <c r="XEQ2" s="92"/>
      <c r="XER2" s="92"/>
      <c r="XES2" s="92"/>
    </row>
  </sheetData>
  <mergeCells count="1">
    <mergeCell ref="A1:L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77"/>
  <sheetViews>
    <sheetView topLeftCell="H144" zoomScale="90" zoomScaleNormal="90" workbookViewId="0">
      <selection activeCell="Q158" sqref="Q158"/>
    </sheetView>
  </sheetViews>
  <sheetFormatPr baseColWidth="10" defaultRowHeight="12.75" outlineLevelCol="1" x14ac:dyDescent="0.2"/>
  <cols>
    <col min="1" max="1" width="7.140625" style="195" customWidth="1" outlineLevel="1"/>
    <col min="2" max="2" width="10" style="196" customWidth="1"/>
    <col min="3" max="3" width="6.7109375" style="196" bestFit="1" customWidth="1" outlineLevel="1"/>
    <col min="4" max="4" width="21.140625" style="112" customWidth="1"/>
    <col min="5" max="5" width="5.5703125" style="54" bestFit="1" customWidth="1" outlineLevel="1"/>
    <col min="6" max="6" width="13.85546875" style="54" bestFit="1" customWidth="1"/>
    <col min="7" max="7" width="28.5703125" style="112" bestFit="1" customWidth="1" outlineLevel="1"/>
    <col min="8" max="8" width="23.7109375" style="102" bestFit="1" customWidth="1"/>
    <col min="9" max="9" width="6.5703125" style="68" bestFit="1" customWidth="1" outlineLevel="1"/>
    <col min="10" max="10" width="20.5703125" style="68" bestFit="1" customWidth="1" outlineLevel="1"/>
    <col min="11" max="11" width="22.140625" style="54" customWidth="1" outlineLevel="1"/>
    <col min="12" max="12" width="0.140625" style="178" customWidth="1"/>
    <col min="13" max="13" width="11.140625" style="174" bestFit="1" customWidth="1"/>
    <col min="14" max="14" width="12.85546875" style="178" customWidth="1"/>
    <col min="15" max="15" width="16.28515625" style="183" bestFit="1" customWidth="1" outlineLevel="1" collapsed="1"/>
    <col min="16" max="16" width="10.7109375" style="54" bestFit="1" customWidth="1" outlineLevel="1"/>
    <col min="17" max="17" width="14.5703125" style="530" customWidth="1"/>
    <col min="18" max="18" width="16.5703125" style="424" bestFit="1" customWidth="1"/>
    <col min="19" max="19" width="17.140625" style="476" bestFit="1" customWidth="1"/>
    <col min="20" max="20" width="11.85546875" style="477" bestFit="1" customWidth="1"/>
    <col min="21" max="23" width="11.42578125" style="476"/>
    <col min="24" max="16384" width="11.42578125" style="68"/>
  </cols>
  <sheetData>
    <row r="1" spans="1:30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1"/>
      <c r="K1" s="32"/>
      <c r="L1" s="33" t="s">
        <v>774</v>
      </c>
      <c r="M1" s="34" t="s">
        <v>775</v>
      </c>
      <c r="N1" s="35"/>
      <c r="O1" s="36">
        <f>(97-25)*360</f>
        <v>25920</v>
      </c>
      <c r="Q1" s="530"/>
      <c r="R1" s="572"/>
      <c r="S1" s="473"/>
      <c r="T1" s="474"/>
      <c r="U1" s="473"/>
      <c r="V1" s="473"/>
      <c r="W1" s="473"/>
    </row>
    <row r="2" spans="1:30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302"/>
      <c r="L2" s="44"/>
      <c r="M2" s="45">
        <v>0.5</v>
      </c>
      <c r="N2" s="46"/>
      <c r="O2" s="47"/>
      <c r="P2" s="48"/>
      <c r="Q2" s="530"/>
      <c r="R2" s="572"/>
      <c r="S2" s="473"/>
      <c r="T2" s="474"/>
      <c r="U2" s="473"/>
      <c r="V2" s="473"/>
      <c r="W2" s="473"/>
    </row>
    <row r="3" spans="1:30" s="37" customFormat="1" ht="11.25" x14ac:dyDescent="0.2">
      <c r="A3" s="39"/>
      <c r="B3" s="49" t="s">
        <v>4280</v>
      </c>
      <c r="C3" s="50"/>
      <c r="D3" s="49"/>
      <c r="E3" s="51"/>
      <c r="F3" s="51"/>
      <c r="G3" s="49"/>
      <c r="H3" s="43"/>
      <c r="I3" s="51"/>
      <c r="J3" s="51"/>
      <c r="K3" s="51"/>
      <c r="L3" s="38"/>
      <c r="M3" s="52" t="s">
        <v>778</v>
      </c>
      <c r="N3" s="53"/>
      <c r="O3" s="53"/>
      <c r="P3" s="48"/>
      <c r="Q3" s="530"/>
      <c r="R3" s="572"/>
      <c r="S3" s="473"/>
      <c r="T3" s="474"/>
      <c r="U3" s="473"/>
      <c r="V3" s="473"/>
      <c r="W3" s="473"/>
    </row>
    <row r="4" spans="1:30" ht="12" thickBot="1" x14ac:dyDescent="0.25">
      <c r="A4" s="55"/>
      <c r="B4" s="41"/>
      <c r="C4" s="56"/>
      <c r="D4" s="57"/>
      <c r="E4" s="58"/>
      <c r="F4" s="59"/>
      <c r="G4" s="60"/>
      <c r="H4" s="43"/>
      <c r="I4" s="61"/>
      <c r="J4" s="62" t="s">
        <v>779</v>
      </c>
      <c r="K4" s="63"/>
      <c r="L4" s="64" t="s">
        <v>778</v>
      </c>
      <c r="M4" s="65" t="s">
        <v>780</v>
      </c>
      <c r="N4" s="67"/>
      <c r="O4" s="67"/>
      <c r="P4" s="68"/>
      <c r="R4" s="572"/>
    </row>
    <row r="5" spans="1:30" s="69" customFormat="1" ht="37.5" customHeight="1" thickBot="1" x14ac:dyDescent="0.25">
      <c r="A5" s="70" t="s">
        <v>731</v>
      </c>
      <c r="B5" s="71" t="s">
        <v>732</v>
      </c>
      <c r="C5" s="776" t="s">
        <v>733</v>
      </c>
      <c r="D5" s="777"/>
      <c r="E5" s="72" t="s">
        <v>734</v>
      </c>
      <c r="F5" s="73" t="s">
        <v>735</v>
      </c>
      <c r="G5" s="73" t="s">
        <v>736</v>
      </c>
      <c r="H5" s="74" t="s">
        <v>737</v>
      </c>
      <c r="I5" s="72" t="s">
        <v>782</v>
      </c>
      <c r="J5" s="72" t="s">
        <v>738</v>
      </c>
      <c r="K5" s="72" t="s">
        <v>739</v>
      </c>
      <c r="L5" s="75" t="s">
        <v>740</v>
      </c>
      <c r="M5" s="76" t="s">
        <v>741</v>
      </c>
      <c r="N5" s="75" t="s">
        <v>743</v>
      </c>
      <c r="O5" s="75" t="s">
        <v>1356</v>
      </c>
      <c r="P5" s="69" t="s">
        <v>744</v>
      </c>
      <c r="Q5" s="575" t="s">
        <v>1335</v>
      </c>
      <c r="R5" s="576" t="s">
        <v>1336</v>
      </c>
      <c r="S5" s="534" t="s">
        <v>746</v>
      </c>
      <c r="T5" s="535" t="s">
        <v>1337</v>
      </c>
      <c r="U5" s="534" t="s">
        <v>1343</v>
      </c>
      <c r="V5" s="534" t="s">
        <v>1338</v>
      </c>
      <c r="W5" s="536" t="s">
        <v>1975</v>
      </c>
    </row>
    <row r="6" spans="1:30" s="78" customFormat="1" x14ac:dyDescent="0.2">
      <c r="A6" s="635" t="s">
        <v>4281</v>
      </c>
      <c r="B6" s="302">
        <v>1520504</v>
      </c>
      <c r="C6" s="303">
        <v>8125</v>
      </c>
      <c r="D6" s="302" t="s">
        <v>4282</v>
      </c>
      <c r="E6" s="304">
        <v>2018</v>
      </c>
      <c r="F6" s="305">
        <v>43005</v>
      </c>
      <c r="G6" s="302" t="s">
        <v>1467</v>
      </c>
      <c r="H6" s="302" t="s">
        <v>4283</v>
      </c>
      <c r="I6" s="399"/>
      <c r="J6" s="302" t="s">
        <v>4284</v>
      </c>
      <c r="K6" s="605" t="s">
        <v>4285</v>
      </c>
      <c r="L6" s="306">
        <v>737931.04</v>
      </c>
      <c r="M6" s="306">
        <v>36896.550000000003</v>
      </c>
      <c r="N6" s="306">
        <v>898800</v>
      </c>
      <c r="O6" s="538"/>
      <c r="P6" s="61" t="s">
        <v>4286</v>
      </c>
      <c r="Q6" s="546" t="s">
        <v>2627</v>
      </c>
      <c r="R6" s="550"/>
      <c r="S6" s="490" t="s">
        <v>758</v>
      </c>
      <c r="T6" s="491">
        <v>898800</v>
      </c>
      <c r="U6" s="540">
        <v>43007</v>
      </c>
      <c r="V6" s="540">
        <v>43031</v>
      </c>
      <c r="W6" s="315" t="s">
        <v>1976</v>
      </c>
      <c r="X6" s="94"/>
      <c r="Y6" s="94"/>
      <c r="Z6" s="94"/>
      <c r="AA6" s="94"/>
      <c r="AB6" s="94"/>
      <c r="AC6" s="94"/>
      <c r="AD6" s="94"/>
    </row>
    <row r="7" spans="1:30" s="78" customFormat="1" x14ac:dyDescent="0.2">
      <c r="A7" s="585" t="s">
        <v>4288</v>
      </c>
      <c r="B7" s="302">
        <v>520515</v>
      </c>
      <c r="C7" s="303" t="s">
        <v>697</v>
      </c>
      <c r="D7" s="302" t="s">
        <v>3191</v>
      </c>
      <c r="E7" s="83">
        <v>2017</v>
      </c>
      <c r="F7" s="305">
        <v>42998</v>
      </c>
      <c r="G7" s="302" t="s">
        <v>646</v>
      </c>
      <c r="H7" s="302" t="s">
        <v>4289</v>
      </c>
      <c r="I7" s="399"/>
      <c r="J7" s="302" t="s">
        <v>4290</v>
      </c>
      <c r="K7" s="605" t="s">
        <v>4291</v>
      </c>
      <c r="L7" s="306">
        <v>448275.86</v>
      </c>
      <c r="M7" s="306">
        <v>0</v>
      </c>
      <c r="N7" s="306">
        <v>520000</v>
      </c>
      <c r="O7" s="85"/>
      <c r="P7" s="41" t="s">
        <v>749</v>
      </c>
      <c r="Q7" s="546" t="s">
        <v>2627</v>
      </c>
      <c r="R7" s="550"/>
      <c r="S7" s="490" t="s">
        <v>2643</v>
      </c>
      <c r="T7" s="491">
        <v>5000</v>
      </c>
      <c r="U7" s="540">
        <v>42999</v>
      </c>
      <c r="V7" s="540">
        <v>43031</v>
      </c>
      <c r="W7" s="494" t="s">
        <v>1976</v>
      </c>
      <c r="X7" s="89"/>
      <c r="Y7" s="89"/>
      <c r="Z7" s="89"/>
      <c r="AA7" s="89"/>
      <c r="AB7" s="89"/>
      <c r="AC7" s="89"/>
      <c r="AD7" s="89"/>
    </row>
    <row r="8" spans="1:30" s="78" customFormat="1" x14ac:dyDescent="0.2">
      <c r="A8" s="585"/>
      <c r="B8" s="302"/>
      <c r="C8" s="303"/>
      <c r="D8" s="302"/>
      <c r="E8" s="83"/>
      <c r="F8" s="305"/>
      <c r="G8" s="302"/>
      <c r="H8" s="302"/>
      <c r="I8" s="399"/>
      <c r="J8" s="302"/>
      <c r="K8" s="302"/>
      <c r="L8" s="306"/>
      <c r="M8" s="306"/>
      <c r="N8" s="306"/>
      <c r="O8" s="85"/>
      <c r="P8" s="41"/>
      <c r="Q8" s="546"/>
      <c r="R8" s="550"/>
      <c r="S8" s="490" t="s">
        <v>2752</v>
      </c>
      <c r="T8" s="491">
        <v>140000</v>
      </c>
      <c r="U8" s="540">
        <v>42999</v>
      </c>
      <c r="V8" s="540">
        <v>43031</v>
      </c>
      <c r="W8" s="494" t="s">
        <v>1976</v>
      </c>
      <c r="X8" s="89"/>
      <c r="Y8" s="89"/>
      <c r="Z8" s="89"/>
      <c r="AA8" s="89"/>
      <c r="AB8" s="89"/>
      <c r="AC8" s="89"/>
      <c r="AD8" s="89"/>
    </row>
    <row r="9" spans="1:30" s="78" customFormat="1" x14ac:dyDescent="0.2">
      <c r="A9" s="585"/>
      <c r="B9" s="302"/>
      <c r="C9" s="303"/>
      <c r="D9" s="302"/>
      <c r="E9" s="83"/>
      <c r="F9" s="305"/>
      <c r="G9" s="302"/>
      <c r="H9" s="302"/>
      <c r="I9" s="399"/>
      <c r="J9" s="302"/>
      <c r="K9" s="302"/>
      <c r="L9" s="306"/>
      <c r="M9" s="306"/>
      <c r="N9" s="306"/>
      <c r="O9" s="85"/>
      <c r="P9" s="41"/>
      <c r="Q9" s="546"/>
      <c r="R9" s="550"/>
      <c r="S9" s="490" t="s">
        <v>2752</v>
      </c>
      <c r="T9" s="491">
        <v>5000</v>
      </c>
      <c r="U9" s="540">
        <v>42992</v>
      </c>
      <c r="V9" s="540">
        <v>43031</v>
      </c>
      <c r="W9" s="494" t="s">
        <v>1976</v>
      </c>
      <c r="X9" s="89"/>
      <c r="Y9" s="89"/>
      <c r="Z9" s="89"/>
      <c r="AA9" s="89"/>
      <c r="AB9" s="89"/>
      <c r="AC9" s="89"/>
      <c r="AD9" s="89"/>
    </row>
    <row r="10" spans="1:30" s="78" customFormat="1" ht="15" x14ac:dyDescent="0.25">
      <c r="A10" s="585"/>
      <c r="B10" s="302"/>
      <c r="C10" s="303"/>
      <c r="D10" s="302"/>
      <c r="E10" s="83"/>
      <c r="F10" s="305"/>
      <c r="G10" s="302"/>
      <c r="H10" s="302"/>
      <c r="I10" s="399"/>
      <c r="J10" s="302"/>
      <c r="K10" s="302"/>
      <c r="L10" s="306"/>
      <c r="M10" s="306"/>
      <c r="N10" s="306"/>
      <c r="O10" s="85"/>
      <c r="P10" s="41"/>
      <c r="Q10" s="546"/>
      <c r="R10" s="550"/>
      <c r="S10" s="490" t="s">
        <v>2647</v>
      </c>
      <c r="T10" s="502">
        <v>370000.01</v>
      </c>
      <c r="U10" s="503"/>
      <c r="V10" s="540">
        <v>43031</v>
      </c>
      <c r="W10" s="494" t="s">
        <v>1976</v>
      </c>
      <c r="X10" s="89"/>
      <c r="Y10" s="89"/>
      <c r="Z10" s="89"/>
      <c r="AA10" s="89"/>
      <c r="AB10" s="89"/>
      <c r="AC10" s="89"/>
      <c r="AD10" s="89"/>
    </row>
    <row r="11" spans="1:30" s="78" customFormat="1" x14ac:dyDescent="0.2">
      <c r="A11" s="545" t="s">
        <v>4292</v>
      </c>
      <c r="B11" s="302">
        <v>520222</v>
      </c>
      <c r="C11" s="303" t="s">
        <v>697</v>
      </c>
      <c r="D11" s="302" t="s">
        <v>3191</v>
      </c>
      <c r="E11" s="83">
        <v>2017</v>
      </c>
      <c r="F11" s="305">
        <v>43003</v>
      </c>
      <c r="G11" s="302" t="s">
        <v>646</v>
      </c>
      <c r="H11" s="302" t="s">
        <v>4293</v>
      </c>
      <c r="I11" s="399"/>
      <c r="J11" s="302" t="s">
        <v>4294</v>
      </c>
      <c r="K11" s="302" t="s">
        <v>803</v>
      </c>
      <c r="L11" s="306">
        <v>242911.72</v>
      </c>
      <c r="M11" s="306">
        <v>0</v>
      </c>
      <c r="N11" s="306">
        <v>247000</v>
      </c>
      <c r="O11" s="85"/>
      <c r="P11" s="41" t="s">
        <v>749</v>
      </c>
      <c r="Q11" s="551" t="s">
        <v>4287</v>
      </c>
      <c r="R11" s="550"/>
      <c r="S11" s="490" t="s">
        <v>763</v>
      </c>
      <c r="T11" s="491">
        <v>5000</v>
      </c>
      <c r="U11" s="540">
        <v>43001</v>
      </c>
      <c r="V11" s="490"/>
      <c r="W11" s="494" t="s">
        <v>2618</v>
      </c>
      <c r="X11" s="89"/>
      <c r="Y11" s="89"/>
      <c r="Z11" s="89"/>
      <c r="AA11" s="89"/>
      <c r="AB11" s="89"/>
      <c r="AC11" s="89"/>
      <c r="AD11" s="89"/>
    </row>
    <row r="12" spans="1:30" s="78" customFormat="1" x14ac:dyDescent="0.2">
      <c r="A12" s="545"/>
      <c r="B12" s="302"/>
      <c r="C12" s="303"/>
      <c r="D12" s="302"/>
      <c r="E12" s="83"/>
      <c r="F12" s="305"/>
      <c r="G12" s="302"/>
      <c r="H12" s="302"/>
      <c r="I12" s="399"/>
      <c r="J12" s="302"/>
      <c r="K12" s="302"/>
      <c r="L12" s="306"/>
      <c r="M12" s="306"/>
      <c r="N12" s="306"/>
      <c r="O12" s="85"/>
      <c r="P12" s="41"/>
      <c r="Q12" s="551"/>
      <c r="R12" s="550"/>
      <c r="S12" s="490" t="s">
        <v>758</v>
      </c>
      <c r="T12" s="491">
        <v>95000</v>
      </c>
      <c r="U12" s="540">
        <v>43005</v>
      </c>
      <c r="V12" s="490"/>
      <c r="W12" s="494" t="s">
        <v>2618</v>
      </c>
      <c r="X12" s="89"/>
      <c r="Y12" s="89"/>
      <c r="Z12" s="89"/>
      <c r="AA12" s="89"/>
      <c r="AB12" s="89"/>
      <c r="AC12" s="89"/>
      <c r="AD12" s="89"/>
    </row>
    <row r="13" spans="1:30" s="78" customFormat="1" ht="15" x14ac:dyDescent="0.25">
      <c r="A13" s="545"/>
      <c r="B13" s="302"/>
      <c r="C13" s="303"/>
      <c r="D13" s="302"/>
      <c r="E13" s="83"/>
      <c r="F13" s="305"/>
      <c r="G13" s="302"/>
      <c r="H13" s="302"/>
      <c r="I13" s="399"/>
      <c r="J13" s="302"/>
      <c r="K13" s="302"/>
      <c r="L13" s="306"/>
      <c r="M13" s="306"/>
      <c r="N13" s="306"/>
      <c r="O13" s="85"/>
      <c r="P13" s="41"/>
      <c r="Q13" s="551"/>
      <c r="R13" s="550"/>
      <c r="S13" s="490" t="s">
        <v>2647</v>
      </c>
      <c r="T13" s="502">
        <v>147000.01</v>
      </c>
      <c r="V13" s="503"/>
      <c r="W13" s="494" t="s">
        <v>1976</v>
      </c>
      <c r="X13" s="89"/>
      <c r="Y13" s="89"/>
      <c r="Z13" s="89"/>
      <c r="AA13" s="89"/>
      <c r="AB13" s="89"/>
      <c r="AC13" s="89"/>
      <c r="AD13" s="89"/>
    </row>
    <row r="14" spans="1:30" s="78" customFormat="1" x14ac:dyDescent="0.2">
      <c r="A14" s="545" t="s">
        <v>4295</v>
      </c>
      <c r="B14" s="302">
        <v>1520104</v>
      </c>
      <c r="C14" s="303" t="s">
        <v>618</v>
      </c>
      <c r="D14" s="302" t="s">
        <v>229</v>
      </c>
      <c r="E14" s="83">
        <v>2017</v>
      </c>
      <c r="F14" s="305">
        <v>42989</v>
      </c>
      <c r="G14" s="302" t="s">
        <v>2550</v>
      </c>
      <c r="H14" s="302" t="s">
        <v>4296</v>
      </c>
      <c r="I14" s="399"/>
      <c r="J14" s="302" t="s">
        <v>4297</v>
      </c>
      <c r="K14" s="302" t="s">
        <v>4298</v>
      </c>
      <c r="L14" s="306">
        <v>163793.1</v>
      </c>
      <c r="M14" s="306">
        <v>0</v>
      </c>
      <c r="N14" s="306">
        <v>190000</v>
      </c>
      <c r="O14" s="85"/>
      <c r="P14" s="41" t="s">
        <v>749</v>
      </c>
      <c r="Q14" s="551" t="s">
        <v>4287</v>
      </c>
      <c r="R14" s="550"/>
      <c r="S14" s="490" t="s">
        <v>757</v>
      </c>
      <c r="T14" s="491">
        <v>5000</v>
      </c>
      <c r="U14" s="540">
        <v>42989</v>
      </c>
      <c r="V14" s="490"/>
      <c r="W14" s="494" t="s">
        <v>1976</v>
      </c>
    </row>
    <row r="15" spans="1:30" s="78" customFormat="1" x14ac:dyDescent="0.2">
      <c r="A15" s="545"/>
      <c r="B15" s="302"/>
      <c r="C15" s="303"/>
      <c r="D15" s="302"/>
      <c r="E15" s="83"/>
      <c r="F15" s="305"/>
      <c r="G15" s="302"/>
      <c r="H15" s="302"/>
      <c r="I15" s="399"/>
      <c r="J15" s="302"/>
      <c r="K15" s="302"/>
      <c r="L15" s="306"/>
      <c r="M15" s="306"/>
      <c r="N15" s="306"/>
      <c r="O15" s="85"/>
      <c r="P15" s="41"/>
      <c r="Q15" s="551"/>
      <c r="R15" s="550"/>
      <c r="S15" s="490" t="s">
        <v>757</v>
      </c>
      <c r="T15" s="491">
        <v>93909</v>
      </c>
      <c r="U15" s="540">
        <v>42996</v>
      </c>
      <c r="V15" s="490"/>
      <c r="W15" s="494" t="s">
        <v>2618</v>
      </c>
    </row>
    <row r="16" spans="1:30" s="78" customFormat="1" x14ac:dyDescent="0.2">
      <c r="A16" s="545"/>
      <c r="B16" s="302"/>
      <c r="C16" s="303"/>
      <c r="D16" s="302"/>
      <c r="E16" s="83"/>
      <c r="F16" s="305"/>
      <c r="G16" s="302"/>
      <c r="H16" s="302"/>
      <c r="I16" s="399"/>
      <c r="J16" s="302"/>
      <c r="K16" s="302"/>
      <c r="L16" s="306"/>
      <c r="M16" s="306"/>
      <c r="N16" s="306"/>
      <c r="O16" s="85"/>
      <c r="P16" s="41"/>
      <c r="Q16" s="551"/>
      <c r="R16" s="550"/>
      <c r="S16" s="490" t="s">
        <v>758</v>
      </c>
      <c r="T16" s="491">
        <v>91091</v>
      </c>
      <c r="U16" s="540">
        <v>42992</v>
      </c>
      <c r="V16" s="490"/>
      <c r="W16" s="494" t="s">
        <v>2618</v>
      </c>
    </row>
    <row r="17" spans="1:30" s="92" customFormat="1" x14ac:dyDescent="0.2">
      <c r="A17" s="553" t="s">
        <v>4299</v>
      </c>
      <c r="B17" s="349">
        <v>1520604</v>
      </c>
      <c r="C17" s="350">
        <v>7495</v>
      </c>
      <c r="D17" s="349" t="s">
        <v>492</v>
      </c>
      <c r="E17" s="351">
        <v>2017</v>
      </c>
      <c r="F17" s="352">
        <v>43006</v>
      </c>
      <c r="G17" s="349" t="s">
        <v>64</v>
      </c>
      <c r="H17" s="349" t="s">
        <v>4300</v>
      </c>
      <c r="I17" s="554"/>
      <c r="J17" s="349" t="s">
        <v>4301</v>
      </c>
      <c r="K17" s="349" t="s">
        <v>4302</v>
      </c>
      <c r="L17" s="356">
        <v>296880.13</v>
      </c>
      <c r="M17" s="356">
        <v>14844.01</v>
      </c>
      <c r="N17" s="356">
        <v>361600</v>
      </c>
      <c r="O17" s="357"/>
      <c r="P17" s="61" t="s">
        <v>4286</v>
      </c>
      <c r="Q17" s="539" t="s">
        <v>2617</v>
      </c>
      <c r="R17" s="550"/>
      <c r="S17" s="490" t="s">
        <v>758</v>
      </c>
      <c r="T17" s="491">
        <v>100000</v>
      </c>
      <c r="U17" s="540">
        <v>43007</v>
      </c>
      <c r="V17" s="490"/>
      <c r="W17" s="92" t="s">
        <v>1976</v>
      </c>
      <c r="X17" s="79"/>
      <c r="Y17" s="79"/>
      <c r="Z17" s="79"/>
      <c r="AA17" s="79"/>
      <c r="AB17" s="79"/>
      <c r="AC17" s="79"/>
      <c r="AD17" s="79"/>
    </row>
    <row r="18" spans="1:30" s="92" customFormat="1" ht="15" x14ac:dyDescent="0.2">
      <c r="A18" s="553"/>
      <c r="B18" s="349"/>
      <c r="C18" s="350"/>
      <c r="D18" s="349"/>
      <c r="E18" s="351"/>
      <c r="F18" s="352"/>
      <c r="G18" s="349"/>
      <c r="H18" s="349"/>
      <c r="I18" s="554"/>
      <c r="J18" s="349"/>
      <c r="K18" s="349"/>
      <c r="L18" s="356"/>
      <c r="M18" s="356"/>
      <c r="N18" s="356"/>
      <c r="O18" s="357"/>
      <c r="P18" s="61"/>
      <c r="Q18" s="539"/>
      <c r="R18" s="550"/>
      <c r="S18" s="490" t="s">
        <v>2647</v>
      </c>
      <c r="T18" s="685">
        <v>269600.01</v>
      </c>
      <c r="V18" s="686"/>
      <c r="W18" s="92" t="s">
        <v>1976</v>
      </c>
      <c r="X18" s="79"/>
      <c r="Y18" s="79"/>
      <c r="Z18" s="79"/>
      <c r="AA18" s="79"/>
      <c r="AB18" s="79"/>
      <c r="AC18" s="79"/>
      <c r="AD18" s="79"/>
    </row>
    <row r="19" spans="1:30" s="78" customFormat="1" x14ac:dyDescent="0.2">
      <c r="A19" s="545" t="s">
        <v>4303</v>
      </c>
      <c r="B19" s="302">
        <v>521707</v>
      </c>
      <c r="C19" s="303">
        <v>2006</v>
      </c>
      <c r="D19" s="302" t="s">
        <v>165</v>
      </c>
      <c r="E19" s="83">
        <v>2017</v>
      </c>
      <c r="F19" s="305">
        <v>43007</v>
      </c>
      <c r="G19" s="302" t="s">
        <v>646</v>
      </c>
      <c r="H19" s="302" t="s">
        <v>4304</v>
      </c>
      <c r="I19" s="399"/>
      <c r="J19" s="302" t="s">
        <v>4305</v>
      </c>
      <c r="K19" s="302" t="s">
        <v>4306</v>
      </c>
      <c r="L19" s="306">
        <v>202586.21</v>
      </c>
      <c r="M19" s="306">
        <v>0</v>
      </c>
      <c r="N19" s="306">
        <v>235000</v>
      </c>
      <c r="O19" s="85"/>
      <c r="P19" s="61" t="s">
        <v>787</v>
      </c>
      <c r="Q19" s="551" t="s">
        <v>4287</v>
      </c>
      <c r="R19" s="550"/>
      <c r="S19" s="490" t="s">
        <v>762</v>
      </c>
      <c r="T19" s="491">
        <v>19904</v>
      </c>
      <c r="U19" s="540">
        <v>43010</v>
      </c>
      <c r="V19" s="490"/>
      <c r="W19" s="496" t="s">
        <v>2618</v>
      </c>
      <c r="X19" s="92"/>
      <c r="Y19" s="92"/>
      <c r="Z19" s="92"/>
      <c r="AA19" s="92"/>
      <c r="AB19" s="92"/>
      <c r="AC19" s="92"/>
      <c r="AD19" s="92"/>
    </row>
    <row r="20" spans="1:30" s="78" customFormat="1" x14ac:dyDescent="0.2">
      <c r="A20" s="545"/>
      <c r="B20" s="302"/>
      <c r="C20" s="303"/>
      <c r="D20" s="302"/>
      <c r="E20" s="83"/>
      <c r="F20" s="305"/>
      <c r="G20" s="302"/>
      <c r="H20" s="302"/>
      <c r="I20" s="399"/>
      <c r="J20" s="302"/>
      <c r="K20" s="302"/>
      <c r="L20" s="306"/>
      <c r="M20" s="306"/>
      <c r="N20" s="306"/>
      <c r="O20" s="85"/>
      <c r="P20" s="61"/>
      <c r="Q20" s="551"/>
      <c r="R20" s="550"/>
      <c r="S20" s="490" t="s">
        <v>762</v>
      </c>
      <c r="T20" s="491">
        <v>20000</v>
      </c>
      <c r="U20" s="540">
        <v>43007</v>
      </c>
      <c r="V20" s="490"/>
      <c r="W20" s="496" t="s">
        <v>2618</v>
      </c>
      <c r="X20" s="92"/>
      <c r="Y20" s="92"/>
      <c r="Z20" s="92"/>
      <c r="AA20" s="92"/>
      <c r="AB20" s="92"/>
      <c r="AC20" s="92"/>
      <c r="AD20" s="92"/>
    </row>
    <row r="21" spans="1:30" s="78" customFormat="1" x14ac:dyDescent="0.2">
      <c r="A21" s="545"/>
      <c r="B21" s="302"/>
      <c r="C21" s="303"/>
      <c r="D21" s="302"/>
      <c r="E21" s="83"/>
      <c r="F21" s="305"/>
      <c r="G21" s="302"/>
      <c r="H21" s="302"/>
      <c r="I21" s="399"/>
      <c r="J21" s="302"/>
      <c r="K21" s="302"/>
      <c r="L21" s="306"/>
      <c r="M21" s="306"/>
      <c r="N21" s="306"/>
      <c r="O21" s="85"/>
      <c r="P21" s="61"/>
      <c r="Q21" s="551"/>
      <c r="R21" s="550"/>
      <c r="S21" s="490" t="s">
        <v>766</v>
      </c>
      <c r="T21" s="491">
        <v>145000</v>
      </c>
      <c r="U21" s="540">
        <v>43004</v>
      </c>
      <c r="V21" s="490"/>
      <c r="W21" s="496" t="s">
        <v>2618</v>
      </c>
      <c r="X21" s="92"/>
      <c r="Y21" s="92"/>
      <c r="Z21" s="92"/>
      <c r="AA21" s="92"/>
      <c r="AB21" s="92"/>
      <c r="AC21" s="92"/>
      <c r="AD21" s="92"/>
    </row>
    <row r="22" spans="1:30" s="78" customFormat="1" ht="15" x14ac:dyDescent="0.25">
      <c r="A22" s="545"/>
      <c r="B22" s="302"/>
      <c r="C22" s="303"/>
      <c r="D22" s="302"/>
      <c r="E22" s="83"/>
      <c r="F22" s="305"/>
      <c r="G22" s="302"/>
      <c r="H22" s="302"/>
      <c r="I22" s="399"/>
      <c r="J22" s="302"/>
      <c r="K22" s="302"/>
      <c r="L22" s="306"/>
      <c r="M22" s="306"/>
      <c r="N22" s="306"/>
      <c r="O22" s="85"/>
      <c r="P22" s="61"/>
      <c r="Q22" s="551"/>
      <c r="R22" s="550"/>
      <c r="S22" s="490" t="s">
        <v>2647</v>
      </c>
      <c r="T22" s="502">
        <v>185000</v>
      </c>
      <c r="U22" s="503"/>
      <c r="V22" s="490"/>
      <c r="W22" s="496" t="s">
        <v>1976</v>
      </c>
      <c r="X22" s="92"/>
      <c r="Y22" s="92"/>
      <c r="Z22" s="92"/>
      <c r="AA22" s="92"/>
      <c r="AB22" s="92"/>
      <c r="AC22" s="92"/>
      <c r="AD22" s="92"/>
    </row>
    <row r="23" spans="1:30" s="78" customFormat="1" ht="15" x14ac:dyDescent="0.25">
      <c r="A23" s="545"/>
      <c r="B23" s="302"/>
      <c r="C23" s="303"/>
      <c r="D23" s="302"/>
      <c r="E23" s="83"/>
      <c r="F23" s="305"/>
      <c r="G23" s="302"/>
      <c r="H23" s="302"/>
      <c r="I23" s="399"/>
      <c r="J23" s="302"/>
      <c r="K23" s="302"/>
      <c r="L23" s="306"/>
      <c r="M23" s="306"/>
      <c r="N23" s="306"/>
      <c r="O23" s="85"/>
      <c r="P23" s="61"/>
      <c r="Q23" s="551"/>
      <c r="R23" s="550"/>
      <c r="S23" s="490" t="s">
        <v>4307</v>
      </c>
      <c r="T23" s="502">
        <v>-134903.18</v>
      </c>
      <c r="U23" s="503"/>
      <c r="V23" s="490"/>
      <c r="W23" s="496" t="s">
        <v>1976</v>
      </c>
      <c r="X23" s="92"/>
      <c r="Y23" s="92"/>
      <c r="Z23" s="92"/>
      <c r="AA23" s="92"/>
      <c r="AB23" s="92"/>
      <c r="AC23" s="92"/>
      <c r="AD23" s="92"/>
    </row>
    <row r="24" spans="1:30" s="79" customFormat="1" x14ac:dyDescent="0.2">
      <c r="A24" s="545" t="s">
        <v>4308</v>
      </c>
      <c r="B24" s="302">
        <v>520226</v>
      </c>
      <c r="C24" s="303">
        <v>1783</v>
      </c>
      <c r="D24" s="302" t="s">
        <v>66</v>
      </c>
      <c r="E24" s="83">
        <v>2017</v>
      </c>
      <c r="F24" s="305">
        <v>42990</v>
      </c>
      <c r="G24" s="302"/>
      <c r="H24" s="302" t="s">
        <v>4309</v>
      </c>
      <c r="I24" s="399"/>
      <c r="J24" s="549" t="s">
        <v>1245</v>
      </c>
      <c r="K24" s="605" t="s">
        <v>4310</v>
      </c>
      <c r="L24" s="306">
        <v>275293.15999999997</v>
      </c>
      <c r="M24" s="306">
        <v>0</v>
      </c>
      <c r="N24" s="306">
        <v>319340.07</v>
      </c>
      <c r="O24" s="85"/>
      <c r="P24" s="61" t="s">
        <v>748</v>
      </c>
      <c r="Q24" s="546" t="s">
        <v>2627</v>
      </c>
      <c r="R24" s="550"/>
      <c r="S24" s="490"/>
      <c r="T24" s="491"/>
      <c r="U24" s="490"/>
      <c r="V24" s="540">
        <v>43033</v>
      </c>
      <c r="W24" s="496"/>
    </row>
    <row r="25" spans="1:30" s="78" customFormat="1" x14ac:dyDescent="0.2">
      <c r="A25" s="545" t="s">
        <v>4311</v>
      </c>
      <c r="B25" s="302">
        <v>1520604</v>
      </c>
      <c r="C25" s="303">
        <v>7495</v>
      </c>
      <c r="D25" s="302" t="s">
        <v>492</v>
      </c>
      <c r="E25" s="83">
        <v>2017</v>
      </c>
      <c r="F25" s="305">
        <v>42984</v>
      </c>
      <c r="G25" s="302"/>
      <c r="H25" s="302" t="s">
        <v>4312</v>
      </c>
      <c r="I25" s="399"/>
      <c r="J25" s="549" t="s">
        <v>1245</v>
      </c>
      <c r="K25" s="605" t="s">
        <v>4313</v>
      </c>
      <c r="L25" s="306">
        <v>262806.28000000003</v>
      </c>
      <c r="M25" s="306">
        <v>0</v>
      </c>
      <c r="N25" s="306">
        <v>304855.28000000003</v>
      </c>
      <c r="O25" s="85"/>
      <c r="P25" s="41" t="s">
        <v>748</v>
      </c>
      <c r="Q25" s="546" t="s">
        <v>2627</v>
      </c>
      <c r="R25" s="550"/>
      <c r="S25" s="490"/>
      <c r="T25" s="491"/>
      <c r="U25" s="490"/>
      <c r="V25" s="540">
        <v>43033</v>
      </c>
      <c r="W25" s="494"/>
    </row>
    <row r="26" spans="1:30" s="78" customFormat="1" x14ac:dyDescent="0.2">
      <c r="A26" s="545" t="s">
        <v>4314</v>
      </c>
      <c r="B26" s="302">
        <v>521702</v>
      </c>
      <c r="C26" s="303">
        <v>2005</v>
      </c>
      <c r="D26" s="302" t="s">
        <v>130</v>
      </c>
      <c r="E26" s="83">
        <v>2017</v>
      </c>
      <c r="F26" s="305">
        <v>43006</v>
      </c>
      <c r="G26" s="302" t="s">
        <v>79</v>
      </c>
      <c r="H26" s="302" t="s">
        <v>4315</v>
      </c>
      <c r="I26" s="399"/>
      <c r="J26" s="302" t="s">
        <v>4316</v>
      </c>
      <c r="K26" s="302" t="s">
        <v>4317</v>
      </c>
      <c r="L26" s="306">
        <v>185344.83</v>
      </c>
      <c r="M26" s="306">
        <v>0</v>
      </c>
      <c r="N26" s="306">
        <v>215000</v>
      </c>
      <c r="O26" s="85"/>
      <c r="P26" s="61" t="s">
        <v>787</v>
      </c>
      <c r="Q26" s="551" t="s">
        <v>4287</v>
      </c>
      <c r="R26" s="550"/>
      <c r="S26" s="490" t="s">
        <v>766</v>
      </c>
      <c r="T26" s="491">
        <v>160000</v>
      </c>
      <c r="U26" s="540">
        <v>43006</v>
      </c>
      <c r="V26" s="490"/>
      <c r="W26" s="496" t="s">
        <v>2618</v>
      </c>
      <c r="X26" s="79"/>
      <c r="Y26" s="79"/>
      <c r="Z26" s="79"/>
      <c r="AA26" s="79"/>
      <c r="AB26" s="79"/>
      <c r="AC26" s="79"/>
      <c r="AD26" s="79"/>
    </row>
    <row r="27" spans="1:30" s="78" customFormat="1" ht="15" x14ac:dyDescent="0.25">
      <c r="A27" s="545"/>
      <c r="B27" s="302"/>
      <c r="C27" s="303"/>
      <c r="D27" s="302"/>
      <c r="E27" s="83"/>
      <c r="F27" s="305"/>
      <c r="G27" s="302"/>
      <c r="H27" s="302"/>
      <c r="I27" s="399"/>
      <c r="J27" s="302"/>
      <c r="K27" s="302"/>
      <c r="L27" s="306"/>
      <c r="M27" s="306"/>
      <c r="N27" s="306"/>
      <c r="O27" s="85"/>
      <c r="P27" s="61"/>
      <c r="Q27" s="551"/>
      <c r="R27" s="550"/>
      <c r="S27" s="490" t="s">
        <v>2647</v>
      </c>
      <c r="T27" s="502">
        <v>55000</v>
      </c>
      <c r="U27" s="503"/>
      <c r="V27" s="490"/>
      <c r="W27" s="496" t="s">
        <v>1976</v>
      </c>
      <c r="X27" s="79"/>
      <c r="Y27" s="79"/>
      <c r="Z27" s="79"/>
      <c r="AA27" s="79"/>
      <c r="AB27" s="79"/>
      <c r="AC27" s="79"/>
      <c r="AD27" s="79"/>
    </row>
    <row r="28" spans="1:30" s="78" customFormat="1" x14ac:dyDescent="0.2">
      <c r="A28" s="585" t="s">
        <v>4318</v>
      </c>
      <c r="B28" s="302">
        <v>520514</v>
      </c>
      <c r="C28" s="303">
        <v>5398</v>
      </c>
      <c r="D28" s="302" t="s">
        <v>352</v>
      </c>
      <c r="E28" s="83">
        <v>2017</v>
      </c>
      <c r="F28" s="305">
        <v>42987</v>
      </c>
      <c r="G28" s="302" t="s">
        <v>2877</v>
      </c>
      <c r="H28" s="302" t="s">
        <v>4319</v>
      </c>
      <c r="I28" s="399"/>
      <c r="J28" s="302" t="s">
        <v>4320</v>
      </c>
      <c r="K28" s="302" t="s">
        <v>4321</v>
      </c>
      <c r="L28" s="306">
        <v>505324.86</v>
      </c>
      <c r="M28" s="306">
        <v>37606.17</v>
      </c>
      <c r="N28" s="306">
        <v>629800</v>
      </c>
      <c r="O28" s="85"/>
      <c r="P28" s="41" t="s">
        <v>787</v>
      </c>
      <c r="Q28" s="546" t="s">
        <v>2627</v>
      </c>
      <c r="R28" s="550"/>
      <c r="S28" s="494" t="s">
        <v>758</v>
      </c>
      <c r="T28" s="508">
        <v>629800</v>
      </c>
      <c r="U28" s="540">
        <v>42991</v>
      </c>
      <c r="V28" s="490"/>
      <c r="W28" s="89" t="s">
        <v>4322</v>
      </c>
    </row>
    <row r="29" spans="1:30" s="89" customFormat="1" x14ac:dyDescent="0.2">
      <c r="A29" s="545" t="s">
        <v>4323</v>
      </c>
      <c r="B29" s="302">
        <v>521802</v>
      </c>
      <c r="C29" s="303">
        <v>2202</v>
      </c>
      <c r="D29" s="302" t="s">
        <v>229</v>
      </c>
      <c r="E29" s="83">
        <v>2017</v>
      </c>
      <c r="F29" s="305">
        <v>42992</v>
      </c>
      <c r="G29" s="302" t="s">
        <v>3959</v>
      </c>
      <c r="H29" s="302" t="s">
        <v>4324</v>
      </c>
      <c r="I29" s="399"/>
      <c r="J29" s="302" t="s">
        <v>4325</v>
      </c>
      <c r="K29" s="302" t="s">
        <v>4326</v>
      </c>
      <c r="L29" s="306">
        <v>200431.03</v>
      </c>
      <c r="M29" s="306">
        <v>0</v>
      </c>
      <c r="N29" s="306">
        <v>232500</v>
      </c>
      <c r="O29" s="85"/>
      <c r="P29" s="41" t="s">
        <v>787</v>
      </c>
      <c r="Q29" s="551" t="s">
        <v>4287</v>
      </c>
      <c r="R29" s="550"/>
      <c r="S29" s="490" t="s">
        <v>2752</v>
      </c>
      <c r="T29" s="491">
        <v>232500</v>
      </c>
      <c r="U29" s="540">
        <v>42992</v>
      </c>
      <c r="V29" s="490"/>
      <c r="W29" s="496" t="s">
        <v>2618</v>
      </c>
      <c r="X29" s="79"/>
      <c r="Y29" s="79"/>
      <c r="Z29" s="79"/>
      <c r="AA29" s="79"/>
      <c r="AB29" s="79"/>
      <c r="AC29" s="94"/>
      <c r="AD29" s="94"/>
    </row>
    <row r="30" spans="1:30" s="78" customFormat="1" x14ac:dyDescent="0.2">
      <c r="A30" s="545" t="s">
        <v>4327</v>
      </c>
      <c r="B30" s="302">
        <v>521802</v>
      </c>
      <c r="C30" s="303">
        <v>2202</v>
      </c>
      <c r="D30" s="302" t="s">
        <v>229</v>
      </c>
      <c r="E30" s="83">
        <v>2017</v>
      </c>
      <c r="F30" s="305">
        <v>42989</v>
      </c>
      <c r="G30" s="302"/>
      <c r="H30" s="302" t="s">
        <v>4328</v>
      </c>
      <c r="I30" s="399"/>
      <c r="J30" s="302" t="s">
        <v>232</v>
      </c>
      <c r="K30" s="605" t="s">
        <v>4329</v>
      </c>
      <c r="L30" s="306">
        <v>183213.84</v>
      </c>
      <c r="M30" s="306">
        <v>0</v>
      </c>
      <c r="N30" s="306">
        <v>212528.06</v>
      </c>
      <c r="O30" s="85"/>
      <c r="P30" s="61" t="s">
        <v>748</v>
      </c>
      <c r="Q30" s="546" t="s">
        <v>2627</v>
      </c>
      <c r="R30" s="550"/>
      <c r="S30" s="490"/>
      <c r="T30" s="491"/>
      <c r="U30" s="490"/>
      <c r="V30" s="540">
        <v>43033</v>
      </c>
      <c r="W30" s="496"/>
      <c r="X30" s="79"/>
      <c r="Y30" s="79"/>
      <c r="Z30" s="79"/>
      <c r="AA30" s="79"/>
      <c r="AB30" s="79"/>
      <c r="AC30" s="92"/>
      <c r="AD30" s="92"/>
    </row>
    <row r="31" spans="1:30" s="78" customFormat="1" x14ac:dyDescent="0.2">
      <c r="A31" s="545" t="s">
        <v>4330</v>
      </c>
      <c r="B31" s="302">
        <v>520223</v>
      </c>
      <c r="C31" s="303">
        <v>1796</v>
      </c>
      <c r="D31" s="302" t="s">
        <v>100</v>
      </c>
      <c r="E31" s="83">
        <v>2017</v>
      </c>
      <c r="F31" s="305">
        <v>42986</v>
      </c>
      <c r="G31" s="302"/>
      <c r="H31" s="302" t="s">
        <v>4331</v>
      </c>
      <c r="I31" s="399"/>
      <c r="J31" s="302" t="s">
        <v>117</v>
      </c>
      <c r="K31" s="605" t="s">
        <v>4332</v>
      </c>
      <c r="L31" s="306">
        <v>220610.83</v>
      </c>
      <c r="M31" s="306">
        <v>0</v>
      </c>
      <c r="N31" s="306">
        <v>255908.56</v>
      </c>
      <c r="O31" s="85"/>
      <c r="P31" s="41" t="s">
        <v>748</v>
      </c>
      <c r="Q31" s="546" t="s">
        <v>2627</v>
      </c>
      <c r="R31" s="550"/>
      <c r="S31" s="490"/>
      <c r="T31" s="491"/>
      <c r="U31" s="490"/>
      <c r="V31" s="540">
        <v>43033</v>
      </c>
      <c r="W31" s="496"/>
      <c r="X31" s="94"/>
      <c r="Y31" s="94"/>
      <c r="Z31" s="94"/>
      <c r="AA31" s="94"/>
      <c r="AB31" s="94"/>
      <c r="AC31" s="94"/>
      <c r="AD31" s="94"/>
    </row>
    <row r="32" spans="1:30" s="78" customFormat="1" x14ac:dyDescent="0.2">
      <c r="A32" s="545" t="s">
        <v>4333</v>
      </c>
      <c r="B32" s="302">
        <v>521801</v>
      </c>
      <c r="C32" s="303">
        <v>2201</v>
      </c>
      <c r="D32" s="302" t="s">
        <v>217</v>
      </c>
      <c r="E32" s="83">
        <v>2017</v>
      </c>
      <c r="F32" s="305">
        <v>43005</v>
      </c>
      <c r="G32" s="302"/>
      <c r="H32" s="302" t="s">
        <v>4334</v>
      </c>
      <c r="I32" s="399"/>
      <c r="J32" s="549" t="s">
        <v>2427</v>
      </c>
      <c r="K32" s="605" t="s">
        <v>4335</v>
      </c>
      <c r="L32" s="306">
        <v>185981.66</v>
      </c>
      <c r="M32" s="306">
        <v>0</v>
      </c>
      <c r="N32" s="306">
        <v>215738.72</v>
      </c>
      <c r="O32" s="85"/>
      <c r="P32" s="41" t="s">
        <v>748</v>
      </c>
      <c r="Q32" s="546" t="s">
        <v>2627</v>
      </c>
      <c r="R32" s="550"/>
      <c r="S32" s="490"/>
      <c r="T32" s="491"/>
      <c r="U32" s="490"/>
      <c r="V32" s="540">
        <v>43033</v>
      </c>
      <c r="W32" s="496"/>
      <c r="X32" s="79"/>
      <c r="Y32" s="79"/>
      <c r="Z32" s="79"/>
      <c r="AA32" s="79"/>
      <c r="AB32" s="79"/>
      <c r="AC32" s="94"/>
      <c r="AD32" s="94"/>
    </row>
    <row r="33" spans="1:30" s="78" customFormat="1" x14ac:dyDescent="0.2">
      <c r="A33" s="545" t="s">
        <v>4336</v>
      </c>
      <c r="B33" s="302">
        <v>520816</v>
      </c>
      <c r="C33" s="303">
        <v>4497</v>
      </c>
      <c r="D33" s="302" t="s">
        <v>314</v>
      </c>
      <c r="E33" s="83">
        <v>2017</v>
      </c>
      <c r="F33" s="305">
        <v>43007</v>
      </c>
      <c r="G33" s="302"/>
      <c r="H33" s="302" t="s">
        <v>4337</v>
      </c>
      <c r="I33" s="399"/>
      <c r="J33" s="549" t="s">
        <v>2427</v>
      </c>
      <c r="K33" s="605" t="s">
        <v>4338</v>
      </c>
      <c r="L33" s="306">
        <v>376786.6</v>
      </c>
      <c r="M33" s="306">
        <v>0</v>
      </c>
      <c r="N33" s="306">
        <v>437072.46</v>
      </c>
      <c r="O33" s="85"/>
      <c r="P33" s="41" t="s">
        <v>748</v>
      </c>
      <c r="Q33" s="546" t="s">
        <v>2627</v>
      </c>
      <c r="R33" s="550"/>
      <c r="S33" s="490"/>
      <c r="T33" s="491"/>
      <c r="U33" s="490"/>
      <c r="V33" s="540">
        <v>43033</v>
      </c>
      <c r="W33" s="494"/>
    </row>
    <row r="34" spans="1:30" s="89" customFormat="1" x14ac:dyDescent="0.2">
      <c r="A34" s="545" t="s">
        <v>4339</v>
      </c>
      <c r="B34" s="302">
        <v>520222</v>
      </c>
      <c r="C34" s="303">
        <v>1797</v>
      </c>
      <c r="D34" s="302" t="s">
        <v>121</v>
      </c>
      <c r="E34" s="83">
        <v>2017</v>
      </c>
      <c r="F34" s="305">
        <v>43007</v>
      </c>
      <c r="G34" s="302"/>
      <c r="H34" s="302" t="s">
        <v>4340</v>
      </c>
      <c r="I34" s="399"/>
      <c r="J34" s="302" t="s">
        <v>1203</v>
      </c>
      <c r="K34" s="605" t="s">
        <v>4341</v>
      </c>
      <c r="L34" s="306">
        <v>212747.97</v>
      </c>
      <c r="M34" s="306">
        <v>0</v>
      </c>
      <c r="N34" s="306">
        <v>246787.64</v>
      </c>
      <c r="O34" s="85"/>
      <c r="P34" s="61" t="s">
        <v>748</v>
      </c>
      <c r="Q34" s="546" t="s">
        <v>2627</v>
      </c>
      <c r="R34" s="550"/>
      <c r="S34" s="490"/>
      <c r="T34" s="491"/>
      <c r="U34" s="490"/>
      <c r="V34" s="540">
        <v>43033</v>
      </c>
      <c r="W34" s="496"/>
      <c r="X34" s="94"/>
      <c r="Y34" s="94"/>
      <c r="Z34" s="94"/>
      <c r="AA34" s="94"/>
      <c r="AB34" s="94"/>
      <c r="AC34" s="94"/>
      <c r="AD34" s="94"/>
    </row>
    <row r="35" spans="1:30" s="92" customFormat="1" x14ac:dyDescent="0.2">
      <c r="A35" s="553" t="s">
        <v>4342</v>
      </c>
      <c r="B35" s="349">
        <v>521101</v>
      </c>
      <c r="C35" s="350">
        <v>1253</v>
      </c>
      <c r="D35" s="349" t="s">
        <v>25</v>
      </c>
      <c r="E35" s="351">
        <v>2017</v>
      </c>
      <c r="F35" s="352">
        <v>43004</v>
      </c>
      <c r="G35" s="349"/>
      <c r="H35" s="349" t="s">
        <v>4343</v>
      </c>
      <c r="I35" s="399"/>
      <c r="J35" s="549" t="s">
        <v>292</v>
      </c>
      <c r="K35" s="605" t="s">
        <v>4344</v>
      </c>
      <c r="L35" s="356">
        <v>345189.7</v>
      </c>
      <c r="M35" s="356">
        <v>0</v>
      </c>
      <c r="N35" s="356">
        <v>400420.05</v>
      </c>
      <c r="O35" s="357"/>
      <c r="P35" s="87" t="s">
        <v>748</v>
      </c>
      <c r="Q35" s="546" t="s">
        <v>2627</v>
      </c>
      <c r="R35" s="550"/>
      <c r="S35" s="490"/>
      <c r="T35" s="491"/>
      <c r="U35" s="490"/>
      <c r="V35" s="540">
        <v>43039</v>
      </c>
      <c r="W35" s="496"/>
      <c r="X35" s="94"/>
      <c r="Y35" s="94"/>
      <c r="Z35" s="94"/>
      <c r="AA35" s="94"/>
      <c r="AB35" s="94"/>
      <c r="AC35" s="94"/>
      <c r="AD35" s="94"/>
    </row>
    <row r="36" spans="1:30" s="92" customFormat="1" x14ac:dyDescent="0.2">
      <c r="A36" s="553" t="s">
        <v>4345</v>
      </c>
      <c r="B36" s="349">
        <v>521802</v>
      </c>
      <c r="C36" s="350">
        <v>2202</v>
      </c>
      <c r="D36" s="349" t="s">
        <v>229</v>
      </c>
      <c r="E36" s="351">
        <v>2017</v>
      </c>
      <c r="F36" s="352">
        <v>42991</v>
      </c>
      <c r="G36" s="349"/>
      <c r="H36" s="349" t="s">
        <v>4346</v>
      </c>
      <c r="I36" s="399"/>
      <c r="J36" s="549" t="s">
        <v>292</v>
      </c>
      <c r="K36" s="605" t="s">
        <v>4347</v>
      </c>
      <c r="L36" s="356">
        <v>188023.04000000001</v>
      </c>
      <c r="M36" s="356">
        <v>0</v>
      </c>
      <c r="N36" s="356">
        <v>218106.73</v>
      </c>
      <c r="O36" s="357"/>
      <c r="P36" s="61" t="s">
        <v>748</v>
      </c>
      <c r="Q36" s="546" t="s">
        <v>2627</v>
      </c>
      <c r="R36" s="550"/>
      <c r="S36" s="490"/>
      <c r="T36" s="491"/>
      <c r="U36" s="490"/>
      <c r="V36" s="540">
        <v>43039</v>
      </c>
      <c r="W36" s="496"/>
      <c r="X36" s="79"/>
      <c r="Y36" s="79"/>
      <c r="Z36" s="79"/>
      <c r="AA36" s="79"/>
      <c r="AB36" s="79"/>
      <c r="AC36" s="79"/>
      <c r="AD36" s="79"/>
    </row>
    <row r="37" spans="1:30" s="92" customFormat="1" x14ac:dyDescent="0.2">
      <c r="A37" s="553" t="s">
        <v>4348</v>
      </c>
      <c r="B37" s="349">
        <v>520514</v>
      </c>
      <c r="C37" s="350">
        <v>5398</v>
      </c>
      <c r="D37" s="349" t="s">
        <v>352</v>
      </c>
      <c r="E37" s="351">
        <v>2017</v>
      </c>
      <c r="F37" s="352">
        <v>43004</v>
      </c>
      <c r="G37" s="349" t="s">
        <v>4349</v>
      </c>
      <c r="H37" s="349" t="s">
        <v>4350</v>
      </c>
      <c r="I37" s="399"/>
      <c r="J37" s="549" t="s">
        <v>292</v>
      </c>
      <c r="K37" s="605" t="s">
        <v>4351</v>
      </c>
      <c r="L37" s="356">
        <v>467192.98</v>
      </c>
      <c r="M37" s="356">
        <v>0</v>
      </c>
      <c r="N37" s="356">
        <v>541943.86</v>
      </c>
      <c r="O37" s="357"/>
      <c r="P37" s="61" t="s">
        <v>748</v>
      </c>
      <c r="Q37" s="546" t="s">
        <v>2627</v>
      </c>
      <c r="R37" s="550"/>
      <c r="S37" s="490"/>
      <c r="T37" s="491"/>
      <c r="U37" s="490"/>
      <c r="V37" s="540">
        <v>43039</v>
      </c>
      <c r="W37" s="496"/>
      <c r="X37" s="79"/>
      <c r="Y37" s="79"/>
      <c r="Z37" s="79"/>
      <c r="AA37" s="79"/>
      <c r="AB37" s="79"/>
      <c r="AC37" s="94"/>
      <c r="AD37" s="94"/>
    </row>
    <row r="38" spans="1:30" s="79" customFormat="1" x14ac:dyDescent="0.2">
      <c r="A38" s="553" t="s">
        <v>4352</v>
      </c>
      <c r="B38" s="349">
        <v>520514</v>
      </c>
      <c r="C38" s="350">
        <v>5398</v>
      </c>
      <c r="D38" s="349" t="s">
        <v>352</v>
      </c>
      <c r="E38" s="351">
        <v>2017</v>
      </c>
      <c r="F38" s="352">
        <v>43004</v>
      </c>
      <c r="G38" s="349"/>
      <c r="H38" s="349" t="s">
        <v>4353</v>
      </c>
      <c r="I38" s="399"/>
      <c r="J38" s="549" t="s">
        <v>292</v>
      </c>
      <c r="K38" s="605" t="s">
        <v>4354</v>
      </c>
      <c r="L38" s="356">
        <v>467192.98</v>
      </c>
      <c r="M38" s="356">
        <v>0</v>
      </c>
      <c r="N38" s="356">
        <v>541943.86</v>
      </c>
      <c r="O38" s="357"/>
      <c r="P38" s="61" t="s">
        <v>748</v>
      </c>
      <c r="Q38" s="546" t="s">
        <v>2627</v>
      </c>
      <c r="R38" s="550"/>
      <c r="S38" s="490"/>
      <c r="T38" s="491"/>
      <c r="U38" s="490"/>
      <c r="V38" s="540">
        <v>43039</v>
      </c>
      <c r="W38" s="496"/>
      <c r="X38" s="92"/>
      <c r="Y38" s="92"/>
      <c r="Z38" s="92"/>
      <c r="AA38" s="92"/>
      <c r="AB38" s="92"/>
      <c r="AC38" s="92"/>
      <c r="AD38" s="92"/>
    </row>
    <row r="39" spans="1:30" s="89" customFormat="1" x14ac:dyDescent="0.2">
      <c r="A39" s="545" t="s">
        <v>4355</v>
      </c>
      <c r="B39" s="302">
        <v>521801</v>
      </c>
      <c r="C39" s="303">
        <v>2201</v>
      </c>
      <c r="D39" s="302" t="s">
        <v>217</v>
      </c>
      <c r="E39" s="83">
        <v>2017</v>
      </c>
      <c r="F39" s="305">
        <v>43001</v>
      </c>
      <c r="G39" s="302"/>
      <c r="H39" s="302" t="s">
        <v>4356</v>
      </c>
      <c r="I39" s="399"/>
      <c r="J39" s="302" t="s">
        <v>125</v>
      </c>
      <c r="K39" s="605" t="s">
        <v>4357</v>
      </c>
      <c r="L39" s="306">
        <v>185980.66</v>
      </c>
      <c r="M39" s="306">
        <v>0</v>
      </c>
      <c r="N39" s="306">
        <v>215737.56</v>
      </c>
      <c r="O39" s="85"/>
      <c r="P39" s="41" t="s">
        <v>748</v>
      </c>
      <c r="Q39" s="546" t="s">
        <v>2627</v>
      </c>
      <c r="R39" s="550"/>
      <c r="S39" s="490"/>
      <c r="T39" s="491"/>
      <c r="U39" s="490"/>
      <c r="V39" s="540">
        <v>43033</v>
      </c>
      <c r="W39" s="496"/>
      <c r="X39" s="94"/>
      <c r="Y39" s="94"/>
      <c r="Z39" s="94"/>
      <c r="AA39" s="94"/>
      <c r="AB39" s="94"/>
      <c r="AC39" s="94"/>
      <c r="AD39" s="94"/>
    </row>
    <row r="40" spans="1:30" s="89" customFormat="1" x14ac:dyDescent="0.2">
      <c r="A40" s="585" t="s">
        <v>4358</v>
      </c>
      <c r="B40" s="302">
        <v>1520302</v>
      </c>
      <c r="C40" s="303">
        <v>7441</v>
      </c>
      <c r="D40" s="302" t="s">
        <v>435</v>
      </c>
      <c r="E40" s="83">
        <v>2017</v>
      </c>
      <c r="F40" s="305">
        <v>43004</v>
      </c>
      <c r="G40" s="302" t="s">
        <v>1596</v>
      </c>
      <c r="H40" s="302" t="s">
        <v>4359</v>
      </c>
      <c r="I40" s="399"/>
      <c r="J40" s="302" t="s">
        <v>4360</v>
      </c>
      <c r="K40" s="302" t="s">
        <v>4361</v>
      </c>
      <c r="L40" s="306">
        <v>532019.69999999995</v>
      </c>
      <c r="M40" s="306">
        <v>26600.99</v>
      </c>
      <c r="N40" s="306">
        <v>648000</v>
      </c>
      <c r="O40" s="85"/>
      <c r="P40" s="61" t="s">
        <v>4286</v>
      </c>
      <c r="Q40" s="546" t="s">
        <v>2627</v>
      </c>
      <c r="R40" s="550"/>
      <c r="S40" s="490"/>
      <c r="T40" s="491"/>
      <c r="U40" s="490"/>
      <c r="V40" s="490"/>
      <c r="W40" s="315" t="s">
        <v>2676</v>
      </c>
      <c r="X40" s="79"/>
      <c r="Y40" s="79"/>
      <c r="Z40" s="79"/>
      <c r="AA40" s="79"/>
      <c r="AB40" s="79"/>
      <c r="AC40" s="79"/>
      <c r="AD40" s="79"/>
    </row>
    <row r="41" spans="1:30" s="78" customFormat="1" x14ac:dyDescent="0.2">
      <c r="A41" s="545" t="s">
        <v>4362</v>
      </c>
      <c r="B41" s="302">
        <v>520224</v>
      </c>
      <c r="C41" s="303" t="s">
        <v>697</v>
      </c>
      <c r="D41" s="302" t="s">
        <v>3191</v>
      </c>
      <c r="E41" s="83">
        <v>2017</v>
      </c>
      <c r="F41" s="305">
        <v>42983</v>
      </c>
      <c r="G41" s="302" t="s">
        <v>197</v>
      </c>
      <c r="H41" s="302" t="s">
        <v>4363</v>
      </c>
      <c r="I41" s="399"/>
      <c r="J41" s="302" t="s">
        <v>4364</v>
      </c>
      <c r="K41" s="302" t="s">
        <v>4365</v>
      </c>
      <c r="L41" s="306">
        <v>277586.21000000002</v>
      </c>
      <c r="M41" s="306">
        <v>0</v>
      </c>
      <c r="N41" s="306">
        <v>282000</v>
      </c>
      <c r="O41" s="85"/>
      <c r="P41" s="41" t="s">
        <v>749</v>
      </c>
      <c r="Q41" s="639" t="s">
        <v>2617</v>
      </c>
      <c r="R41" s="550"/>
      <c r="S41" s="490" t="s">
        <v>757</v>
      </c>
      <c r="T41" s="491">
        <v>45000</v>
      </c>
      <c r="U41" s="540">
        <v>42984</v>
      </c>
      <c r="V41" s="490"/>
      <c r="W41" s="494" t="s">
        <v>2618</v>
      </c>
      <c r="X41" s="89"/>
      <c r="Y41" s="89"/>
      <c r="Z41" s="89"/>
      <c r="AA41" s="89"/>
      <c r="AB41" s="89"/>
      <c r="AC41" s="89"/>
      <c r="AD41" s="89"/>
    </row>
    <row r="42" spans="1:30" s="78" customFormat="1" x14ac:dyDescent="0.2">
      <c r="A42" s="545"/>
      <c r="B42" s="302"/>
      <c r="C42" s="303"/>
      <c r="D42" s="302"/>
      <c r="E42" s="83"/>
      <c r="F42" s="305"/>
      <c r="G42" s="302"/>
      <c r="H42" s="302"/>
      <c r="I42" s="399"/>
      <c r="J42" s="302"/>
      <c r="K42" s="302"/>
      <c r="L42" s="306"/>
      <c r="M42" s="306"/>
      <c r="N42" s="306"/>
      <c r="O42" s="85"/>
      <c r="P42" s="41"/>
      <c r="Q42" s="639"/>
      <c r="R42" s="550"/>
      <c r="S42" s="490" t="s">
        <v>763</v>
      </c>
      <c r="T42" s="491">
        <v>5000</v>
      </c>
      <c r="U42" s="540">
        <v>42973</v>
      </c>
      <c r="V42" s="490"/>
      <c r="W42" s="494" t="s">
        <v>2618</v>
      </c>
      <c r="X42" s="89"/>
      <c r="Y42" s="89"/>
      <c r="Z42" s="89"/>
      <c r="AA42" s="89"/>
      <c r="AB42" s="89"/>
      <c r="AC42" s="89"/>
      <c r="AD42" s="89"/>
    </row>
    <row r="43" spans="1:30" s="78" customFormat="1" ht="15" x14ac:dyDescent="0.25">
      <c r="A43" s="545"/>
      <c r="B43" s="302"/>
      <c r="C43" s="303"/>
      <c r="D43" s="302"/>
      <c r="E43" s="83"/>
      <c r="F43" s="305"/>
      <c r="G43" s="302"/>
      <c r="H43" s="302"/>
      <c r="I43" s="399"/>
      <c r="J43" s="302"/>
      <c r="K43" s="302"/>
      <c r="L43" s="306"/>
      <c r="M43" s="306"/>
      <c r="N43" s="306"/>
      <c r="O43" s="85"/>
      <c r="P43" s="41"/>
      <c r="Q43" s="639"/>
      <c r="R43" s="550"/>
      <c r="S43" s="490" t="s">
        <v>2647</v>
      </c>
      <c r="T43" s="502">
        <v>232000.01</v>
      </c>
      <c r="U43" s="503"/>
      <c r="V43" s="490"/>
      <c r="W43" s="494" t="s">
        <v>2618</v>
      </c>
      <c r="X43" s="89"/>
      <c r="Y43" s="89"/>
      <c r="Z43" s="89"/>
      <c r="AA43" s="89"/>
      <c r="AB43" s="89"/>
      <c r="AC43" s="89"/>
      <c r="AD43" s="89"/>
    </row>
    <row r="44" spans="1:30" s="78" customFormat="1" x14ac:dyDescent="0.2">
      <c r="A44" s="545" t="s">
        <v>4369</v>
      </c>
      <c r="B44" s="302">
        <v>1520204</v>
      </c>
      <c r="C44" s="303">
        <v>5603</v>
      </c>
      <c r="D44" s="302" t="s">
        <v>375</v>
      </c>
      <c r="E44" s="83">
        <v>2018</v>
      </c>
      <c r="F44" s="305">
        <v>42991</v>
      </c>
      <c r="G44" s="302"/>
      <c r="H44" s="302" t="s">
        <v>4370</v>
      </c>
      <c r="I44" s="399"/>
      <c r="J44" s="549" t="s">
        <v>4371</v>
      </c>
      <c r="K44" s="302" t="s">
        <v>4372</v>
      </c>
      <c r="L44" s="306">
        <v>289651.93</v>
      </c>
      <c r="M44" s="306">
        <v>0</v>
      </c>
      <c r="N44" s="306">
        <v>335996.24</v>
      </c>
      <c r="O44" s="85"/>
      <c r="P44" s="41" t="s">
        <v>748</v>
      </c>
      <c r="Q44" s="546" t="s">
        <v>2627</v>
      </c>
      <c r="R44" s="550"/>
      <c r="S44" s="490"/>
      <c r="T44" s="491"/>
      <c r="U44" s="490"/>
      <c r="V44" s="490"/>
      <c r="W44" s="494"/>
    </row>
    <row r="45" spans="1:30" s="78" customFormat="1" x14ac:dyDescent="0.2">
      <c r="A45" s="545" t="s">
        <v>4373</v>
      </c>
      <c r="B45" s="302">
        <v>1520204</v>
      </c>
      <c r="C45" s="303">
        <v>5603</v>
      </c>
      <c r="D45" s="302" t="s">
        <v>375</v>
      </c>
      <c r="E45" s="83">
        <v>2018</v>
      </c>
      <c r="F45" s="305">
        <v>42991</v>
      </c>
      <c r="G45" s="302"/>
      <c r="H45" s="302" t="s">
        <v>4374</v>
      </c>
      <c r="I45" s="399"/>
      <c r="J45" s="549" t="s">
        <v>4371</v>
      </c>
      <c r="K45" s="302" t="s">
        <v>4375</v>
      </c>
      <c r="L45" s="306">
        <v>289652.21999999997</v>
      </c>
      <c r="M45" s="306">
        <v>0</v>
      </c>
      <c r="N45" s="306">
        <v>335996.57</v>
      </c>
      <c r="O45" s="85"/>
      <c r="P45" s="41" t="s">
        <v>748</v>
      </c>
      <c r="Q45" s="546" t="s">
        <v>2627</v>
      </c>
      <c r="R45" s="550"/>
      <c r="S45" s="490"/>
      <c r="T45" s="491"/>
      <c r="U45" s="490"/>
      <c r="V45" s="490"/>
      <c r="W45" s="494"/>
    </row>
    <row r="46" spans="1:30" s="78" customFormat="1" x14ac:dyDescent="0.2">
      <c r="A46" s="545" t="s">
        <v>4376</v>
      </c>
      <c r="B46" s="302">
        <v>1520204</v>
      </c>
      <c r="C46" s="303">
        <v>5603</v>
      </c>
      <c r="D46" s="302" t="s">
        <v>375</v>
      </c>
      <c r="E46" s="83">
        <v>2018</v>
      </c>
      <c r="F46" s="305">
        <v>43005</v>
      </c>
      <c r="G46" s="302"/>
      <c r="H46" s="302" t="s">
        <v>4377</v>
      </c>
      <c r="I46" s="399"/>
      <c r="J46" s="549" t="s">
        <v>4371</v>
      </c>
      <c r="K46" s="302" t="s">
        <v>4378</v>
      </c>
      <c r="L46" s="306">
        <v>289651.93</v>
      </c>
      <c r="M46" s="306">
        <v>0</v>
      </c>
      <c r="N46" s="306">
        <v>335996.24</v>
      </c>
      <c r="O46" s="85"/>
      <c r="P46" s="41" t="s">
        <v>748</v>
      </c>
      <c r="Q46" s="546" t="s">
        <v>2627</v>
      </c>
      <c r="R46" s="550"/>
      <c r="S46" s="490"/>
      <c r="T46" s="491"/>
      <c r="U46" s="490"/>
      <c r="V46" s="490"/>
      <c r="W46" s="494"/>
      <c r="AC46" s="89"/>
      <c r="AD46" s="89"/>
    </row>
    <row r="47" spans="1:30" s="89" customFormat="1" x14ac:dyDescent="0.2">
      <c r="A47" s="545" t="s">
        <v>4379</v>
      </c>
      <c r="B47" s="302">
        <v>1520204</v>
      </c>
      <c r="C47" s="303">
        <v>5603</v>
      </c>
      <c r="D47" s="302" t="s">
        <v>375</v>
      </c>
      <c r="E47" s="83">
        <v>2018</v>
      </c>
      <c r="F47" s="305">
        <v>43007</v>
      </c>
      <c r="G47" s="302"/>
      <c r="H47" s="302" t="s">
        <v>4380</v>
      </c>
      <c r="I47" s="399"/>
      <c r="J47" s="549" t="s">
        <v>4371</v>
      </c>
      <c r="K47" s="302" t="s">
        <v>4381</v>
      </c>
      <c r="L47" s="306">
        <v>289651.93</v>
      </c>
      <c r="M47" s="306">
        <v>0</v>
      </c>
      <c r="N47" s="306">
        <v>335996.24</v>
      </c>
      <c r="O47" s="85"/>
      <c r="P47" s="61" t="s">
        <v>748</v>
      </c>
      <c r="Q47" s="546" t="s">
        <v>2627</v>
      </c>
      <c r="R47" s="550"/>
      <c r="S47" s="490"/>
      <c r="T47" s="491"/>
      <c r="U47" s="490"/>
      <c r="V47" s="490"/>
      <c r="W47" s="494"/>
    </row>
    <row r="48" spans="1:30" s="78" customFormat="1" x14ac:dyDescent="0.2">
      <c r="A48" s="545" t="s">
        <v>4382</v>
      </c>
      <c r="B48" s="302">
        <v>1520306</v>
      </c>
      <c r="C48" s="303">
        <v>7441</v>
      </c>
      <c r="D48" s="302" t="s">
        <v>435</v>
      </c>
      <c r="E48" s="83">
        <v>2017</v>
      </c>
      <c r="F48" s="305">
        <v>43007</v>
      </c>
      <c r="G48" s="302"/>
      <c r="H48" s="302" t="s">
        <v>4383</v>
      </c>
      <c r="I48" s="399"/>
      <c r="J48" s="549" t="s">
        <v>4371</v>
      </c>
      <c r="K48" s="302" t="s">
        <v>4384</v>
      </c>
      <c r="L48" s="306">
        <v>465266.48</v>
      </c>
      <c r="M48" s="306">
        <v>0</v>
      </c>
      <c r="N48" s="306">
        <v>539709.12</v>
      </c>
      <c r="O48" s="85"/>
      <c r="P48" s="41" t="s">
        <v>748</v>
      </c>
      <c r="Q48" s="546" t="s">
        <v>2627</v>
      </c>
      <c r="R48" s="550"/>
      <c r="S48" s="490"/>
      <c r="T48" s="491"/>
      <c r="U48" s="490"/>
      <c r="V48" s="490"/>
      <c r="W48" s="494"/>
      <c r="X48" s="89"/>
      <c r="Y48" s="89"/>
      <c r="Z48" s="89"/>
      <c r="AA48" s="89"/>
      <c r="AB48" s="89"/>
      <c r="AC48" s="89"/>
      <c r="AD48" s="89"/>
    </row>
    <row r="49" spans="1:30" s="78" customFormat="1" x14ac:dyDescent="0.2">
      <c r="A49" s="545" t="s">
        <v>4385</v>
      </c>
      <c r="B49" s="302">
        <v>521802</v>
      </c>
      <c r="C49" s="303">
        <v>2202</v>
      </c>
      <c r="D49" s="302" t="s">
        <v>229</v>
      </c>
      <c r="E49" s="83">
        <v>2017</v>
      </c>
      <c r="F49" s="305">
        <v>42985</v>
      </c>
      <c r="G49" s="302" t="s">
        <v>1372</v>
      </c>
      <c r="H49" s="302" t="s">
        <v>4386</v>
      </c>
      <c r="I49" s="399"/>
      <c r="J49" s="302" t="s">
        <v>4387</v>
      </c>
      <c r="K49" s="302" t="s">
        <v>4388</v>
      </c>
      <c r="L49" s="306">
        <v>200431.03</v>
      </c>
      <c r="M49" s="306">
        <v>0</v>
      </c>
      <c r="N49" s="306">
        <v>232500</v>
      </c>
      <c r="O49" s="85"/>
      <c r="P49" s="41" t="s">
        <v>787</v>
      </c>
      <c r="Q49" s="551" t="s">
        <v>4287</v>
      </c>
      <c r="R49" s="550"/>
      <c r="S49" s="490" t="s">
        <v>766</v>
      </c>
      <c r="T49" s="491">
        <v>128000</v>
      </c>
      <c r="U49" s="540">
        <v>42985</v>
      </c>
      <c r="V49" s="490"/>
      <c r="W49" s="496" t="s">
        <v>2618</v>
      </c>
      <c r="X49" s="79"/>
      <c r="Y49" s="79"/>
      <c r="Z49" s="79"/>
      <c r="AA49" s="79"/>
      <c r="AB49" s="79"/>
      <c r="AC49" s="79"/>
      <c r="AD49" s="79"/>
    </row>
    <row r="50" spans="1:30" s="78" customFormat="1" x14ac:dyDescent="0.2">
      <c r="A50" s="545"/>
      <c r="B50" s="302"/>
      <c r="C50" s="303"/>
      <c r="D50" s="302"/>
      <c r="E50" s="83"/>
      <c r="F50" s="305"/>
      <c r="G50" s="302"/>
      <c r="H50" s="302"/>
      <c r="I50" s="399"/>
      <c r="J50" s="302"/>
      <c r="K50" s="302"/>
      <c r="L50" s="306"/>
      <c r="M50" s="306"/>
      <c r="N50" s="306"/>
      <c r="O50" s="85"/>
      <c r="P50" s="41"/>
      <c r="Q50" s="551"/>
      <c r="R50" s="550"/>
      <c r="S50" s="490" t="s">
        <v>763</v>
      </c>
      <c r="T50" s="491">
        <v>11500</v>
      </c>
      <c r="U50" s="540">
        <v>42986</v>
      </c>
      <c r="V50" s="490"/>
      <c r="W50" s="496" t="s">
        <v>2618</v>
      </c>
      <c r="X50" s="79"/>
      <c r="Y50" s="79"/>
      <c r="Z50" s="79"/>
      <c r="AA50" s="79"/>
      <c r="AB50" s="79"/>
      <c r="AC50" s="79"/>
      <c r="AD50" s="79"/>
    </row>
    <row r="51" spans="1:30" s="78" customFormat="1" x14ac:dyDescent="0.2">
      <c r="A51" s="545"/>
      <c r="B51" s="302"/>
      <c r="C51" s="303"/>
      <c r="D51" s="302"/>
      <c r="E51" s="83"/>
      <c r="F51" s="305"/>
      <c r="G51" s="302"/>
      <c r="H51" s="302"/>
      <c r="I51" s="399"/>
      <c r="J51" s="302"/>
      <c r="K51" s="302"/>
      <c r="L51" s="306"/>
      <c r="M51" s="306"/>
      <c r="N51" s="306"/>
      <c r="O51" s="85"/>
      <c r="P51" s="41"/>
      <c r="Q51" s="551"/>
      <c r="R51" s="550"/>
      <c r="S51" s="490" t="s">
        <v>2752</v>
      </c>
      <c r="T51" s="491">
        <v>40000</v>
      </c>
      <c r="U51" s="540">
        <v>42986</v>
      </c>
      <c r="V51" s="490"/>
      <c r="W51" s="496" t="s">
        <v>2618</v>
      </c>
      <c r="X51" s="79"/>
      <c r="Y51" s="79"/>
      <c r="Z51" s="79"/>
      <c r="AA51" s="79"/>
      <c r="AB51" s="79"/>
      <c r="AC51" s="79"/>
      <c r="AD51" s="79"/>
    </row>
    <row r="52" spans="1:30" s="78" customFormat="1" x14ac:dyDescent="0.2">
      <c r="A52" s="545"/>
      <c r="B52" s="302"/>
      <c r="C52" s="303"/>
      <c r="D52" s="302"/>
      <c r="E52" s="83"/>
      <c r="F52" s="305"/>
      <c r="G52" s="302"/>
      <c r="H52" s="302"/>
      <c r="I52" s="399"/>
      <c r="J52" s="302"/>
      <c r="K52" s="302"/>
      <c r="L52" s="306"/>
      <c r="M52" s="306"/>
      <c r="N52" s="306"/>
      <c r="O52" s="85"/>
      <c r="P52" s="41"/>
      <c r="Q52" s="551"/>
      <c r="R52" s="550"/>
      <c r="S52" s="490" t="s">
        <v>757</v>
      </c>
      <c r="T52" s="491">
        <v>62000</v>
      </c>
      <c r="U52" s="540">
        <v>42985</v>
      </c>
      <c r="V52" s="490"/>
      <c r="W52" s="496" t="s">
        <v>2618</v>
      </c>
      <c r="X52" s="79"/>
      <c r="Y52" s="79"/>
      <c r="Z52" s="79"/>
      <c r="AA52" s="79"/>
      <c r="AB52" s="79"/>
      <c r="AC52" s="79"/>
      <c r="AD52" s="79"/>
    </row>
    <row r="53" spans="1:30" s="78" customFormat="1" x14ac:dyDescent="0.2">
      <c r="A53" s="545"/>
      <c r="B53" s="302"/>
      <c r="C53" s="303"/>
      <c r="D53" s="302"/>
      <c r="E53" s="83"/>
      <c r="F53" s="305"/>
      <c r="G53" s="302"/>
      <c r="H53" s="302"/>
      <c r="I53" s="399"/>
      <c r="J53" s="302"/>
      <c r="K53" s="302"/>
      <c r="L53" s="306"/>
      <c r="M53" s="306"/>
      <c r="N53" s="306"/>
      <c r="O53" s="85"/>
      <c r="P53" s="41"/>
      <c r="Q53" s="551"/>
      <c r="R53" s="550"/>
      <c r="S53" s="490" t="s">
        <v>2643</v>
      </c>
      <c r="T53" s="491">
        <v>2000</v>
      </c>
      <c r="U53" s="540">
        <v>42986</v>
      </c>
      <c r="V53" s="490"/>
      <c r="W53" s="496" t="s">
        <v>2618</v>
      </c>
      <c r="X53" s="79"/>
      <c r="Y53" s="79"/>
      <c r="Z53" s="79"/>
      <c r="AA53" s="79"/>
      <c r="AB53" s="79"/>
      <c r="AC53" s="79"/>
      <c r="AD53" s="79"/>
    </row>
    <row r="54" spans="1:30" s="78" customFormat="1" x14ac:dyDescent="0.2">
      <c r="A54" s="545" t="s">
        <v>4389</v>
      </c>
      <c r="B54" s="302">
        <v>520909</v>
      </c>
      <c r="C54" s="303">
        <v>2009</v>
      </c>
      <c r="D54" s="302" t="s">
        <v>208</v>
      </c>
      <c r="E54" s="83">
        <v>2017</v>
      </c>
      <c r="F54" s="305">
        <v>43003</v>
      </c>
      <c r="G54" s="302" t="s">
        <v>3946</v>
      </c>
      <c r="H54" s="302" t="s">
        <v>4390</v>
      </c>
      <c r="I54" s="399"/>
      <c r="J54" s="302" t="s">
        <v>4391</v>
      </c>
      <c r="K54" s="302" t="s">
        <v>4392</v>
      </c>
      <c r="L54" s="306">
        <v>219310.34</v>
      </c>
      <c r="M54" s="306">
        <v>0</v>
      </c>
      <c r="N54" s="306">
        <v>254400</v>
      </c>
      <c r="O54" s="85"/>
      <c r="P54" s="61" t="s">
        <v>787</v>
      </c>
      <c r="Q54" s="551" t="s">
        <v>4287</v>
      </c>
      <c r="R54" s="550"/>
      <c r="S54" s="494" t="s">
        <v>2752</v>
      </c>
      <c r="T54" s="508">
        <v>253929</v>
      </c>
      <c r="U54" s="540">
        <v>43004</v>
      </c>
      <c r="V54" s="490"/>
      <c r="W54" s="494" t="s">
        <v>2618</v>
      </c>
    </row>
    <row r="55" spans="1:30" s="78" customFormat="1" x14ac:dyDescent="0.2">
      <c r="A55" s="545"/>
      <c r="B55" s="302"/>
      <c r="C55" s="303"/>
      <c r="D55" s="302"/>
      <c r="E55" s="83"/>
      <c r="F55" s="305"/>
      <c r="G55" s="302"/>
      <c r="H55" s="302"/>
      <c r="I55" s="399"/>
      <c r="J55" s="302"/>
      <c r="K55" s="302"/>
      <c r="L55" s="306"/>
      <c r="M55" s="306"/>
      <c r="N55" s="306"/>
      <c r="O55" s="85"/>
      <c r="P55" s="61"/>
      <c r="Q55" s="551"/>
      <c r="R55" s="550"/>
      <c r="S55" s="494" t="s">
        <v>2643</v>
      </c>
      <c r="T55" s="508">
        <v>1000</v>
      </c>
      <c r="U55" s="540">
        <v>43003</v>
      </c>
      <c r="V55" s="490"/>
      <c r="W55" s="494" t="s">
        <v>2618</v>
      </c>
    </row>
    <row r="56" spans="1:30" s="89" customFormat="1" x14ac:dyDescent="0.2">
      <c r="A56" s="545" t="s">
        <v>4393</v>
      </c>
      <c r="B56" s="302">
        <v>520223</v>
      </c>
      <c r="C56" s="303">
        <v>1796</v>
      </c>
      <c r="D56" s="302" t="s">
        <v>100</v>
      </c>
      <c r="E56" s="83">
        <v>2017</v>
      </c>
      <c r="F56" s="305">
        <v>42992</v>
      </c>
      <c r="G56" s="302"/>
      <c r="H56" s="302" t="s">
        <v>4394</v>
      </c>
      <c r="I56" s="399"/>
      <c r="J56" s="641" t="s">
        <v>1213</v>
      </c>
      <c r="K56" s="605" t="s">
        <v>4395</v>
      </c>
      <c r="L56" s="306">
        <v>223602.39</v>
      </c>
      <c r="M56" s="306">
        <v>0</v>
      </c>
      <c r="N56" s="306">
        <v>259378.77</v>
      </c>
      <c r="O56" s="85"/>
      <c r="P56" s="61" t="s">
        <v>748</v>
      </c>
      <c r="Q56" s="546" t="s">
        <v>2627</v>
      </c>
      <c r="R56" s="550"/>
      <c r="S56" s="490"/>
      <c r="T56" s="491"/>
      <c r="U56" s="490"/>
      <c r="V56" s="540">
        <v>43034</v>
      </c>
      <c r="W56" s="496"/>
      <c r="X56" s="79"/>
      <c r="Y56" s="79"/>
      <c r="Z56" s="79"/>
      <c r="AA56" s="79"/>
      <c r="AB56" s="79"/>
      <c r="AC56" s="79"/>
      <c r="AD56" s="79"/>
    </row>
    <row r="57" spans="1:30" s="78" customFormat="1" x14ac:dyDescent="0.2">
      <c r="A57" s="545" t="s">
        <v>4396</v>
      </c>
      <c r="B57" s="302">
        <v>521702</v>
      </c>
      <c r="C57" s="303">
        <v>2005</v>
      </c>
      <c r="D57" s="302" t="s">
        <v>130</v>
      </c>
      <c r="E57" s="83">
        <v>2017</v>
      </c>
      <c r="F57" s="305">
        <v>43004</v>
      </c>
      <c r="G57" s="302"/>
      <c r="H57" s="302" t="s">
        <v>4397</v>
      </c>
      <c r="I57" s="399"/>
      <c r="J57" s="641" t="s">
        <v>1213</v>
      </c>
      <c r="K57" s="605" t="s">
        <v>4398</v>
      </c>
      <c r="L57" s="306">
        <v>168469.59</v>
      </c>
      <c r="M57" s="306">
        <v>0</v>
      </c>
      <c r="N57" s="306">
        <v>195424.72</v>
      </c>
      <c r="O57" s="85"/>
      <c r="P57" s="41" t="s">
        <v>748</v>
      </c>
      <c r="Q57" s="546" t="s">
        <v>2627</v>
      </c>
      <c r="R57" s="550"/>
      <c r="S57" s="490"/>
      <c r="T57" s="491"/>
      <c r="U57" s="490"/>
      <c r="V57" s="540">
        <v>43034</v>
      </c>
      <c r="W57" s="496"/>
      <c r="X57" s="79"/>
      <c r="Y57" s="79"/>
      <c r="Z57" s="79"/>
      <c r="AA57" s="79"/>
      <c r="AB57" s="79"/>
      <c r="AC57" s="79"/>
      <c r="AD57" s="79"/>
    </row>
    <row r="58" spans="1:30" s="78" customFormat="1" x14ac:dyDescent="0.2">
      <c r="A58" s="545" t="s">
        <v>4399</v>
      </c>
      <c r="B58" s="302">
        <v>521702</v>
      </c>
      <c r="C58" s="303">
        <v>2005</v>
      </c>
      <c r="D58" s="302" t="s">
        <v>130</v>
      </c>
      <c r="E58" s="83">
        <v>2017</v>
      </c>
      <c r="F58" s="305">
        <v>43004</v>
      </c>
      <c r="G58" s="302"/>
      <c r="H58" s="302" t="s">
        <v>4400</v>
      </c>
      <c r="I58" s="399"/>
      <c r="J58" s="641" t="s">
        <v>1213</v>
      </c>
      <c r="K58" s="605" t="s">
        <v>4401</v>
      </c>
      <c r="L58" s="306">
        <v>168469.59</v>
      </c>
      <c r="M58" s="306">
        <v>0</v>
      </c>
      <c r="N58" s="306">
        <v>195424.72</v>
      </c>
      <c r="O58" s="85"/>
      <c r="P58" s="41" t="s">
        <v>748</v>
      </c>
      <c r="Q58" s="546" t="s">
        <v>2627</v>
      </c>
      <c r="R58" s="550"/>
      <c r="S58" s="490"/>
      <c r="T58" s="491"/>
      <c r="U58" s="490"/>
      <c r="V58" s="540">
        <v>43034</v>
      </c>
      <c r="W58" s="496"/>
      <c r="X58" s="94"/>
      <c r="Y58" s="94"/>
      <c r="Z58" s="94"/>
      <c r="AA58" s="94"/>
      <c r="AB58" s="94"/>
      <c r="AC58" s="94"/>
      <c r="AD58" s="94"/>
    </row>
    <row r="59" spans="1:30" s="78" customFormat="1" x14ac:dyDescent="0.2">
      <c r="A59" s="545" t="s">
        <v>4402</v>
      </c>
      <c r="B59" s="302">
        <v>520815</v>
      </c>
      <c r="C59" s="303">
        <v>4492</v>
      </c>
      <c r="D59" s="302" t="s">
        <v>293</v>
      </c>
      <c r="E59" s="83">
        <v>2017</v>
      </c>
      <c r="F59" s="305">
        <v>42997</v>
      </c>
      <c r="G59" s="302"/>
      <c r="H59" s="302" t="s">
        <v>4403</v>
      </c>
      <c r="I59" s="399"/>
      <c r="J59" s="641" t="s">
        <v>1213</v>
      </c>
      <c r="K59" s="605" t="s">
        <v>4404</v>
      </c>
      <c r="L59" s="306">
        <v>311960.53000000003</v>
      </c>
      <c r="M59" s="306">
        <v>0</v>
      </c>
      <c r="N59" s="306">
        <v>361874.21</v>
      </c>
      <c r="O59" s="85"/>
      <c r="P59" s="41" t="s">
        <v>748</v>
      </c>
      <c r="Q59" s="546" t="s">
        <v>2627</v>
      </c>
      <c r="R59" s="550"/>
      <c r="S59" s="490"/>
      <c r="T59" s="491"/>
      <c r="U59" s="490"/>
      <c r="V59" s="540">
        <v>43034</v>
      </c>
      <c r="W59" s="496"/>
      <c r="X59" s="79"/>
      <c r="Y59" s="79"/>
      <c r="Z59" s="79"/>
      <c r="AA59" s="79"/>
      <c r="AB59" s="79"/>
      <c r="AC59" s="94"/>
      <c r="AD59" s="94"/>
    </row>
    <row r="60" spans="1:30" s="78" customFormat="1" x14ac:dyDescent="0.2">
      <c r="A60" s="545" t="s">
        <v>4405</v>
      </c>
      <c r="B60" s="302">
        <v>1041216</v>
      </c>
      <c r="C60" s="303" t="s">
        <v>618</v>
      </c>
      <c r="D60" s="302" t="s">
        <v>229</v>
      </c>
      <c r="E60" s="83">
        <v>2017</v>
      </c>
      <c r="F60" s="305">
        <v>42990</v>
      </c>
      <c r="G60" s="302" t="s">
        <v>35</v>
      </c>
      <c r="H60" s="302" t="s">
        <v>4406</v>
      </c>
      <c r="I60" s="399"/>
      <c r="J60" s="302" t="s">
        <v>4407</v>
      </c>
      <c r="K60" s="302" t="s">
        <v>4408</v>
      </c>
      <c r="L60" s="306">
        <v>250000</v>
      </c>
      <c r="M60" s="306">
        <v>0</v>
      </c>
      <c r="N60" s="306">
        <v>250000</v>
      </c>
      <c r="O60" s="85"/>
      <c r="P60" s="41" t="s">
        <v>749</v>
      </c>
      <c r="Q60" s="551" t="s">
        <v>4287</v>
      </c>
      <c r="R60" s="550"/>
      <c r="S60" s="490" t="s">
        <v>2643</v>
      </c>
      <c r="T60" s="491">
        <v>250000</v>
      </c>
      <c r="U60" s="540">
        <v>42990</v>
      </c>
      <c r="V60" s="490"/>
      <c r="W60" s="494" t="s">
        <v>2618</v>
      </c>
    </row>
    <row r="61" spans="1:30" s="78" customFormat="1" x14ac:dyDescent="0.2">
      <c r="A61" s="545" t="s">
        <v>4409</v>
      </c>
      <c r="B61" s="302">
        <v>521802</v>
      </c>
      <c r="C61" s="303">
        <v>2204</v>
      </c>
      <c r="D61" s="302" t="s">
        <v>261</v>
      </c>
      <c r="E61" s="83">
        <v>2017</v>
      </c>
      <c r="F61" s="305">
        <v>43005</v>
      </c>
      <c r="G61" s="302"/>
      <c r="H61" s="302" t="s">
        <v>4410</v>
      </c>
      <c r="I61" s="399"/>
      <c r="J61" s="549" t="s">
        <v>374</v>
      </c>
      <c r="K61" s="605" t="s">
        <v>4411</v>
      </c>
      <c r="L61" s="306">
        <v>208376.11</v>
      </c>
      <c r="M61" s="306">
        <v>0</v>
      </c>
      <c r="N61" s="306">
        <v>241716.29</v>
      </c>
      <c r="O61" s="85"/>
      <c r="P61" s="41" t="s">
        <v>748</v>
      </c>
      <c r="Q61" s="546" t="s">
        <v>2627</v>
      </c>
      <c r="R61" s="550"/>
      <c r="S61" s="490"/>
      <c r="T61" s="491"/>
      <c r="U61" s="490"/>
      <c r="V61" s="540">
        <v>43033</v>
      </c>
      <c r="W61" s="496"/>
      <c r="X61" s="79"/>
      <c r="Y61" s="79"/>
      <c r="Z61" s="79"/>
      <c r="AA61" s="79"/>
      <c r="AB61" s="79"/>
      <c r="AC61" s="94"/>
      <c r="AD61" s="94"/>
    </row>
    <row r="62" spans="1:30" s="78" customFormat="1" x14ac:dyDescent="0.2">
      <c r="A62" s="545" t="s">
        <v>4412</v>
      </c>
      <c r="B62" s="302">
        <v>520816</v>
      </c>
      <c r="C62" s="303">
        <v>4497</v>
      </c>
      <c r="D62" s="302" t="s">
        <v>314</v>
      </c>
      <c r="E62" s="83">
        <v>2017</v>
      </c>
      <c r="F62" s="305">
        <v>43005</v>
      </c>
      <c r="G62" s="302"/>
      <c r="H62" s="302" t="s">
        <v>4413</v>
      </c>
      <c r="I62" s="399"/>
      <c r="J62" s="549" t="s">
        <v>374</v>
      </c>
      <c r="K62" s="605" t="s">
        <v>4414</v>
      </c>
      <c r="L62" s="306">
        <v>376786.6</v>
      </c>
      <c r="M62" s="306">
        <v>0</v>
      </c>
      <c r="N62" s="306">
        <v>437072.46</v>
      </c>
      <c r="O62" s="85"/>
      <c r="P62" s="61" t="s">
        <v>748</v>
      </c>
      <c r="Q62" s="546" t="s">
        <v>2627</v>
      </c>
      <c r="R62" s="550"/>
      <c r="S62" s="494"/>
      <c r="T62" s="508"/>
      <c r="U62" s="490"/>
      <c r="V62" s="540">
        <v>43033</v>
      </c>
      <c r="W62" s="494"/>
    </row>
    <row r="63" spans="1:30" s="78" customFormat="1" x14ac:dyDescent="0.2">
      <c r="A63" s="545" t="s">
        <v>4415</v>
      </c>
      <c r="B63" s="302">
        <v>1520302</v>
      </c>
      <c r="C63" s="303">
        <v>7401</v>
      </c>
      <c r="D63" s="302" t="s">
        <v>431</v>
      </c>
      <c r="E63" s="83">
        <v>2017</v>
      </c>
      <c r="F63" s="305">
        <v>43004</v>
      </c>
      <c r="G63" s="302"/>
      <c r="H63" s="302" t="s">
        <v>4416</v>
      </c>
      <c r="I63" s="399"/>
      <c r="J63" s="549" t="s">
        <v>374</v>
      </c>
      <c r="K63" s="605" t="s">
        <v>4417</v>
      </c>
      <c r="L63" s="306">
        <v>433735.09</v>
      </c>
      <c r="M63" s="306">
        <v>0</v>
      </c>
      <c r="N63" s="306">
        <v>503132.7</v>
      </c>
      <c r="O63" s="85"/>
      <c r="P63" s="41" t="s">
        <v>748</v>
      </c>
      <c r="Q63" s="546" t="s">
        <v>2627</v>
      </c>
      <c r="R63" s="550"/>
      <c r="S63" s="490"/>
      <c r="T63" s="491"/>
      <c r="U63" s="490"/>
      <c r="V63" s="540">
        <v>43033</v>
      </c>
      <c r="W63" s="494"/>
      <c r="X63" s="89"/>
      <c r="Y63" s="89"/>
      <c r="Z63" s="89"/>
      <c r="AA63" s="89"/>
      <c r="AB63" s="89"/>
      <c r="AC63" s="89"/>
      <c r="AD63" s="89"/>
    </row>
    <row r="64" spans="1:30" s="78" customFormat="1" x14ac:dyDescent="0.2">
      <c r="A64" s="545" t="s">
        <v>4418</v>
      </c>
      <c r="B64" s="302">
        <v>520815</v>
      </c>
      <c r="C64" s="303">
        <v>4492</v>
      </c>
      <c r="D64" s="302" t="s">
        <v>293</v>
      </c>
      <c r="E64" s="83">
        <v>2017</v>
      </c>
      <c r="F64" s="305">
        <v>42986</v>
      </c>
      <c r="G64" s="302"/>
      <c r="H64" s="302" t="s">
        <v>4419</v>
      </c>
      <c r="I64" s="399"/>
      <c r="J64" s="302" t="s">
        <v>1760</v>
      </c>
      <c r="K64" s="605" t="s">
        <v>4420</v>
      </c>
      <c r="L64" s="306">
        <v>311960.53000000003</v>
      </c>
      <c r="M64" s="306">
        <v>0</v>
      </c>
      <c r="N64" s="306">
        <v>361874.21</v>
      </c>
      <c r="O64" s="85"/>
      <c r="P64" s="41" t="s">
        <v>748</v>
      </c>
      <c r="Q64" s="546" t="s">
        <v>2627</v>
      </c>
      <c r="R64" s="550"/>
      <c r="S64" s="490"/>
      <c r="T64" s="491"/>
      <c r="U64" s="490"/>
      <c r="V64" s="540">
        <v>43034</v>
      </c>
      <c r="W64" s="496"/>
      <c r="X64" s="79"/>
      <c r="Y64" s="79"/>
      <c r="Z64" s="79"/>
      <c r="AA64" s="79"/>
      <c r="AB64" s="79"/>
      <c r="AC64" s="94"/>
      <c r="AD64" s="94"/>
    </row>
    <row r="65" spans="1:30" s="78" customFormat="1" x14ac:dyDescent="0.2">
      <c r="A65" s="545" t="s">
        <v>4421</v>
      </c>
      <c r="B65" s="302">
        <v>521802</v>
      </c>
      <c r="C65" s="303">
        <v>2202</v>
      </c>
      <c r="D65" s="302" t="s">
        <v>229</v>
      </c>
      <c r="E65" s="83">
        <v>2017</v>
      </c>
      <c r="F65" s="305">
        <v>42997</v>
      </c>
      <c r="G65" s="302" t="s">
        <v>115</v>
      </c>
      <c r="H65" s="302" t="s">
        <v>4422</v>
      </c>
      <c r="I65" s="399"/>
      <c r="J65" s="302" t="s">
        <v>4423</v>
      </c>
      <c r="K65" s="302" t="s">
        <v>4424</v>
      </c>
      <c r="L65" s="306">
        <v>200431.03</v>
      </c>
      <c r="M65" s="306">
        <v>0</v>
      </c>
      <c r="N65" s="306">
        <v>232500</v>
      </c>
      <c r="O65" s="85"/>
      <c r="P65" s="41" t="s">
        <v>787</v>
      </c>
      <c r="Q65" s="551" t="s">
        <v>4287</v>
      </c>
      <c r="R65" s="550"/>
      <c r="S65" s="490" t="s">
        <v>757</v>
      </c>
      <c r="T65" s="491">
        <v>232500</v>
      </c>
      <c r="U65" s="540">
        <v>42997</v>
      </c>
      <c r="V65" s="490"/>
      <c r="W65" s="496" t="s">
        <v>2618</v>
      </c>
      <c r="X65" s="92"/>
      <c r="Y65" s="92"/>
      <c r="Z65" s="92"/>
      <c r="AA65" s="92"/>
      <c r="AB65" s="92"/>
      <c r="AC65" s="92"/>
      <c r="AD65" s="92"/>
    </row>
    <row r="66" spans="1:30" s="78" customFormat="1" x14ac:dyDescent="0.2">
      <c r="A66" s="545" t="s">
        <v>4425</v>
      </c>
      <c r="B66" s="302">
        <v>521702</v>
      </c>
      <c r="C66" s="303">
        <v>2005</v>
      </c>
      <c r="D66" s="302" t="s">
        <v>130</v>
      </c>
      <c r="E66" s="83">
        <v>2017</v>
      </c>
      <c r="F66" s="305">
        <v>42979</v>
      </c>
      <c r="G66" s="302" t="s">
        <v>79</v>
      </c>
      <c r="H66" s="302" t="s">
        <v>4426</v>
      </c>
      <c r="I66" s="399"/>
      <c r="J66" s="302" t="s">
        <v>4427</v>
      </c>
      <c r="K66" s="302" t="s">
        <v>4428</v>
      </c>
      <c r="L66" s="306">
        <v>185344.83</v>
      </c>
      <c r="M66" s="306">
        <v>0</v>
      </c>
      <c r="N66" s="306">
        <v>215000</v>
      </c>
      <c r="O66" s="85"/>
      <c r="P66" s="61" t="s">
        <v>787</v>
      </c>
      <c r="Q66" s="551" t="s">
        <v>4287</v>
      </c>
      <c r="R66" s="550"/>
      <c r="S66" s="490" t="s">
        <v>2752</v>
      </c>
      <c r="T66" s="491">
        <v>215000</v>
      </c>
      <c r="U66" s="540">
        <v>42982</v>
      </c>
      <c r="V66" s="490"/>
      <c r="W66" s="496" t="s">
        <v>2618</v>
      </c>
      <c r="X66" s="79"/>
      <c r="Y66" s="79"/>
      <c r="Z66" s="79"/>
      <c r="AA66" s="79"/>
      <c r="AB66" s="79"/>
      <c r="AC66" s="79"/>
      <c r="AD66" s="79"/>
    </row>
    <row r="67" spans="1:30" s="78" customFormat="1" x14ac:dyDescent="0.2">
      <c r="A67" s="590" t="s">
        <v>4429</v>
      </c>
      <c r="B67" s="364">
        <v>520809</v>
      </c>
      <c r="C67" s="365">
        <v>4493</v>
      </c>
      <c r="D67" s="364" t="s">
        <v>297</v>
      </c>
      <c r="E67" s="366">
        <v>2017</v>
      </c>
      <c r="F67" s="367">
        <v>43004</v>
      </c>
      <c r="G67" s="364" t="s">
        <v>13</v>
      </c>
      <c r="H67" s="364" t="s">
        <v>4430</v>
      </c>
      <c r="I67" s="636"/>
      <c r="J67" s="364" t="s">
        <v>4431</v>
      </c>
      <c r="K67" s="364" t="s">
        <v>4432</v>
      </c>
      <c r="L67" s="371">
        <v>315616.45</v>
      </c>
      <c r="M67" s="371">
        <v>9383.5499999999993</v>
      </c>
      <c r="N67" s="371">
        <v>377000</v>
      </c>
      <c r="O67" s="372"/>
      <c r="P67" s="373" t="s">
        <v>787</v>
      </c>
      <c r="Q67" s="638" t="s">
        <v>2617</v>
      </c>
      <c r="R67" s="592"/>
      <c r="S67" s="593" t="s">
        <v>757</v>
      </c>
      <c r="T67" s="594">
        <v>50000</v>
      </c>
      <c r="U67" s="595">
        <v>43005</v>
      </c>
      <c r="V67" s="490"/>
      <c r="W67" s="89" t="s">
        <v>4433</v>
      </c>
    </row>
    <row r="68" spans="1:30" s="78" customFormat="1" x14ac:dyDescent="0.2">
      <c r="A68" s="545"/>
      <c r="B68" s="302"/>
      <c r="C68" s="303"/>
      <c r="D68" s="302"/>
      <c r="E68" s="83"/>
      <c r="F68" s="305"/>
      <c r="G68" s="302"/>
      <c r="H68" s="302"/>
      <c r="I68" s="399"/>
      <c r="J68" s="302"/>
      <c r="K68" s="302"/>
      <c r="L68" s="306"/>
      <c r="M68" s="306"/>
      <c r="N68" s="306"/>
      <c r="O68" s="85"/>
      <c r="P68" s="41"/>
      <c r="Q68" s="539"/>
      <c r="R68" s="550"/>
      <c r="S68" s="494" t="s">
        <v>757</v>
      </c>
      <c r="T68" s="508">
        <v>195.5</v>
      </c>
      <c r="U68" s="540">
        <v>43005</v>
      </c>
      <c r="V68" s="490"/>
      <c r="W68" s="494" t="s">
        <v>2618</v>
      </c>
    </row>
    <row r="69" spans="1:30" s="78" customFormat="1" x14ac:dyDescent="0.2">
      <c r="A69" s="545"/>
      <c r="B69" s="302"/>
      <c r="C69" s="303"/>
      <c r="D69" s="302"/>
      <c r="E69" s="83"/>
      <c r="F69" s="305"/>
      <c r="G69" s="302"/>
      <c r="H69" s="302"/>
      <c r="I69" s="399"/>
      <c r="J69" s="302"/>
      <c r="K69" s="302"/>
      <c r="L69" s="306"/>
      <c r="M69" s="306"/>
      <c r="N69" s="306"/>
      <c r="O69" s="85"/>
      <c r="P69" s="41"/>
      <c r="Q69" s="539"/>
      <c r="R69" s="550"/>
      <c r="S69" s="494" t="s">
        <v>2643</v>
      </c>
      <c r="T69" s="508">
        <v>50000</v>
      </c>
      <c r="U69" s="540">
        <v>43004</v>
      </c>
      <c r="V69" s="490"/>
      <c r="W69" s="494" t="s">
        <v>2618</v>
      </c>
    </row>
    <row r="70" spans="1:30" s="78" customFormat="1" x14ac:dyDescent="0.2">
      <c r="A70" s="585" t="s">
        <v>4434</v>
      </c>
      <c r="B70" s="302">
        <v>520514</v>
      </c>
      <c r="C70" s="303">
        <v>5398</v>
      </c>
      <c r="D70" s="302" t="s">
        <v>352</v>
      </c>
      <c r="E70" s="83">
        <v>2017</v>
      </c>
      <c r="F70" s="305">
        <v>42997</v>
      </c>
      <c r="G70" s="302" t="s">
        <v>1372</v>
      </c>
      <c r="H70" s="302" t="s">
        <v>4435</v>
      </c>
      <c r="I70" s="399"/>
      <c r="J70" s="302" t="s">
        <v>4436</v>
      </c>
      <c r="K70" s="605" t="s">
        <v>4437</v>
      </c>
      <c r="L70" s="306">
        <v>505324.86</v>
      </c>
      <c r="M70" s="306">
        <v>37606.17</v>
      </c>
      <c r="N70" s="306">
        <v>629800</v>
      </c>
      <c r="O70" s="85"/>
      <c r="P70" s="41" t="s">
        <v>787</v>
      </c>
      <c r="Q70" s="546" t="s">
        <v>2627</v>
      </c>
      <c r="R70" s="550"/>
      <c r="S70" s="494" t="s">
        <v>758</v>
      </c>
      <c r="T70" s="508">
        <v>609800</v>
      </c>
      <c r="U70" s="540">
        <v>43006</v>
      </c>
      <c r="V70" s="540">
        <v>43031</v>
      </c>
      <c r="W70" s="494" t="s">
        <v>1976</v>
      </c>
      <c r="AC70" s="89"/>
      <c r="AD70" s="89"/>
    </row>
    <row r="71" spans="1:30" s="78" customFormat="1" x14ac:dyDescent="0.2">
      <c r="A71" s="585"/>
      <c r="B71" s="302"/>
      <c r="C71" s="303"/>
      <c r="D71" s="302"/>
      <c r="E71" s="83"/>
      <c r="F71" s="305"/>
      <c r="G71" s="302"/>
      <c r="H71" s="302"/>
      <c r="I71" s="399"/>
      <c r="J71" s="302"/>
      <c r="K71" s="302"/>
      <c r="L71" s="306"/>
      <c r="M71" s="306"/>
      <c r="N71" s="306"/>
      <c r="O71" s="85"/>
      <c r="P71" s="41"/>
      <c r="Q71" s="546"/>
      <c r="R71" s="550"/>
      <c r="S71" s="494" t="s">
        <v>758</v>
      </c>
      <c r="T71" s="508">
        <v>20000</v>
      </c>
      <c r="U71" s="540">
        <v>42997</v>
      </c>
      <c r="V71" s="540">
        <v>43031</v>
      </c>
      <c r="W71" s="494" t="s">
        <v>1976</v>
      </c>
      <c r="AC71" s="89"/>
      <c r="AD71" s="89"/>
    </row>
    <row r="72" spans="1:30" s="78" customFormat="1" x14ac:dyDescent="0.2">
      <c r="A72" s="585" t="s">
        <v>4438</v>
      </c>
      <c r="B72" s="302">
        <v>520514</v>
      </c>
      <c r="C72" s="303">
        <v>5398</v>
      </c>
      <c r="D72" s="302" t="s">
        <v>352</v>
      </c>
      <c r="E72" s="83">
        <v>2017</v>
      </c>
      <c r="F72" s="305">
        <v>42992</v>
      </c>
      <c r="G72" s="302" t="s">
        <v>1372</v>
      </c>
      <c r="H72" s="302" t="s">
        <v>4439</v>
      </c>
      <c r="I72" s="399"/>
      <c r="J72" s="302" t="s">
        <v>2025</v>
      </c>
      <c r="K72" s="605" t="s">
        <v>4440</v>
      </c>
      <c r="L72" s="306">
        <v>505324.86</v>
      </c>
      <c r="M72" s="306">
        <v>37606.17</v>
      </c>
      <c r="N72" s="306">
        <v>629800</v>
      </c>
      <c r="O72" s="85"/>
      <c r="P72" s="41" t="s">
        <v>787</v>
      </c>
      <c r="Q72" s="546" t="s">
        <v>2627</v>
      </c>
      <c r="R72" s="550"/>
      <c r="S72" s="494" t="s">
        <v>758</v>
      </c>
      <c r="T72" s="508">
        <v>609800</v>
      </c>
      <c r="U72" s="540">
        <v>43006</v>
      </c>
      <c r="V72" s="540">
        <v>43031</v>
      </c>
      <c r="W72" s="494" t="s">
        <v>1976</v>
      </c>
      <c r="X72" s="89"/>
      <c r="Y72" s="89"/>
      <c r="Z72" s="89"/>
      <c r="AA72" s="89"/>
      <c r="AB72" s="89"/>
      <c r="AC72" s="89"/>
      <c r="AD72" s="89"/>
    </row>
    <row r="73" spans="1:30" s="78" customFormat="1" x14ac:dyDescent="0.2">
      <c r="A73" s="585"/>
      <c r="B73" s="302"/>
      <c r="C73" s="303"/>
      <c r="D73" s="302"/>
      <c r="E73" s="83"/>
      <c r="F73" s="305"/>
      <c r="G73" s="302"/>
      <c r="H73" s="302"/>
      <c r="I73" s="399"/>
      <c r="J73" s="302"/>
      <c r="K73" s="302"/>
      <c r="L73" s="306"/>
      <c r="M73" s="306"/>
      <c r="N73" s="306"/>
      <c r="O73" s="85"/>
      <c r="P73" s="41"/>
      <c r="Q73" s="546"/>
      <c r="R73" s="550"/>
      <c r="S73" s="494" t="s">
        <v>758</v>
      </c>
      <c r="T73" s="508">
        <v>20000</v>
      </c>
      <c r="U73" s="540">
        <v>42993</v>
      </c>
      <c r="V73" s="540">
        <v>43031</v>
      </c>
      <c r="W73" s="494" t="s">
        <v>1976</v>
      </c>
      <c r="X73" s="89"/>
      <c r="Y73" s="89"/>
      <c r="Z73" s="89"/>
      <c r="AA73" s="89"/>
      <c r="AB73" s="89"/>
      <c r="AC73" s="89"/>
      <c r="AD73" s="89"/>
    </row>
    <row r="74" spans="1:30" s="78" customFormat="1" x14ac:dyDescent="0.2">
      <c r="A74" s="585" t="s">
        <v>4441</v>
      </c>
      <c r="B74" s="302">
        <v>520514</v>
      </c>
      <c r="C74" s="303">
        <v>5398</v>
      </c>
      <c r="D74" s="302" t="s">
        <v>352</v>
      </c>
      <c r="E74" s="83">
        <v>2017</v>
      </c>
      <c r="F74" s="305">
        <v>42993</v>
      </c>
      <c r="G74" s="302" t="s">
        <v>1372</v>
      </c>
      <c r="H74" s="302" t="s">
        <v>4442</v>
      </c>
      <c r="I74" s="399"/>
      <c r="J74" s="302" t="s">
        <v>2025</v>
      </c>
      <c r="K74" s="605" t="s">
        <v>4443</v>
      </c>
      <c r="L74" s="306">
        <v>505324.86</v>
      </c>
      <c r="M74" s="306">
        <v>37606.17</v>
      </c>
      <c r="N74" s="306">
        <v>629800</v>
      </c>
      <c r="O74" s="85"/>
      <c r="P74" s="41" t="s">
        <v>787</v>
      </c>
      <c r="Q74" s="546" t="s">
        <v>2627</v>
      </c>
      <c r="R74" s="550"/>
      <c r="S74" s="494" t="s">
        <v>758</v>
      </c>
      <c r="T74" s="508">
        <v>609800</v>
      </c>
      <c r="U74" s="540">
        <v>43006</v>
      </c>
      <c r="V74" s="540">
        <v>43031</v>
      </c>
      <c r="W74" s="494" t="s">
        <v>1976</v>
      </c>
      <c r="AC74" s="89"/>
      <c r="AD74" s="89"/>
    </row>
    <row r="75" spans="1:30" s="78" customFormat="1" x14ac:dyDescent="0.2">
      <c r="A75" s="585"/>
      <c r="B75" s="302"/>
      <c r="C75" s="303"/>
      <c r="D75" s="302"/>
      <c r="E75" s="83"/>
      <c r="F75" s="305"/>
      <c r="G75" s="302"/>
      <c r="H75" s="302"/>
      <c r="I75" s="399"/>
      <c r="J75" s="302"/>
      <c r="K75" s="302"/>
      <c r="L75" s="306"/>
      <c r="M75" s="306"/>
      <c r="N75" s="306"/>
      <c r="O75" s="85"/>
      <c r="P75" s="41"/>
      <c r="Q75" s="546"/>
      <c r="R75" s="550"/>
      <c r="S75" s="494" t="s">
        <v>758</v>
      </c>
      <c r="T75" s="508">
        <v>20000</v>
      </c>
      <c r="U75" s="540">
        <v>42993</v>
      </c>
      <c r="V75" s="540">
        <v>43031</v>
      </c>
      <c r="W75" s="494" t="s">
        <v>2618</v>
      </c>
      <c r="AC75" s="89"/>
      <c r="AD75" s="89"/>
    </row>
    <row r="76" spans="1:30" s="89" customFormat="1" x14ac:dyDescent="0.2">
      <c r="A76" s="585" t="s">
        <v>4444</v>
      </c>
      <c r="B76" s="302">
        <v>520514</v>
      </c>
      <c r="C76" s="303">
        <v>5398</v>
      </c>
      <c r="D76" s="302" t="s">
        <v>352</v>
      </c>
      <c r="E76" s="83">
        <v>2017</v>
      </c>
      <c r="F76" s="305">
        <v>42992</v>
      </c>
      <c r="G76" s="302" t="s">
        <v>1372</v>
      </c>
      <c r="H76" s="302" t="s">
        <v>4445</v>
      </c>
      <c r="I76" s="399"/>
      <c r="J76" s="302" t="s">
        <v>2025</v>
      </c>
      <c r="K76" s="605" t="s">
        <v>4446</v>
      </c>
      <c r="L76" s="306">
        <v>505324.86</v>
      </c>
      <c r="M76" s="306">
        <v>37606.17</v>
      </c>
      <c r="N76" s="306">
        <v>629800</v>
      </c>
      <c r="O76" s="85"/>
      <c r="P76" s="41" t="s">
        <v>787</v>
      </c>
      <c r="Q76" s="546" t="s">
        <v>2627</v>
      </c>
      <c r="R76" s="550"/>
      <c r="S76" s="494" t="s">
        <v>758</v>
      </c>
      <c r="T76" s="508">
        <v>619800</v>
      </c>
      <c r="U76" s="540">
        <v>43006</v>
      </c>
      <c r="V76" s="540">
        <v>43031</v>
      </c>
      <c r="W76" s="494" t="s">
        <v>2618</v>
      </c>
      <c r="X76" s="78"/>
      <c r="Y76" s="78"/>
      <c r="Z76" s="78"/>
      <c r="AA76" s="78"/>
      <c r="AB76" s="78"/>
      <c r="AC76" s="78"/>
      <c r="AD76" s="78"/>
    </row>
    <row r="77" spans="1:30" s="89" customFormat="1" x14ac:dyDescent="0.2">
      <c r="A77" s="585"/>
      <c r="B77" s="302"/>
      <c r="C77" s="303"/>
      <c r="D77" s="302"/>
      <c r="E77" s="83"/>
      <c r="F77" s="305"/>
      <c r="G77" s="302"/>
      <c r="H77" s="302"/>
      <c r="I77" s="399"/>
      <c r="J77" s="302"/>
      <c r="K77" s="302"/>
      <c r="L77" s="306"/>
      <c r="M77" s="306"/>
      <c r="N77" s="306"/>
      <c r="O77" s="85"/>
      <c r="P77" s="41"/>
      <c r="Q77" s="546"/>
      <c r="R77" s="550"/>
      <c r="S77" s="494" t="s">
        <v>758</v>
      </c>
      <c r="T77" s="508">
        <v>7000</v>
      </c>
      <c r="U77" s="540">
        <v>42850</v>
      </c>
      <c r="V77" s="540">
        <v>43031</v>
      </c>
      <c r="W77" s="494" t="s">
        <v>2618</v>
      </c>
      <c r="X77" s="78"/>
      <c r="Y77" s="78"/>
      <c r="Z77" s="78"/>
      <c r="AA77" s="78"/>
      <c r="AB77" s="78"/>
      <c r="AC77" s="78"/>
      <c r="AD77" s="78"/>
    </row>
    <row r="78" spans="1:30" s="89" customFormat="1" x14ac:dyDescent="0.2">
      <c r="A78" s="585" t="s">
        <v>4447</v>
      </c>
      <c r="B78" s="302">
        <v>521502</v>
      </c>
      <c r="C78" s="303">
        <v>5611</v>
      </c>
      <c r="D78" s="302" t="s">
        <v>387</v>
      </c>
      <c r="E78" s="83">
        <v>2018</v>
      </c>
      <c r="F78" s="305">
        <v>42989</v>
      </c>
      <c r="G78" s="302" t="s">
        <v>115</v>
      </c>
      <c r="H78" s="302" t="s">
        <v>4448</v>
      </c>
      <c r="I78" s="399"/>
      <c r="J78" s="586" t="s">
        <v>4449</v>
      </c>
      <c r="K78" s="605" t="s">
        <v>4450</v>
      </c>
      <c r="L78" s="306">
        <v>394255.04</v>
      </c>
      <c r="M78" s="306">
        <v>19710.48</v>
      </c>
      <c r="N78" s="306">
        <v>480200</v>
      </c>
      <c r="O78" s="85"/>
      <c r="P78" s="61" t="s">
        <v>787</v>
      </c>
      <c r="Q78" s="539" t="s">
        <v>2617</v>
      </c>
      <c r="R78" s="550" t="s">
        <v>2939</v>
      </c>
      <c r="S78" s="490" t="s">
        <v>758</v>
      </c>
      <c r="T78" s="491">
        <v>53000</v>
      </c>
      <c r="U78" s="540">
        <v>42990</v>
      </c>
      <c r="V78" s="490"/>
      <c r="W78" s="642" t="s">
        <v>2618</v>
      </c>
      <c r="X78" s="79"/>
      <c r="Y78" s="79"/>
      <c r="Z78" s="79"/>
      <c r="AA78" s="79"/>
      <c r="AB78" s="79"/>
      <c r="AC78" s="79"/>
      <c r="AD78" s="79"/>
    </row>
    <row r="79" spans="1:30" s="89" customFormat="1" x14ac:dyDescent="0.2">
      <c r="A79" s="585"/>
      <c r="B79" s="302"/>
      <c r="C79" s="303"/>
      <c r="D79" s="302"/>
      <c r="E79" s="83"/>
      <c r="F79" s="305"/>
      <c r="G79" s="302"/>
      <c r="H79" s="302"/>
      <c r="I79" s="399"/>
      <c r="J79" s="586"/>
      <c r="K79" s="302"/>
      <c r="L79" s="306"/>
      <c r="M79" s="306"/>
      <c r="N79" s="306"/>
      <c r="O79" s="85"/>
      <c r="P79" s="61"/>
      <c r="Q79" s="539"/>
      <c r="R79" s="550"/>
      <c r="S79" s="490" t="s">
        <v>758</v>
      </c>
      <c r="T79" s="491">
        <v>5000</v>
      </c>
      <c r="U79" s="540">
        <v>42972</v>
      </c>
      <c r="V79" s="490"/>
      <c r="W79" s="642" t="s">
        <v>1976</v>
      </c>
      <c r="X79" s="79"/>
      <c r="Y79" s="79"/>
      <c r="Z79" s="79"/>
      <c r="AA79" s="79"/>
      <c r="AB79" s="79"/>
      <c r="AC79" s="79"/>
      <c r="AD79" s="79"/>
    </row>
    <row r="80" spans="1:30" s="89" customFormat="1" ht="15" x14ac:dyDescent="0.25">
      <c r="A80" s="585"/>
      <c r="B80" s="302"/>
      <c r="C80" s="303"/>
      <c r="D80" s="302"/>
      <c r="E80" s="83"/>
      <c r="F80" s="305"/>
      <c r="G80" s="302"/>
      <c r="H80" s="302"/>
      <c r="I80" s="399"/>
      <c r="J80" s="586"/>
      <c r="K80" s="302"/>
      <c r="L80" s="306"/>
      <c r="M80" s="306"/>
      <c r="N80" s="306"/>
      <c r="O80" s="85"/>
      <c r="P80" s="61"/>
      <c r="Q80" s="539"/>
      <c r="R80" s="550"/>
      <c r="S80" s="490" t="s">
        <v>2647</v>
      </c>
      <c r="T80" s="502">
        <v>431180</v>
      </c>
      <c r="U80" s="503"/>
      <c r="V80" s="490"/>
      <c r="W80" s="642"/>
      <c r="X80" s="79"/>
      <c r="Y80" s="79"/>
      <c r="Z80" s="79"/>
      <c r="AA80" s="79"/>
      <c r="AB80" s="79"/>
      <c r="AC80" s="79"/>
      <c r="AD80" s="79"/>
    </row>
    <row r="81" spans="1:30" s="89" customFormat="1" x14ac:dyDescent="0.2">
      <c r="A81" s="585" t="s">
        <v>4451</v>
      </c>
      <c r="B81" s="302">
        <v>521502</v>
      </c>
      <c r="C81" s="303">
        <v>5611</v>
      </c>
      <c r="D81" s="302" t="s">
        <v>387</v>
      </c>
      <c r="E81" s="83">
        <v>2018</v>
      </c>
      <c r="F81" s="305">
        <v>43005</v>
      </c>
      <c r="G81" s="302" t="s">
        <v>115</v>
      </c>
      <c r="H81" s="302" t="s">
        <v>4452</v>
      </c>
      <c r="I81" s="399"/>
      <c r="J81" s="586" t="s">
        <v>4449</v>
      </c>
      <c r="K81" s="605" t="s">
        <v>4453</v>
      </c>
      <c r="L81" s="306">
        <v>394255.04</v>
      </c>
      <c r="M81" s="306">
        <v>19710.48</v>
      </c>
      <c r="N81" s="306">
        <v>480200</v>
      </c>
      <c r="O81" s="85"/>
      <c r="P81" s="61" t="s">
        <v>787</v>
      </c>
      <c r="Q81" s="539" t="s">
        <v>2617</v>
      </c>
      <c r="R81" s="550" t="s">
        <v>2939</v>
      </c>
      <c r="S81" s="490" t="s">
        <v>758</v>
      </c>
      <c r="T81" s="491">
        <v>5000</v>
      </c>
      <c r="U81" s="540">
        <v>42972</v>
      </c>
      <c r="V81" s="490"/>
      <c r="W81" s="496" t="s">
        <v>1976</v>
      </c>
      <c r="X81" s="643"/>
      <c r="Y81" s="643"/>
      <c r="Z81" s="643"/>
      <c r="AA81" s="643"/>
      <c r="AB81" s="643"/>
      <c r="AC81" s="79"/>
      <c r="AD81" s="79"/>
    </row>
    <row r="82" spans="1:30" s="89" customFormat="1" x14ac:dyDescent="0.2">
      <c r="A82" s="585"/>
      <c r="B82" s="302"/>
      <c r="C82" s="303"/>
      <c r="D82" s="302"/>
      <c r="E82" s="83"/>
      <c r="F82" s="305"/>
      <c r="G82" s="302"/>
      <c r="H82" s="302"/>
      <c r="I82" s="399"/>
      <c r="J82" s="586"/>
      <c r="K82" s="302"/>
      <c r="L82" s="306"/>
      <c r="M82" s="306"/>
      <c r="N82" s="306"/>
      <c r="O82" s="85"/>
      <c r="P82" s="61"/>
      <c r="Q82" s="539"/>
      <c r="R82" s="550"/>
      <c r="S82" s="490" t="s">
        <v>758</v>
      </c>
      <c r="T82" s="491">
        <v>5000</v>
      </c>
      <c r="U82" s="540">
        <v>42972</v>
      </c>
      <c r="V82" s="490"/>
      <c r="W82" s="496" t="s">
        <v>1976</v>
      </c>
      <c r="X82" s="643"/>
      <c r="Y82" s="643"/>
      <c r="Z82" s="643"/>
      <c r="AA82" s="643"/>
      <c r="AB82" s="643"/>
      <c r="AC82" s="79"/>
      <c r="AD82" s="79"/>
    </row>
    <row r="83" spans="1:30" s="89" customFormat="1" x14ac:dyDescent="0.2">
      <c r="A83" s="585"/>
      <c r="B83" s="302"/>
      <c r="C83" s="303"/>
      <c r="D83" s="302"/>
      <c r="E83" s="83"/>
      <c r="F83" s="305"/>
      <c r="G83" s="302"/>
      <c r="H83" s="302"/>
      <c r="I83" s="399"/>
      <c r="J83" s="586"/>
      <c r="K83" s="302"/>
      <c r="L83" s="306"/>
      <c r="M83" s="306"/>
      <c r="N83" s="306"/>
      <c r="O83" s="85"/>
      <c r="P83" s="61"/>
      <c r="Q83" s="539"/>
      <c r="R83" s="550"/>
      <c r="S83" s="490" t="s">
        <v>758</v>
      </c>
      <c r="T83" s="491">
        <v>43912.94</v>
      </c>
      <c r="U83" s="540">
        <v>43004</v>
      </c>
      <c r="V83" s="490"/>
      <c r="W83" s="496" t="s">
        <v>1976</v>
      </c>
      <c r="X83" s="643"/>
      <c r="Y83" s="643"/>
      <c r="Z83" s="643"/>
      <c r="AA83" s="643"/>
      <c r="AB83" s="643"/>
      <c r="AC83" s="79"/>
      <c r="AD83" s="79"/>
    </row>
    <row r="84" spans="1:30" s="89" customFormat="1" x14ac:dyDescent="0.2">
      <c r="A84" s="585"/>
      <c r="B84" s="302"/>
      <c r="C84" s="303"/>
      <c r="D84" s="302"/>
      <c r="E84" s="83"/>
      <c r="F84" s="305"/>
      <c r="G84" s="302"/>
      <c r="H84" s="302"/>
      <c r="I84" s="399"/>
      <c r="J84" s="586"/>
      <c r="K84" s="302"/>
      <c r="L84" s="306"/>
      <c r="M84" s="306"/>
      <c r="N84" s="306"/>
      <c r="O84" s="85"/>
      <c r="P84" s="61"/>
      <c r="Q84" s="539"/>
      <c r="R84" s="550"/>
      <c r="S84" s="490" t="s">
        <v>758</v>
      </c>
      <c r="T84" s="491">
        <v>5000</v>
      </c>
      <c r="U84" s="540">
        <v>42975</v>
      </c>
      <c r="V84" s="490"/>
      <c r="W84" s="496" t="s">
        <v>2618</v>
      </c>
      <c r="X84" s="643"/>
      <c r="Y84" s="643"/>
      <c r="Z84" s="643"/>
      <c r="AA84" s="643"/>
      <c r="AB84" s="643"/>
      <c r="AC84" s="79"/>
      <c r="AD84" s="79"/>
    </row>
    <row r="85" spans="1:30" s="89" customFormat="1" ht="15" x14ac:dyDescent="0.25">
      <c r="A85" s="585"/>
      <c r="B85" s="302"/>
      <c r="C85" s="303"/>
      <c r="D85" s="302"/>
      <c r="E85" s="83"/>
      <c r="F85" s="305"/>
      <c r="G85" s="302"/>
      <c r="H85" s="302"/>
      <c r="I85" s="399"/>
      <c r="J85" s="586"/>
      <c r="K85" s="302"/>
      <c r="L85" s="306"/>
      <c r="M85" s="306"/>
      <c r="N85" s="306"/>
      <c r="O85" s="85"/>
      <c r="P85" s="61"/>
      <c r="Q85" s="539"/>
      <c r="R85" s="550"/>
      <c r="S85" s="490" t="s">
        <v>2647</v>
      </c>
      <c r="T85" s="502">
        <f>420307.63+980</f>
        <v>421287.63</v>
      </c>
      <c r="U85" s="503"/>
      <c r="V85" s="490"/>
      <c r="W85" s="496"/>
      <c r="X85" s="643"/>
      <c r="Y85" s="643"/>
      <c r="Z85" s="643"/>
      <c r="AA85" s="643"/>
      <c r="AB85" s="643"/>
      <c r="AC85" s="79"/>
      <c r="AD85" s="79"/>
    </row>
    <row r="86" spans="1:30" s="89" customFormat="1" x14ac:dyDescent="0.2">
      <c r="A86" s="545" t="s">
        <v>4454</v>
      </c>
      <c r="B86" s="302">
        <v>520115</v>
      </c>
      <c r="C86" s="303">
        <v>2593</v>
      </c>
      <c r="D86" s="302" t="s">
        <v>279</v>
      </c>
      <c r="E86" s="83">
        <v>2018</v>
      </c>
      <c r="F86" s="305">
        <v>43001</v>
      </c>
      <c r="G86" s="302"/>
      <c r="H86" s="302" t="s">
        <v>4455</v>
      </c>
      <c r="I86" s="399"/>
      <c r="J86" s="549" t="s">
        <v>1152</v>
      </c>
      <c r="K86" s="605" t="s">
        <v>4456</v>
      </c>
      <c r="L86" s="306">
        <v>342835.57</v>
      </c>
      <c r="M86" s="306">
        <v>0</v>
      </c>
      <c r="N86" s="306">
        <v>397689.26</v>
      </c>
      <c r="O86" s="85"/>
      <c r="P86" s="41" t="s">
        <v>748</v>
      </c>
      <c r="Q86" s="546" t="s">
        <v>2627</v>
      </c>
      <c r="R86" s="550"/>
      <c r="S86" s="490"/>
      <c r="T86" s="491"/>
      <c r="U86" s="490"/>
      <c r="V86" s="540">
        <v>43034</v>
      </c>
      <c r="W86" s="496"/>
      <c r="X86" s="79"/>
      <c r="Y86" s="79"/>
      <c r="Z86" s="79"/>
      <c r="AA86" s="79"/>
      <c r="AB86" s="79"/>
      <c r="AC86" s="92"/>
      <c r="AD86" s="92"/>
    </row>
    <row r="87" spans="1:30" s="78" customFormat="1" x14ac:dyDescent="0.2">
      <c r="A87" s="545" t="s">
        <v>4457</v>
      </c>
      <c r="B87" s="302">
        <v>1520105</v>
      </c>
      <c r="C87" s="303">
        <v>7494</v>
      </c>
      <c r="D87" s="302" t="s">
        <v>472</v>
      </c>
      <c r="E87" s="83">
        <v>2017</v>
      </c>
      <c r="F87" s="305">
        <v>42992</v>
      </c>
      <c r="G87" s="302"/>
      <c r="H87" s="302" t="s">
        <v>4458</v>
      </c>
      <c r="I87" s="399"/>
      <c r="J87" s="549" t="s">
        <v>1152</v>
      </c>
      <c r="K87" s="605" t="s">
        <v>4459</v>
      </c>
      <c r="L87" s="306">
        <v>215868.03</v>
      </c>
      <c r="M87" s="306">
        <v>0</v>
      </c>
      <c r="N87" s="306">
        <v>250406.92</v>
      </c>
      <c r="O87" s="85"/>
      <c r="P87" s="41" t="s">
        <v>748</v>
      </c>
      <c r="Q87" s="546" t="s">
        <v>2627</v>
      </c>
      <c r="R87" s="550"/>
      <c r="S87" s="490"/>
      <c r="T87" s="491"/>
      <c r="U87" s="490"/>
      <c r="V87" s="540">
        <v>43034</v>
      </c>
      <c r="W87" s="494"/>
    </row>
    <row r="88" spans="1:30" s="78" customFormat="1" x14ac:dyDescent="0.2">
      <c r="A88" s="545" t="s">
        <v>4460</v>
      </c>
      <c r="B88" s="302">
        <v>1520604</v>
      </c>
      <c r="C88" s="303">
        <v>7495</v>
      </c>
      <c r="D88" s="302" t="s">
        <v>492</v>
      </c>
      <c r="E88" s="83">
        <v>2017</v>
      </c>
      <c r="F88" s="305">
        <v>42986</v>
      </c>
      <c r="G88" s="302"/>
      <c r="H88" s="302" t="s">
        <v>4461</v>
      </c>
      <c r="I88" s="399"/>
      <c r="J88" s="549" t="s">
        <v>1152</v>
      </c>
      <c r="K88" s="605" t="s">
        <v>4462</v>
      </c>
      <c r="L88" s="306">
        <v>262806.28000000003</v>
      </c>
      <c r="M88" s="306">
        <v>0</v>
      </c>
      <c r="N88" s="306">
        <v>304855.28000000003</v>
      </c>
      <c r="O88" s="85"/>
      <c r="P88" s="41" t="s">
        <v>748</v>
      </c>
      <c r="Q88" s="546" t="s">
        <v>2627</v>
      </c>
      <c r="R88" s="550"/>
      <c r="S88" s="490"/>
      <c r="T88" s="491"/>
      <c r="U88" s="490"/>
      <c r="V88" s="540">
        <v>43034</v>
      </c>
      <c r="W88" s="494"/>
    </row>
    <row r="89" spans="1:30" s="79" customFormat="1" x14ac:dyDescent="0.2">
      <c r="A89" s="553" t="s">
        <v>4463</v>
      </c>
      <c r="B89" s="349">
        <v>1520604</v>
      </c>
      <c r="C89" s="350">
        <v>7495</v>
      </c>
      <c r="D89" s="349" t="s">
        <v>492</v>
      </c>
      <c r="E89" s="351">
        <v>2017</v>
      </c>
      <c r="F89" s="352">
        <v>43006</v>
      </c>
      <c r="G89" s="349" t="s">
        <v>17</v>
      </c>
      <c r="H89" s="349" t="s">
        <v>4464</v>
      </c>
      <c r="I89" s="554"/>
      <c r="J89" s="349" t="s">
        <v>4465</v>
      </c>
      <c r="K89" s="349" t="s">
        <v>4466</v>
      </c>
      <c r="L89" s="356">
        <v>296880.13</v>
      </c>
      <c r="M89" s="356">
        <v>14844.01</v>
      </c>
      <c r="N89" s="356">
        <v>361600</v>
      </c>
      <c r="O89" s="357"/>
      <c r="P89" s="61" t="s">
        <v>4286</v>
      </c>
      <c r="Q89" s="539" t="s">
        <v>2617</v>
      </c>
      <c r="R89" s="550"/>
      <c r="S89" s="490" t="s">
        <v>758</v>
      </c>
      <c r="T89" s="491">
        <v>115517.52</v>
      </c>
      <c r="U89" s="540">
        <v>43035</v>
      </c>
      <c r="V89" s="490"/>
      <c r="W89" s="642" t="s">
        <v>1976</v>
      </c>
    </row>
    <row r="90" spans="1:30" s="79" customFormat="1" ht="15" x14ac:dyDescent="0.2">
      <c r="A90" s="553"/>
      <c r="B90" s="349"/>
      <c r="C90" s="350"/>
      <c r="D90" s="349"/>
      <c r="E90" s="351"/>
      <c r="F90" s="352"/>
      <c r="G90" s="349"/>
      <c r="H90" s="349"/>
      <c r="I90" s="554"/>
      <c r="J90" s="349"/>
      <c r="K90" s="349"/>
      <c r="L90" s="356"/>
      <c r="M90" s="356"/>
      <c r="N90" s="356"/>
      <c r="O90" s="357"/>
      <c r="P90" s="61"/>
      <c r="Q90" s="539"/>
      <c r="R90" s="550"/>
      <c r="S90" s="490" t="s">
        <v>2647</v>
      </c>
      <c r="T90" s="685">
        <v>246082.48</v>
      </c>
      <c r="U90" s="686"/>
      <c r="V90" s="490"/>
      <c r="W90" s="642" t="s">
        <v>2618</v>
      </c>
    </row>
    <row r="91" spans="1:30" s="89" customFormat="1" x14ac:dyDescent="0.2">
      <c r="A91" s="545" t="s">
        <v>4467</v>
      </c>
      <c r="B91" s="302">
        <v>1520603</v>
      </c>
      <c r="C91" s="303">
        <v>7497</v>
      </c>
      <c r="D91" s="302" t="s">
        <v>3871</v>
      </c>
      <c r="E91" s="83">
        <v>2017</v>
      </c>
      <c r="F91" s="305">
        <v>42991</v>
      </c>
      <c r="G91" s="302" t="s">
        <v>115</v>
      </c>
      <c r="H91" s="302" t="s">
        <v>4468</v>
      </c>
      <c r="I91" s="399"/>
      <c r="J91" s="302" t="s">
        <v>4469</v>
      </c>
      <c r="K91" s="302" t="s">
        <v>4470</v>
      </c>
      <c r="L91" s="306">
        <v>276190.48</v>
      </c>
      <c r="M91" s="306">
        <v>13809.52</v>
      </c>
      <c r="N91" s="306">
        <v>336400</v>
      </c>
      <c r="O91" s="85"/>
      <c r="P91" s="61" t="s">
        <v>4286</v>
      </c>
      <c r="Q91" s="539" t="s">
        <v>2617</v>
      </c>
      <c r="R91" s="550"/>
      <c r="S91" s="490" t="s">
        <v>766</v>
      </c>
      <c r="T91" s="491">
        <v>146000</v>
      </c>
      <c r="U91" s="540">
        <v>42983</v>
      </c>
      <c r="V91" s="490"/>
      <c r="W91" s="496" t="s">
        <v>2618</v>
      </c>
      <c r="X91" s="79"/>
      <c r="Y91" s="79"/>
      <c r="Z91" s="79"/>
      <c r="AA91" s="79"/>
      <c r="AB91" s="79"/>
      <c r="AC91" s="79"/>
      <c r="AD91" s="79"/>
    </row>
    <row r="92" spans="1:30" s="89" customFormat="1" ht="15" x14ac:dyDescent="0.25">
      <c r="A92" s="545"/>
      <c r="B92" s="302"/>
      <c r="C92" s="303"/>
      <c r="D92" s="302"/>
      <c r="E92" s="83"/>
      <c r="F92" s="305"/>
      <c r="G92" s="302"/>
      <c r="H92" s="302"/>
      <c r="I92" s="399"/>
      <c r="J92" s="302"/>
      <c r="K92" s="302"/>
      <c r="L92" s="306"/>
      <c r="M92" s="306"/>
      <c r="N92" s="306"/>
      <c r="O92" s="85"/>
      <c r="P92" s="61"/>
      <c r="Q92" s="539"/>
      <c r="R92" s="550"/>
      <c r="S92" s="490" t="s">
        <v>2824</v>
      </c>
      <c r="T92" s="524">
        <v>3592</v>
      </c>
      <c r="U92" s="503"/>
      <c r="V92" s="490"/>
      <c r="W92" s="496" t="s">
        <v>2618</v>
      </c>
      <c r="X92" s="79"/>
      <c r="Y92" s="79"/>
      <c r="Z92" s="79"/>
      <c r="AA92" s="79"/>
      <c r="AB92" s="79"/>
      <c r="AC92" s="79"/>
      <c r="AD92" s="79"/>
    </row>
    <row r="93" spans="1:30" s="89" customFormat="1" ht="15" x14ac:dyDescent="0.25">
      <c r="A93" s="545"/>
      <c r="B93" s="302"/>
      <c r="C93" s="303"/>
      <c r="D93" s="302"/>
      <c r="E93" s="83"/>
      <c r="F93" s="305"/>
      <c r="G93" s="302"/>
      <c r="H93" s="302"/>
      <c r="I93" s="399"/>
      <c r="J93" s="302"/>
      <c r="K93" s="302"/>
      <c r="L93" s="306"/>
      <c r="M93" s="306"/>
      <c r="N93" s="306"/>
      <c r="O93" s="85"/>
      <c r="P93" s="61"/>
      <c r="Q93" s="539"/>
      <c r="R93" s="550"/>
      <c r="S93" s="490" t="s">
        <v>2647</v>
      </c>
      <c r="T93" s="524">
        <v>224808</v>
      </c>
      <c r="U93" s="503"/>
      <c r="V93" s="490"/>
      <c r="W93" s="496" t="s">
        <v>2618</v>
      </c>
      <c r="X93" s="79"/>
      <c r="Y93" s="79"/>
      <c r="Z93" s="79"/>
      <c r="AA93" s="79"/>
      <c r="AB93" s="79"/>
      <c r="AC93" s="79"/>
      <c r="AD93" s="79"/>
    </row>
    <row r="94" spans="1:30" s="95" customFormat="1" x14ac:dyDescent="0.2">
      <c r="A94" s="545" t="s">
        <v>4471</v>
      </c>
      <c r="B94" s="302">
        <v>521707</v>
      </c>
      <c r="C94" s="303">
        <v>2006</v>
      </c>
      <c r="D94" s="302" t="s">
        <v>165</v>
      </c>
      <c r="E94" s="83">
        <v>2017</v>
      </c>
      <c r="F94" s="305">
        <v>42989</v>
      </c>
      <c r="G94" s="302" t="s">
        <v>1357</v>
      </c>
      <c r="H94" s="302" t="s">
        <v>4472</v>
      </c>
      <c r="I94" s="399"/>
      <c r="J94" s="302" t="s">
        <v>4473</v>
      </c>
      <c r="K94" s="302" t="s">
        <v>4474</v>
      </c>
      <c r="L94" s="306">
        <v>202586.21</v>
      </c>
      <c r="M94" s="306">
        <v>0</v>
      </c>
      <c r="N94" s="306">
        <v>235000</v>
      </c>
      <c r="O94" s="85"/>
      <c r="P94" s="61" t="s">
        <v>787</v>
      </c>
      <c r="Q94" s="551" t="s">
        <v>4287</v>
      </c>
      <c r="R94" s="550"/>
      <c r="S94" s="490" t="s">
        <v>758</v>
      </c>
      <c r="T94" s="491">
        <v>90000</v>
      </c>
      <c r="U94" s="540">
        <v>42990</v>
      </c>
      <c r="V94" s="490"/>
      <c r="W94" s="496" t="s">
        <v>2618</v>
      </c>
      <c r="X94" s="92"/>
      <c r="Y94" s="92"/>
      <c r="Z94" s="92"/>
      <c r="AA94" s="92"/>
      <c r="AB94" s="92"/>
      <c r="AC94" s="92"/>
      <c r="AD94" s="92"/>
    </row>
    <row r="95" spans="1:30" s="95" customFormat="1" x14ac:dyDescent="0.2">
      <c r="A95" s="545"/>
      <c r="B95" s="302"/>
      <c r="C95" s="303"/>
      <c r="D95" s="302"/>
      <c r="E95" s="83"/>
      <c r="F95" s="305"/>
      <c r="G95" s="302"/>
      <c r="H95" s="302"/>
      <c r="I95" s="399"/>
      <c r="J95" s="302"/>
      <c r="K95" s="302"/>
      <c r="L95" s="306"/>
      <c r="M95" s="306"/>
      <c r="N95" s="306"/>
      <c r="O95" s="85"/>
      <c r="P95" s="61"/>
      <c r="Q95" s="551"/>
      <c r="R95" s="550"/>
      <c r="S95" s="490" t="s">
        <v>757</v>
      </c>
      <c r="T95" s="491">
        <v>80000</v>
      </c>
      <c r="U95" s="540">
        <v>42990</v>
      </c>
      <c r="V95" s="490"/>
      <c r="W95" s="496" t="s">
        <v>2618</v>
      </c>
      <c r="X95" s="92"/>
      <c r="Y95" s="92"/>
      <c r="Z95" s="92"/>
      <c r="AA95" s="92"/>
      <c r="AB95" s="92"/>
      <c r="AC95" s="92"/>
      <c r="AD95" s="92"/>
    </row>
    <row r="96" spans="1:30" s="95" customFormat="1" ht="15" x14ac:dyDescent="0.25">
      <c r="A96" s="545"/>
      <c r="B96" s="302"/>
      <c r="C96" s="303"/>
      <c r="D96" s="302"/>
      <c r="E96" s="83"/>
      <c r="F96" s="305"/>
      <c r="G96" s="302"/>
      <c r="H96" s="302"/>
      <c r="I96" s="399"/>
      <c r="J96" s="302"/>
      <c r="K96" s="302"/>
      <c r="L96" s="306"/>
      <c r="M96" s="306"/>
      <c r="N96" s="306"/>
      <c r="O96" s="85"/>
      <c r="P96" s="61"/>
      <c r="Q96" s="551"/>
      <c r="R96" s="550"/>
      <c r="S96" s="490" t="s">
        <v>2647</v>
      </c>
      <c r="T96" s="524">
        <v>65000</v>
      </c>
      <c r="U96" s="503"/>
      <c r="V96" s="490"/>
      <c r="W96" s="496"/>
      <c r="X96" s="92"/>
      <c r="Y96" s="92"/>
      <c r="Z96" s="92"/>
      <c r="AA96" s="92"/>
      <c r="AB96" s="92"/>
      <c r="AC96" s="92"/>
      <c r="AD96" s="92"/>
    </row>
    <row r="97" spans="1:30" s="89" customFormat="1" x14ac:dyDescent="0.2">
      <c r="A97" s="545" t="s">
        <v>4475</v>
      </c>
      <c r="B97" s="302">
        <v>1520104</v>
      </c>
      <c r="C97" s="303">
        <v>7493</v>
      </c>
      <c r="D97" s="302" t="s">
        <v>440</v>
      </c>
      <c r="E97" s="83">
        <v>2017</v>
      </c>
      <c r="F97" s="305">
        <v>42984</v>
      </c>
      <c r="G97" s="302"/>
      <c r="H97" s="302" t="s">
        <v>4476</v>
      </c>
      <c r="I97" s="399"/>
      <c r="J97" s="549" t="s">
        <v>129</v>
      </c>
      <c r="K97" s="605" t="s">
        <v>4477</v>
      </c>
      <c r="L97" s="306">
        <v>229416.4</v>
      </c>
      <c r="M97" s="306">
        <v>0</v>
      </c>
      <c r="N97" s="306">
        <v>266123.02</v>
      </c>
      <c r="O97" s="85"/>
      <c r="P97" s="41" t="s">
        <v>748</v>
      </c>
      <c r="Q97" s="546" t="s">
        <v>2627</v>
      </c>
      <c r="R97" s="550"/>
      <c r="S97" s="490"/>
      <c r="T97" s="491"/>
      <c r="U97" s="490"/>
      <c r="V97" s="540">
        <v>43034</v>
      </c>
      <c r="W97" s="496"/>
      <c r="X97" s="79"/>
      <c r="Y97" s="79"/>
      <c r="Z97" s="79"/>
      <c r="AA97" s="79"/>
      <c r="AB97" s="79"/>
      <c r="AC97" s="92"/>
      <c r="AD97" s="92"/>
    </row>
    <row r="98" spans="1:30" s="89" customFormat="1" x14ac:dyDescent="0.2">
      <c r="A98" s="545" t="s">
        <v>4478</v>
      </c>
      <c r="B98" s="302">
        <v>1520104</v>
      </c>
      <c r="C98" s="303">
        <v>7493</v>
      </c>
      <c r="D98" s="302" t="s">
        <v>440</v>
      </c>
      <c r="E98" s="83">
        <v>2017</v>
      </c>
      <c r="F98" s="305">
        <v>42984</v>
      </c>
      <c r="G98" s="302"/>
      <c r="H98" s="302" t="s">
        <v>4479</v>
      </c>
      <c r="I98" s="399"/>
      <c r="J98" s="549" t="s">
        <v>129</v>
      </c>
      <c r="K98" s="605" t="s">
        <v>4480</v>
      </c>
      <c r="L98" s="306">
        <v>229416.4</v>
      </c>
      <c r="M98" s="306">
        <v>0</v>
      </c>
      <c r="N98" s="306">
        <v>266123.02</v>
      </c>
      <c r="O98" s="85"/>
      <c r="P98" s="41" t="s">
        <v>748</v>
      </c>
      <c r="Q98" s="546" t="s">
        <v>2627</v>
      </c>
      <c r="R98" s="550"/>
      <c r="S98" s="490"/>
      <c r="T98" s="491"/>
      <c r="U98" s="490"/>
      <c r="V98" s="540">
        <v>43034</v>
      </c>
      <c r="W98" s="494"/>
      <c r="X98" s="78"/>
      <c r="Y98" s="78"/>
      <c r="Z98" s="78"/>
      <c r="AA98" s="78"/>
      <c r="AB98" s="78"/>
      <c r="AC98" s="78"/>
      <c r="AD98" s="78"/>
    </row>
    <row r="99" spans="1:30" s="94" customFormat="1" x14ac:dyDescent="0.2">
      <c r="A99" s="553" t="s">
        <v>4482</v>
      </c>
      <c r="B99" s="349">
        <v>521802</v>
      </c>
      <c r="C99" s="350">
        <v>2202</v>
      </c>
      <c r="D99" s="349" t="s">
        <v>229</v>
      </c>
      <c r="E99" s="351">
        <v>2017</v>
      </c>
      <c r="F99" s="352">
        <v>42979</v>
      </c>
      <c r="G99" s="349" t="s">
        <v>1372</v>
      </c>
      <c r="H99" s="349" t="s">
        <v>4483</v>
      </c>
      <c r="I99" s="554"/>
      <c r="J99" s="349" t="s">
        <v>4484</v>
      </c>
      <c r="K99" s="349" t="s">
        <v>4485</v>
      </c>
      <c r="L99" s="356">
        <v>202155.17</v>
      </c>
      <c r="M99" s="356">
        <v>0</v>
      </c>
      <c r="N99" s="356">
        <v>234500</v>
      </c>
      <c r="O99" s="357"/>
      <c r="P99" s="61" t="s">
        <v>787</v>
      </c>
      <c r="Q99" s="551" t="s">
        <v>4287</v>
      </c>
      <c r="R99" s="550"/>
      <c r="S99" s="490"/>
      <c r="T99" s="491"/>
      <c r="U99" s="490"/>
      <c r="V99" s="490"/>
      <c r="W99" s="92"/>
      <c r="X99" s="79"/>
      <c r="Y99" s="79"/>
      <c r="Z99" s="79"/>
      <c r="AA99" s="79"/>
      <c r="AB99" s="79"/>
      <c r="AC99" s="92"/>
      <c r="AD99" s="92"/>
    </row>
    <row r="100" spans="1:30" s="95" customFormat="1" x14ac:dyDescent="0.2">
      <c r="A100" s="545" t="s">
        <v>4486</v>
      </c>
      <c r="B100" s="302">
        <v>17001</v>
      </c>
      <c r="C100" s="303" t="s">
        <v>618</v>
      </c>
      <c r="D100" s="302" t="s">
        <v>229</v>
      </c>
      <c r="E100" s="83">
        <v>2017</v>
      </c>
      <c r="F100" s="305">
        <v>42999</v>
      </c>
      <c r="G100" s="302" t="s">
        <v>197</v>
      </c>
      <c r="H100" s="302" t="s">
        <v>4487</v>
      </c>
      <c r="I100" s="399"/>
      <c r="J100" s="302" t="s">
        <v>4488</v>
      </c>
      <c r="K100" s="302" t="s">
        <v>4489</v>
      </c>
      <c r="L100" s="306">
        <v>249896.55</v>
      </c>
      <c r="M100" s="306">
        <v>0</v>
      </c>
      <c r="N100" s="306">
        <v>255000</v>
      </c>
      <c r="O100" s="85"/>
      <c r="P100" s="41" t="s">
        <v>749</v>
      </c>
      <c r="Q100" s="551" t="s">
        <v>4287</v>
      </c>
      <c r="R100" s="550"/>
      <c r="S100" s="490" t="s">
        <v>2643</v>
      </c>
      <c r="T100" s="491">
        <v>5000</v>
      </c>
      <c r="U100" s="540">
        <v>42996</v>
      </c>
      <c r="V100" s="490"/>
      <c r="W100" s="494" t="s">
        <v>2618</v>
      </c>
      <c r="X100" s="78"/>
      <c r="Y100" s="78"/>
      <c r="Z100" s="78"/>
      <c r="AA100" s="78"/>
      <c r="AB100" s="78"/>
      <c r="AC100" s="78"/>
      <c r="AD100" s="78"/>
    </row>
    <row r="101" spans="1:30" s="95" customFormat="1" x14ac:dyDescent="0.2">
      <c r="A101" s="545"/>
      <c r="B101" s="302"/>
      <c r="C101" s="303"/>
      <c r="D101" s="302"/>
      <c r="E101" s="83"/>
      <c r="F101" s="305"/>
      <c r="G101" s="302"/>
      <c r="H101" s="302"/>
      <c r="I101" s="399"/>
      <c r="J101" s="302"/>
      <c r="K101" s="302"/>
      <c r="L101" s="306"/>
      <c r="M101" s="306"/>
      <c r="N101" s="306"/>
      <c r="O101" s="85"/>
      <c r="P101" s="41"/>
      <c r="Q101" s="551"/>
      <c r="R101" s="550"/>
      <c r="S101" s="490" t="s">
        <v>2643</v>
      </c>
      <c r="T101" s="491">
        <v>95549.57</v>
      </c>
      <c r="U101" s="540">
        <v>43000</v>
      </c>
      <c r="V101" s="490"/>
      <c r="W101" s="494" t="s">
        <v>2618</v>
      </c>
      <c r="X101" s="78"/>
      <c r="Y101" s="78"/>
      <c r="Z101" s="78"/>
      <c r="AA101" s="78"/>
      <c r="AB101" s="78"/>
      <c r="AC101" s="78"/>
      <c r="AD101" s="78"/>
    </row>
    <row r="102" spans="1:30" s="95" customFormat="1" ht="15" x14ac:dyDescent="0.25">
      <c r="A102" s="545"/>
      <c r="B102" s="302"/>
      <c r="C102" s="303"/>
      <c r="D102" s="302"/>
      <c r="E102" s="83"/>
      <c r="F102" s="305"/>
      <c r="G102" s="302"/>
      <c r="H102" s="302"/>
      <c r="I102" s="399"/>
      <c r="J102" s="302"/>
      <c r="K102" s="302"/>
      <c r="L102" s="306"/>
      <c r="M102" s="306"/>
      <c r="N102" s="306"/>
      <c r="O102" s="85"/>
      <c r="P102" s="41"/>
      <c r="Q102" s="551"/>
      <c r="R102" s="550"/>
      <c r="S102" s="490" t="s">
        <v>2940</v>
      </c>
      <c r="T102" s="561">
        <v>154450.43</v>
      </c>
      <c r="U102" s="540"/>
      <c r="V102" s="490"/>
      <c r="W102" s="494" t="s">
        <v>2618</v>
      </c>
      <c r="X102" s="78"/>
      <c r="Y102" s="78"/>
      <c r="Z102" s="78"/>
      <c r="AA102" s="78"/>
      <c r="AB102" s="78"/>
      <c r="AC102" s="78"/>
      <c r="AD102" s="78"/>
    </row>
    <row r="103" spans="1:30" s="89" customFormat="1" x14ac:dyDescent="0.2">
      <c r="A103" s="545" t="s">
        <v>4490</v>
      </c>
      <c r="B103" s="302">
        <v>520227</v>
      </c>
      <c r="C103" s="303" t="s">
        <v>697</v>
      </c>
      <c r="D103" s="302" t="s">
        <v>3191</v>
      </c>
      <c r="E103" s="83">
        <v>2017</v>
      </c>
      <c r="F103" s="305">
        <v>42999</v>
      </c>
      <c r="G103" s="302" t="s">
        <v>646</v>
      </c>
      <c r="H103" s="302" t="s">
        <v>4491</v>
      </c>
      <c r="I103" s="399"/>
      <c r="J103" s="302" t="s">
        <v>4492</v>
      </c>
      <c r="K103" s="302" t="s">
        <v>4493</v>
      </c>
      <c r="L103" s="306">
        <v>217137.93</v>
      </c>
      <c r="M103" s="306">
        <v>0</v>
      </c>
      <c r="N103" s="306">
        <v>225000</v>
      </c>
      <c r="O103" s="85"/>
      <c r="P103" s="41" t="s">
        <v>749</v>
      </c>
      <c r="Q103" s="551" t="s">
        <v>4287</v>
      </c>
      <c r="R103" s="550"/>
      <c r="S103" s="540" t="s">
        <v>763</v>
      </c>
      <c r="T103" s="491">
        <v>20000</v>
      </c>
      <c r="U103" s="490" t="s">
        <v>4494</v>
      </c>
      <c r="V103" s="490"/>
      <c r="W103" s="494" t="s">
        <v>2618</v>
      </c>
    </row>
    <row r="104" spans="1:30" s="89" customFormat="1" x14ac:dyDescent="0.2">
      <c r="A104" s="545"/>
      <c r="B104" s="302"/>
      <c r="C104" s="303"/>
      <c r="D104" s="302"/>
      <c r="E104" s="83"/>
      <c r="F104" s="305"/>
      <c r="G104" s="302"/>
      <c r="H104" s="302"/>
      <c r="I104" s="399"/>
      <c r="J104" s="302"/>
      <c r="K104" s="302"/>
      <c r="L104" s="306"/>
      <c r="M104" s="306"/>
      <c r="N104" s="306"/>
      <c r="O104" s="85"/>
      <c r="P104" s="41"/>
      <c r="Q104" s="551"/>
      <c r="R104" s="550"/>
      <c r="S104" s="540" t="s">
        <v>2643</v>
      </c>
      <c r="T104" s="491">
        <v>156000</v>
      </c>
      <c r="U104" s="540">
        <v>43003</v>
      </c>
      <c r="V104" s="490"/>
      <c r="W104" s="494" t="s">
        <v>2618</v>
      </c>
    </row>
    <row r="105" spans="1:30" s="89" customFormat="1" x14ac:dyDescent="0.2">
      <c r="A105" s="545"/>
      <c r="B105" s="302"/>
      <c r="C105" s="303"/>
      <c r="D105" s="302"/>
      <c r="E105" s="83"/>
      <c r="F105" s="305"/>
      <c r="G105" s="302"/>
      <c r="H105" s="302"/>
      <c r="I105" s="399"/>
      <c r="J105" s="302"/>
      <c r="K105" s="302"/>
      <c r="L105" s="306"/>
      <c r="M105" s="306"/>
      <c r="N105" s="306"/>
      <c r="O105" s="85"/>
      <c r="P105" s="41"/>
      <c r="Q105" s="551"/>
      <c r="R105" s="550"/>
      <c r="S105" s="540" t="s">
        <v>2643</v>
      </c>
      <c r="T105" s="491">
        <v>2000</v>
      </c>
      <c r="U105" s="540">
        <v>42996</v>
      </c>
      <c r="V105" s="490"/>
      <c r="W105" s="494" t="s">
        <v>2618</v>
      </c>
    </row>
    <row r="106" spans="1:30" s="89" customFormat="1" ht="15" x14ac:dyDescent="0.25">
      <c r="A106" s="545"/>
      <c r="B106" s="302"/>
      <c r="C106" s="303"/>
      <c r="D106" s="302"/>
      <c r="E106" s="83"/>
      <c r="F106" s="305"/>
      <c r="G106" s="302"/>
      <c r="H106" s="302"/>
      <c r="I106" s="399"/>
      <c r="J106" s="302"/>
      <c r="K106" s="302"/>
      <c r="L106" s="306"/>
      <c r="M106" s="306"/>
      <c r="N106" s="306"/>
      <c r="O106" s="85"/>
      <c r="P106" s="41"/>
      <c r="Q106" s="551"/>
      <c r="R106" s="550"/>
      <c r="S106" s="540" t="s">
        <v>2940</v>
      </c>
      <c r="T106" s="524">
        <v>47000.01</v>
      </c>
      <c r="U106" s="503"/>
      <c r="V106" s="490"/>
      <c r="W106" s="494" t="s">
        <v>2618</v>
      </c>
    </row>
    <row r="107" spans="1:30" s="89" customFormat="1" x14ac:dyDescent="0.2">
      <c r="A107" s="545" t="s">
        <v>4495</v>
      </c>
      <c r="B107" s="302">
        <v>520909</v>
      </c>
      <c r="C107" s="303">
        <v>2009</v>
      </c>
      <c r="D107" s="302" t="s">
        <v>208</v>
      </c>
      <c r="E107" s="83">
        <v>2017</v>
      </c>
      <c r="F107" s="305">
        <v>43004</v>
      </c>
      <c r="G107" s="302" t="s">
        <v>17</v>
      </c>
      <c r="H107" s="302" t="s">
        <v>4496</v>
      </c>
      <c r="I107" s="399"/>
      <c r="J107" s="302" t="s">
        <v>4497</v>
      </c>
      <c r="K107" s="302" t="s">
        <v>4498</v>
      </c>
      <c r="L107" s="306">
        <v>219310.34</v>
      </c>
      <c r="M107" s="306">
        <v>0</v>
      </c>
      <c r="N107" s="306">
        <v>254400</v>
      </c>
      <c r="O107" s="85"/>
      <c r="P107" s="61" t="s">
        <v>787</v>
      </c>
      <c r="Q107" s="551" t="s">
        <v>4287</v>
      </c>
      <c r="R107" s="550"/>
      <c r="S107" s="494" t="s">
        <v>757</v>
      </c>
      <c r="T107" s="508">
        <v>58000</v>
      </c>
      <c r="U107" s="540">
        <v>43007</v>
      </c>
      <c r="V107" s="490"/>
      <c r="W107" s="494" t="s">
        <v>1976</v>
      </c>
    </row>
    <row r="108" spans="1:30" s="89" customFormat="1" x14ac:dyDescent="0.2">
      <c r="A108" s="545"/>
      <c r="B108" s="302"/>
      <c r="C108" s="303"/>
      <c r="D108" s="302"/>
      <c r="E108" s="83"/>
      <c r="F108" s="305"/>
      <c r="G108" s="302"/>
      <c r="H108" s="302"/>
      <c r="I108" s="399"/>
      <c r="J108" s="302"/>
      <c r="K108" s="302"/>
      <c r="L108" s="306"/>
      <c r="M108" s="306"/>
      <c r="N108" s="306"/>
      <c r="O108" s="85"/>
      <c r="P108" s="61"/>
      <c r="Q108" s="551"/>
      <c r="R108" s="550"/>
      <c r="S108" s="494" t="s">
        <v>2643</v>
      </c>
      <c r="T108" s="508">
        <v>92000</v>
      </c>
      <c r="U108" s="540">
        <v>43007</v>
      </c>
      <c r="V108" s="490"/>
      <c r="W108" s="494" t="s">
        <v>2618</v>
      </c>
    </row>
    <row r="109" spans="1:30" s="89" customFormat="1" ht="15" x14ac:dyDescent="0.25">
      <c r="A109" s="545"/>
      <c r="B109" s="302"/>
      <c r="C109" s="303"/>
      <c r="D109" s="302"/>
      <c r="E109" s="83"/>
      <c r="F109" s="305"/>
      <c r="G109" s="302"/>
      <c r="H109" s="302"/>
      <c r="I109" s="399"/>
      <c r="J109" s="302"/>
      <c r="K109" s="302"/>
      <c r="L109" s="306"/>
      <c r="M109" s="306"/>
      <c r="N109" s="306"/>
      <c r="O109" s="85"/>
      <c r="P109" s="61"/>
      <c r="Q109" s="551"/>
      <c r="R109" s="550"/>
      <c r="S109" s="494" t="s">
        <v>2940</v>
      </c>
      <c r="T109" s="524">
        <v>104400</v>
      </c>
      <c r="U109" s="503"/>
      <c r="V109" s="490"/>
      <c r="W109" s="494" t="s">
        <v>2618</v>
      </c>
    </row>
    <row r="110" spans="1:30" s="95" customFormat="1" x14ac:dyDescent="0.2">
      <c r="A110" s="545" t="s">
        <v>4499</v>
      </c>
      <c r="B110" s="302">
        <v>521502</v>
      </c>
      <c r="C110" s="303">
        <v>5611</v>
      </c>
      <c r="D110" s="302" t="s">
        <v>387</v>
      </c>
      <c r="E110" s="83">
        <v>2018</v>
      </c>
      <c r="F110" s="305">
        <v>42992</v>
      </c>
      <c r="G110" s="302" t="s">
        <v>24</v>
      </c>
      <c r="H110" s="302" t="s">
        <v>4500</v>
      </c>
      <c r="I110" s="399"/>
      <c r="J110" s="302" t="s">
        <v>4501</v>
      </c>
      <c r="K110" s="302" t="s">
        <v>4502</v>
      </c>
      <c r="L110" s="306">
        <v>394255.04</v>
      </c>
      <c r="M110" s="306">
        <v>19710.48</v>
      </c>
      <c r="N110" s="306">
        <v>480200</v>
      </c>
      <c r="O110" s="85"/>
      <c r="P110" s="61" t="s">
        <v>787</v>
      </c>
      <c r="Q110" s="539" t="s">
        <v>2617</v>
      </c>
      <c r="R110" s="550"/>
      <c r="S110" s="490" t="s">
        <v>757</v>
      </c>
      <c r="T110" s="491">
        <v>80000</v>
      </c>
      <c r="U110" s="540">
        <v>42992</v>
      </c>
      <c r="V110" s="490"/>
      <c r="W110" s="496" t="s">
        <v>2618</v>
      </c>
      <c r="X110" s="79"/>
      <c r="Y110" s="79"/>
      <c r="Z110" s="79"/>
      <c r="AA110" s="79"/>
      <c r="AB110" s="79"/>
      <c r="AC110" s="79"/>
      <c r="AD110" s="79"/>
    </row>
    <row r="111" spans="1:30" s="95" customFormat="1" x14ac:dyDescent="0.2">
      <c r="A111" s="545"/>
      <c r="B111" s="302"/>
      <c r="C111" s="303"/>
      <c r="D111" s="302"/>
      <c r="E111" s="83"/>
      <c r="F111" s="305"/>
      <c r="G111" s="302"/>
      <c r="H111" s="302"/>
      <c r="I111" s="399"/>
      <c r="J111" s="302"/>
      <c r="K111" s="302"/>
      <c r="L111" s="306"/>
      <c r="M111" s="306"/>
      <c r="N111" s="306"/>
      <c r="O111" s="85"/>
      <c r="P111" s="61"/>
      <c r="Q111" s="539"/>
      <c r="R111" s="550"/>
      <c r="S111" s="490" t="s">
        <v>2643</v>
      </c>
      <c r="T111" s="491">
        <v>20000</v>
      </c>
      <c r="U111" s="540">
        <v>42984</v>
      </c>
      <c r="V111" s="490"/>
      <c r="W111" s="496" t="s">
        <v>2618</v>
      </c>
      <c r="X111" s="79"/>
      <c r="Y111" s="79"/>
      <c r="Z111" s="79"/>
      <c r="AA111" s="79"/>
      <c r="AB111" s="79"/>
      <c r="AC111" s="79"/>
      <c r="AD111" s="79"/>
    </row>
    <row r="112" spans="1:30" s="95" customFormat="1" ht="15" x14ac:dyDescent="0.25">
      <c r="A112" s="545"/>
      <c r="B112" s="302"/>
      <c r="C112" s="303"/>
      <c r="D112" s="302"/>
      <c r="E112" s="83"/>
      <c r="F112" s="305"/>
      <c r="G112" s="302"/>
      <c r="H112" s="302"/>
      <c r="I112" s="399"/>
      <c r="J112" s="302"/>
      <c r="K112" s="302"/>
      <c r="L112" s="306"/>
      <c r="M112" s="306"/>
      <c r="N112" s="306"/>
      <c r="O112" s="85"/>
      <c r="P112" s="61"/>
      <c r="Q112" s="539"/>
      <c r="R112" s="550"/>
      <c r="S112" s="490" t="s">
        <v>2647</v>
      </c>
      <c r="T112" s="524">
        <v>380200.01</v>
      </c>
      <c r="V112" s="503"/>
      <c r="W112" s="496" t="s">
        <v>2618</v>
      </c>
      <c r="X112" s="79"/>
      <c r="Y112" s="79"/>
      <c r="Z112" s="79"/>
      <c r="AA112" s="79"/>
      <c r="AB112" s="79"/>
      <c r="AC112" s="79"/>
      <c r="AD112" s="79"/>
    </row>
    <row r="113" spans="1:30" s="78" customFormat="1" x14ac:dyDescent="0.2">
      <c r="A113" s="545" t="s">
        <v>4503</v>
      </c>
      <c r="B113" s="302">
        <v>521502</v>
      </c>
      <c r="C113" s="303">
        <v>5611</v>
      </c>
      <c r="D113" s="302" t="s">
        <v>387</v>
      </c>
      <c r="E113" s="83">
        <v>2018</v>
      </c>
      <c r="F113" s="305">
        <v>42996</v>
      </c>
      <c r="G113" s="302" t="s">
        <v>1357</v>
      </c>
      <c r="H113" s="302" t="s">
        <v>4504</v>
      </c>
      <c r="I113" s="399"/>
      <c r="J113" s="302" t="s">
        <v>4505</v>
      </c>
      <c r="K113" s="302" t="s">
        <v>4506</v>
      </c>
      <c r="L113" s="306">
        <v>394255.04</v>
      </c>
      <c r="M113" s="306">
        <v>19710.48</v>
      </c>
      <c r="N113" s="306">
        <v>480200</v>
      </c>
      <c r="O113" s="85"/>
      <c r="P113" s="61" t="s">
        <v>787</v>
      </c>
      <c r="Q113" s="539" t="s">
        <v>2617</v>
      </c>
      <c r="R113" s="550"/>
      <c r="S113" s="490" t="s">
        <v>758</v>
      </c>
      <c r="T113" s="491">
        <v>100000</v>
      </c>
      <c r="U113" s="540">
        <v>42992</v>
      </c>
      <c r="V113" s="490"/>
      <c r="W113" s="496" t="s">
        <v>2618</v>
      </c>
      <c r="X113" s="79"/>
      <c r="Y113" s="79"/>
      <c r="Z113" s="79"/>
      <c r="AA113" s="79"/>
      <c r="AB113" s="79"/>
      <c r="AC113" s="79"/>
      <c r="AD113" s="79"/>
    </row>
    <row r="114" spans="1:30" s="78" customFormat="1" x14ac:dyDescent="0.2">
      <c r="A114" s="545"/>
      <c r="B114" s="302"/>
      <c r="C114" s="303"/>
      <c r="D114" s="302"/>
      <c r="E114" s="83"/>
      <c r="F114" s="305"/>
      <c r="G114" s="302"/>
      <c r="H114" s="302"/>
      <c r="I114" s="399"/>
      <c r="J114" s="302"/>
      <c r="K114" s="302"/>
      <c r="L114" s="306"/>
      <c r="M114" s="306"/>
      <c r="N114" s="306"/>
      <c r="O114" s="85"/>
      <c r="P114" s="61"/>
      <c r="Q114" s="539"/>
      <c r="R114" s="550"/>
      <c r="S114" s="490" t="s">
        <v>763</v>
      </c>
      <c r="T114" s="491">
        <v>1000</v>
      </c>
      <c r="U114" s="540">
        <v>42990</v>
      </c>
      <c r="V114" s="490"/>
      <c r="W114" s="496" t="s">
        <v>2618</v>
      </c>
      <c r="X114" s="79"/>
      <c r="Y114" s="79"/>
      <c r="Z114" s="79"/>
      <c r="AA114" s="79"/>
      <c r="AB114" s="79"/>
      <c r="AC114" s="79"/>
      <c r="AD114" s="79"/>
    </row>
    <row r="115" spans="1:30" s="78" customFormat="1" ht="15" x14ac:dyDescent="0.25">
      <c r="A115" s="545"/>
      <c r="B115" s="302"/>
      <c r="C115" s="303"/>
      <c r="D115" s="302"/>
      <c r="E115" s="83"/>
      <c r="F115" s="305"/>
      <c r="G115" s="302"/>
      <c r="H115" s="302"/>
      <c r="I115" s="399"/>
      <c r="J115" s="302"/>
      <c r="K115" s="302"/>
      <c r="L115" s="306"/>
      <c r="M115" s="306"/>
      <c r="N115" s="306"/>
      <c r="O115" s="85"/>
      <c r="P115" s="61"/>
      <c r="Q115" s="539"/>
      <c r="R115" s="550"/>
      <c r="S115" s="490" t="s">
        <v>2647</v>
      </c>
      <c r="T115" s="524">
        <v>380005.52</v>
      </c>
      <c r="U115" s="503"/>
      <c r="V115" s="490"/>
      <c r="W115" s="496" t="s">
        <v>2618</v>
      </c>
      <c r="X115" s="79"/>
      <c r="Y115" s="79"/>
      <c r="Z115" s="79"/>
      <c r="AA115" s="79"/>
      <c r="AB115" s="79"/>
      <c r="AC115" s="79"/>
      <c r="AD115" s="79"/>
    </row>
    <row r="116" spans="1:30" s="95" customFormat="1" x14ac:dyDescent="0.2">
      <c r="A116" s="545" t="s">
        <v>4507</v>
      </c>
      <c r="B116" s="302">
        <v>39002</v>
      </c>
      <c r="C116" s="303" t="s">
        <v>618</v>
      </c>
      <c r="D116" s="302" t="s">
        <v>229</v>
      </c>
      <c r="E116" s="83">
        <v>2017</v>
      </c>
      <c r="F116" s="305">
        <v>43007</v>
      </c>
      <c r="G116" s="302" t="s">
        <v>3990</v>
      </c>
      <c r="H116" s="302" t="s">
        <v>4508</v>
      </c>
      <c r="I116" s="399"/>
      <c r="J116" s="302" t="s">
        <v>4509</v>
      </c>
      <c r="K116" s="302" t="s">
        <v>4510</v>
      </c>
      <c r="L116" s="306">
        <v>105344.83</v>
      </c>
      <c r="M116" s="306">
        <v>0</v>
      </c>
      <c r="N116" s="306">
        <v>107000</v>
      </c>
      <c r="O116" s="85"/>
      <c r="P116" s="41" t="s">
        <v>749</v>
      </c>
      <c r="Q116" s="551" t="s">
        <v>4287</v>
      </c>
      <c r="R116" s="550"/>
      <c r="S116" s="490" t="s">
        <v>2643</v>
      </c>
      <c r="T116" s="491">
        <v>1000</v>
      </c>
      <c r="U116" s="540">
        <v>43006</v>
      </c>
      <c r="V116" s="490"/>
      <c r="W116" s="494" t="s">
        <v>2618</v>
      </c>
      <c r="X116" s="89"/>
      <c r="Y116" s="89"/>
      <c r="Z116" s="89"/>
      <c r="AA116" s="89"/>
      <c r="AB116" s="89"/>
      <c r="AC116" s="89"/>
      <c r="AD116" s="89"/>
    </row>
    <row r="117" spans="1:30" s="95" customFormat="1" x14ac:dyDescent="0.2">
      <c r="A117" s="545"/>
      <c r="B117" s="302"/>
      <c r="C117" s="303"/>
      <c r="D117" s="302"/>
      <c r="E117" s="83"/>
      <c r="F117" s="305"/>
      <c r="G117" s="302"/>
      <c r="H117" s="302"/>
      <c r="I117" s="399"/>
      <c r="J117" s="302"/>
      <c r="K117" s="302"/>
      <c r="L117" s="306"/>
      <c r="M117" s="306"/>
      <c r="N117" s="306"/>
      <c r="O117" s="85"/>
      <c r="P117" s="41"/>
      <c r="Q117" s="551"/>
      <c r="R117" s="550"/>
      <c r="S117" s="490" t="s">
        <v>2643</v>
      </c>
      <c r="T117" s="491">
        <v>106000</v>
      </c>
      <c r="U117" s="540">
        <v>43007</v>
      </c>
      <c r="V117" s="490"/>
      <c r="W117" s="494" t="s">
        <v>2618</v>
      </c>
      <c r="X117" s="89"/>
      <c r="Y117" s="89"/>
      <c r="Z117" s="89"/>
      <c r="AA117" s="89"/>
      <c r="AB117" s="89"/>
      <c r="AC117" s="89"/>
      <c r="AD117" s="89"/>
    </row>
    <row r="118" spans="1:30" s="78" customFormat="1" x14ac:dyDescent="0.2">
      <c r="A118" s="545" t="s">
        <v>4511</v>
      </c>
      <c r="B118" s="302">
        <v>520224</v>
      </c>
      <c r="C118" s="303">
        <v>1781</v>
      </c>
      <c r="D118" s="302" t="s">
        <v>54</v>
      </c>
      <c r="E118" s="83">
        <v>2017</v>
      </c>
      <c r="F118" s="305">
        <v>42997</v>
      </c>
      <c r="G118" s="302" t="s">
        <v>24</v>
      </c>
      <c r="H118" s="302" t="s">
        <v>4512</v>
      </c>
      <c r="I118" s="399"/>
      <c r="J118" s="302" t="s">
        <v>4513</v>
      </c>
      <c r="K118" s="302" t="s">
        <v>4514</v>
      </c>
      <c r="L118" s="306">
        <v>266852.65999999997</v>
      </c>
      <c r="M118" s="306">
        <v>2974.93</v>
      </c>
      <c r="N118" s="306">
        <v>313000</v>
      </c>
      <c r="O118" s="85"/>
      <c r="P118" s="41" t="s">
        <v>787</v>
      </c>
      <c r="Q118" s="539" t="s">
        <v>2617</v>
      </c>
      <c r="R118" s="546"/>
      <c r="S118" s="494" t="s">
        <v>2643</v>
      </c>
      <c r="T118" s="491">
        <v>3000</v>
      </c>
      <c r="U118" s="540">
        <v>42996</v>
      </c>
      <c r="V118" s="490"/>
      <c r="W118" s="496" t="s">
        <v>2618</v>
      </c>
      <c r="X118" s="89"/>
      <c r="Y118" s="89"/>
      <c r="Z118" s="89"/>
      <c r="AA118" s="89"/>
      <c r="AB118" s="89"/>
      <c r="AC118" s="89"/>
      <c r="AD118" s="89"/>
    </row>
    <row r="119" spans="1:30" s="78" customFormat="1" x14ac:dyDescent="0.2">
      <c r="A119" s="545"/>
      <c r="B119" s="302"/>
      <c r="C119" s="303"/>
      <c r="D119" s="302"/>
      <c r="E119" s="83"/>
      <c r="F119" s="305"/>
      <c r="G119" s="302"/>
      <c r="H119" s="302"/>
      <c r="I119" s="399"/>
      <c r="J119" s="302"/>
      <c r="K119" s="302"/>
      <c r="L119" s="306"/>
      <c r="M119" s="306"/>
      <c r="N119" s="306"/>
      <c r="O119" s="85"/>
      <c r="P119" s="41"/>
      <c r="Q119" s="539"/>
      <c r="R119" s="546"/>
      <c r="S119" s="494"/>
      <c r="T119" s="491">
        <v>8000</v>
      </c>
      <c r="U119" s="540">
        <v>43003</v>
      </c>
      <c r="V119" s="490"/>
      <c r="W119" s="496" t="s">
        <v>2618</v>
      </c>
      <c r="X119" s="89"/>
      <c r="Y119" s="89"/>
      <c r="Z119" s="89"/>
      <c r="AA119" s="89"/>
      <c r="AB119" s="89"/>
      <c r="AC119" s="89"/>
      <c r="AD119" s="89"/>
    </row>
    <row r="120" spans="1:30" s="78" customFormat="1" x14ac:dyDescent="0.2">
      <c r="A120" s="545"/>
      <c r="B120" s="302"/>
      <c r="C120" s="303"/>
      <c r="D120" s="302"/>
      <c r="E120" s="83"/>
      <c r="F120" s="305"/>
      <c r="G120" s="302"/>
      <c r="H120" s="302"/>
      <c r="I120" s="399"/>
      <c r="J120" s="302"/>
      <c r="K120" s="302"/>
      <c r="L120" s="306"/>
      <c r="M120" s="306"/>
      <c r="N120" s="306"/>
      <c r="O120" s="85"/>
      <c r="P120" s="41"/>
      <c r="Q120" s="539"/>
      <c r="R120" s="546"/>
      <c r="S120" s="494" t="s">
        <v>2643</v>
      </c>
      <c r="T120" s="491">
        <v>42000</v>
      </c>
      <c r="U120" s="540">
        <v>43003</v>
      </c>
      <c r="V120" s="490"/>
      <c r="W120" s="496" t="s">
        <v>1976</v>
      </c>
      <c r="X120" s="89"/>
      <c r="Y120" s="89"/>
      <c r="Z120" s="89"/>
      <c r="AA120" s="89"/>
      <c r="AB120" s="89"/>
      <c r="AC120" s="89"/>
      <c r="AD120" s="89"/>
    </row>
    <row r="121" spans="1:30" s="78" customFormat="1" x14ac:dyDescent="0.2">
      <c r="A121" s="545"/>
      <c r="B121" s="302"/>
      <c r="C121" s="303"/>
      <c r="D121" s="302"/>
      <c r="E121" s="83"/>
      <c r="F121" s="305"/>
      <c r="G121" s="302"/>
      <c r="H121" s="302"/>
      <c r="I121" s="399"/>
      <c r="J121" s="302"/>
      <c r="K121" s="302"/>
      <c r="L121" s="306"/>
      <c r="M121" s="306"/>
      <c r="N121" s="306"/>
      <c r="O121" s="85"/>
      <c r="P121" s="41"/>
      <c r="Q121" s="539"/>
      <c r="R121" s="546"/>
      <c r="S121" s="494" t="s">
        <v>2643</v>
      </c>
      <c r="T121" s="491">
        <v>7000</v>
      </c>
      <c r="U121" s="540">
        <v>43003</v>
      </c>
      <c r="V121" s="490"/>
      <c r="W121" s="496" t="s">
        <v>2618</v>
      </c>
      <c r="X121" s="89"/>
      <c r="Y121" s="89"/>
      <c r="Z121" s="89"/>
      <c r="AA121" s="89"/>
      <c r="AB121" s="89"/>
      <c r="AC121" s="89"/>
      <c r="AD121" s="89"/>
    </row>
    <row r="122" spans="1:30" s="78" customFormat="1" x14ac:dyDescent="0.2">
      <c r="A122" s="545" t="s">
        <v>4515</v>
      </c>
      <c r="B122" s="302">
        <v>520815</v>
      </c>
      <c r="C122" s="303">
        <v>4492</v>
      </c>
      <c r="D122" s="302" t="s">
        <v>293</v>
      </c>
      <c r="E122" s="83">
        <v>2017</v>
      </c>
      <c r="F122" s="305">
        <v>43004</v>
      </c>
      <c r="G122" s="302" t="s">
        <v>24</v>
      </c>
      <c r="H122" s="302" t="s">
        <v>4516</v>
      </c>
      <c r="I122" s="399"/>
      <c r="J122" s="302" t="s">
        <v>4517</v>
      </c>
      <c r="K122" s="302" t="s">
        <v>4518</v>
      </c>
      <c r="L122" s="306">
        <v>346054.14</v>
      </c>
      <c r="M122" s="306">
        <v>12480.34</v>
      </c>
      <c r="N122" s="306">
        <v>415900</v>
      </c>
      <c r="O122" s="85"/>
      <c r="P122" s="61" t="s">
        <v>787</v>
      </c>
      <c r="Q122" s="539" t="s">
        <v>2617</v>
      </c>
      <c r="R122" s="563"/>
      <c r="S122" s="494" t="s">
        <v>758</v>
      </c>
      <c r="T122" s="508">
        <v>395900</v>
      </c>
      <c r="U122" s="540">
        <v>43004</v>
      </c>
      <c r="V122" s="490"/>
      <c r="W122" s="494" t="s">
        <v>2618</v>
      </c>
      <c r="X122" s="89"/>
      <c r="Y122" s="89"/>
      <c r="Z122" s="89"/>
      <c r="AA122" s="89"/>
      <c r="AB122" s="89"/>
      <c r="AC122" s="89"/>
      <c r="AD122" s="89"/>
    </row>
    <row r="123" spans="1:30" s="78" customFormat="1" x14ac:dyDescent="0.2">
      <c r="A123" s="545"/>
      <c r="B123" s="302"/>
      <c r="C123" s="303"/>
      <c r="D123" s="302"/>
      <c r="E123" s="83"/>
      <c r="F123" s="305"/>
      <c r="G123" s="302"/>
      <c r="H123" s="302"/>
      <c r="I123" s="399"/>
      <c r="J123" s="302"/>
      <c r="K123" s="302"/>
      <c r="L123" s="306"/>
      <c r="M123" s="306"/>
      <c r="N123" s="306"/>
      <c r="O123" s="85"/>
      <c r="P123" s="61"/>
      <c r="Q123" s="539"/>
      <c r="R123" s="563"/>
      <c r="S123" s="494" t="s">
        <v>762</v>
      </c>
      <c r="T123" s="508">
        <v>20000</v>
      </c>
      <c r="U123" s="540">
        <v>42997</v>
      </c>
      <c r="V123" s="490"/>
      <c r="W123" s="494" t="s">
        <v>2618</v>
      </c>
      <c r="X123" s="89"/>
      <c r="Y123" s="89"/>
      <c r="Z123" s="89"/>
      <c r="AA123" s="89"/>
      <c r="AB123" s="89"/>
      <c r="AC123" s="89"/>
      <c r="AD123" s="89"/>
    </row>
    <row r="124" spans="1:30" s="95" customFormat="1" x14ac:dyDescent="0.2">
      <c r="A124" s="545" t="s">
        <v>4519</v>
      </c>
      <c r="B124" s="302">
        <v>520223</v>
      </c>
      <c r="C124" s="303">
        <v>1796</v>
      </c>
      <c r="D124" s="302" t="s">
        <v>100</v>
      </c>
      <c r="E124" s="83">
        <v>2017</v>
      </c>
      <c r="F124" s="305">
        <v>42990</v>
      </c>
      <c r="G124" s="302"/>
      <c r="H124" s="302" t="s">
        <v>4520</v>
      </c>
      <c r="I124" s="399"/>
      <c r="J124" s="302" t="s">
        <v>1234</v>
      </c>
      <c r="K124" s="605" t="s">
        <v>4521</v>
      </c>
      <c r="L124" s="306">
        <v>211926.45</v>
      </c>
      <c r="M124" s="306">
        <v>0</v>
      </c>
      <c r="N124" s="306">
        <v>245834.68</v>
      </c>
      <c r="O124" s="85"/>
      <c r="P124" s="41" t="s">
        <v>748</v>
      </c>
      <c r="Q124" s="546" t="s">
        <v>2627</v>
      </c>
      <c r="R124" s="550"/>
      <c r="S124" s="490"/>
      <c r="T124" s="491"/>
      <c r="U124" s="490"/>
      <c r="V124" s="540">
        <v>43034</v>
      </c>
      <c r="W124" s="496"/>
      <c r="X124" s="79"/>
      <c r="Y124" s="79"/>
      <c r="Z124" s="79"/>
      <c r="AA124" s="79"/>
      <c r="AB124" s="79"/>
      <c r="AC124" s="79"/>
      <c r="AD124" s="79"/>
    </row>
    <row r="125" spans="1:30" s="95" customFormat="1" x14ac:dyDescent="0.2">
      <c r="A125" s="590" t="s">
        <v>4522</v>
      </c>
      <c r="B125" s="364">
        <v>520220</v>
      </c>
      <c r="C125" s="365">
        <v>1794</v>
      </c>
      <c r="D125" s="364" t="s">
        <v>80</v>
      </c>
      <c r="E125" s="366">
        <v>2017</v>
      </c>
      <c r="F125" s="367">
        <v>43007</v>
      </c>
      <c r="G125" s="364" t="s">
        <v>2877</v>
      </c>
      <c r="H125" s="364" t="s">
        <v>4523</v>
      </c>
      <c r="I125" s="636"/>
      <c r="J125" s="364" t="s">
        <v>4524</v>
      </c>
      <c r="K125" s="364" t="s">
        <v>4525</v>
      </c>
      <c r="L125" s="371">
        <v>256171.42</v>
      </c>
      <c r="M125" s="371">
        <v>2707.89</v>
      </c>
      <c r="N125" s="371">
        <v>300300</v>
      </c>
      <c r="O125" s="372"/>
      <c r="P125" s="373" t="s">
        <v>787</v>
      </c>
      <c r="Q125" s="638" t="s">
        <v>2617</v>
      </c>
      <c r="R125" s="644"/>
      <c r="S125" s="599"/>
      <c r="T125" s="600"/>
      <c r="U125" s="599"/>
      <c r="V125" s="599"/>
      <c r="W125" s="494" t="s">
        <v>770</v>
      </c>
      <c r="X125" s="78"/>
      <c r="Y125" s="78"/>
      <c r="Z125" s="78"/>
      <c r="AA125" s="78"/>
      <c r="AB125" s="78"/>
      <c r="AC125" s="89"/>
      <c r="AD125" s="89"/>
    </row>
    <row r="126" spans="1:30" s="95" customFormat="1" x14ac:dyDescent="0.2">
      <c r="A126" s="545" t="s">
        <v>4526</v>
      </c>
      <c r="B126" s="302">
        <v>521502</v>
      </c>
      <c r="C126" s="303">
        <v>5611</v>
      </c>
      <c r="D126" s="302" t="s">
        <v>387</v>
      </c>
      <c r="E126" s="83">
        <v>2018</v>
      </c>
      <c r="F126" s="305">
        <v>43006</v>
      </c>
      <c r="G126" s="302" t="s">
        <v>13</v>
      </c>
      <c r="H126" s="302" t="s">
        <v>4527</v>
      </c>
      <c r="I126" s="399"/>
      <c r="J126" s="302" t="s">
        <v>4528</v>
      </c>
      <c r="K126" s="302" t="s">
        <v>4529</v>
      </c>
      <c r="L126" s="306">
        <v>394255.04</v>
      </c>
      <c r="M126" s="306">
        <v>19710.48</v>
      </c>
      <c r="N126" s="306">
        <v>480200</v>
      </c>
      <c r="O126" s="85"/>
      <c r="P126" s="61" t="s">
        <v>787</v>
      </c>
      <c r="Q126" s="539" t="s">
        <v>2617</v>
      </c>
      <c r="R126" s="550"/>
      <c r="S126" s="490" t="s">
        <v>763</v>
      </c>
      <c r="T126" s="491">
        <v>40000</v>
      </c>
      <c r="U126" s="540">
        <v>43012</v>
      </c>
      <c r="V126" s="490"/>
      <c r="W126" s="496" t="s">
        <v>2618</v>
      </c>
      <c r="X126" s="79"/>
      <c r="Y126" s="79"/>
      <c r="Z126" s="79"/>
      <c r="AA126" s="79"/>
      <c r="AB126" s="79"/>
      <c r="AC126" s="79"/>
      <c r="AD126" s="79"/>
    </row>
    <row r="127" spans="1:30" s="95" customFormat="1" x14ac:dyDescent="0.2">
      <c r="A127" s="545"/>
      <c r="B127" s="302"/>
      <c r="C127" s="303"/>
      <c r="D127" s="302"/>
      <c r="E127" s="83"/>
      <c r="F127" s="305"/>
      <c r="G127" s="302"/>
      <c r="H127" s="302"/>
      <c r="I127" s="399"/>
      <c r="J127" s="302"/>
      <c r="K127" s="302"/>
      <c r="L127" s="306"/>
      <c r="M127" s="306"/>
      <c r="N127" s="306"/>
      <c r="O127" s="85"/>
      <c r="P127" s="61"/>
      <c r="Q127" s="539"/>
      <c r="R127" s="550"/>
      <c r="S127" s="490" t="s">
        <v>762</v>
      </c>
      <c r="T127" s="491">
        <v>1999.64</v>
      </c>
      <c r="U127" s="540">
        <v>43012</v>
      </c>
      <c r="V127" s="490"/>
      <c r="W127" s="496" t="s">
        <v>2618</v>
      </c>
      <c r="X127" s="79"/>
      <c r="Y127" s="79"/>
      <c r="Z127" s="79"/>
      <c r="AA127" s="79"/>
      <c r="AB127" s="79"/>
      <c r="AC127" s="79"/>
      <c r="AD127" s="79"/>
    </row>
    <row r="128" spans="1:30" s="95" customFormat="1" x14ac:dyDescent="0.2">
      <c r="A128" s="545"/>
      <c r="B128" s="302"/>
      <c r="C128" s="303"/>
      <c r="D128" s="302"/>
      <c r="E128" s="83"/>
      <c r="F128" s="305"/>
      <c r="G128" s="302"/>
      <c r="H128" s="302"/>
      <c r="I128" s="399"/>
      <c r="J128" s="302"/>
      <c r="K128" s="302"/>
      <c r="L128" s="306"/>
      <c r="M128" s="306"/>
      <c r="N128" s="306"/>
      <c r="O128" s="85"/>
      <c r="P128" s="61"/>
      <c r="Q128" s="539"/>
      <c r="R128" s="550"/>
      <c r="S128" s="490" t="s">
        <v>2643</v>
      </c>
      <c r="T128" s="491">
        <v>35000</v>
      </c>
      <c r="U128" s="540">
        <v>43012</v>
      </c>
      <c r="V128" s="490"/>
      <c r="W128" s="496" t="s">
        <v>2618</v>
      </c>
      <c r="X128" s="79"/>
      <c r="Y128" s="79"/>
      <c r="Z128" s="79"/>
      <c r="AA128" s="79"/>
      <c r="AB128" s="79"/>
      <c r="AC128" s="79"/>
      <c r="AD128" s="79"/>
    </row>
    <row r="129" spans="1:30" s="95" customFormat="1" x14ac:dyDescent="0.2">
      <c r="A129" s="545"/>
      <c r="B129" s="302"/>
      <c r="C129" s="303"/>
      <c r="D129" s="302"/>
      <c r="E129" s="83"/>
      <c r="F129" s="305"/>
      <c r="G129" s="302"/>
      <c r="H129" s="302"/>
      <c r="I129" s="399"/>
      <c r="J129" s="302"/>
      <c r="K129" s="302"/>
      <c r="L129" s="306"/>
      <c r="M129" s="306"/>
      <c r="N129" s="306"/>
      <c r="O129" s="85"/>
      <c r="P129" s="61"/>
      <c r="Q129" s="539"/>
      <c r="R129" s="550"/>
      <c r="S129" s="490" t="s">
        <v>2643</v>
      </c>
      <c r="T129" s="491">
        <v>6000</v>
      </c>
      <c r="U129" s="540">
        <v>43011</v>
      </c>
      <c r="V129" s="490"/>
      <c r="W129" s="496" t="s">
        <v>2618</v>
      </c>
      <c r="X129" s="79"/>
      <c r="Y129" s="79"/>
      <c r="Z129" s="79"/>
      <c r="AA129" s="79"/>
      <c r="AB129" s="79"/>
      <c r="AC129" s="79"/>
      <c r="AD129" s="79"/>
    </row>
    <row r="130" spans="1:30" s="95" customFormat="1" x14ac:dyDescent="0.2">
      <c r="A130" s="545"/>
      <c r="B130" s="302"/>
      <c r="C130" s="303"/>
      <c r="D130" s="302"/>
      <c r="E130" s="83"/>
      <c r="F130" s="305"/>
      <c r="G130" s="302"/>
      <c r="H130" s="302"/>
      <c r="I130" s="399"/>
      <c r="J130" s="302"/>
      <c r="K130" s="302"/>
      <c r="L130" s="306"/>
      <c r="M130" s="306"/>
      <c r="N130" s="306"/>
      <c r="O130" s="85"/>
      <c r="P130" s="61"/>
      <c r="Q130" s="539"/>
      <c r="R130" s="550"/>
      <c r="S130" s="490" t="s">
        <v>762</v>
      </c>
      <c r="T130" s="491">
        <v>3000</v>
      </c>
      <c r="U130" s="540">
        <v>42997</v>
      </c>
      <c r="V130" s="490"/>
      <c r="W130" s="496" t="s">
        <v>2618</v>
      </c>
      <c r="X130" s="79"/>
      <c r="Y130" s="79"/>
      <c r="Z130" s="79"/>
      <c r="AA130" s="79"/>
      <c r="AB130" s="79"/>
      <c r="AC130" s="79"/>
      <c r="AD130" s="79"/>
    </row>
    <row r="131" spans="1:30" s="95" customFormat="1" x14ac:dyDescent="0.2">
      <c r="A131" s="545"/>
      <c r="B131" s="302"/>
      <c r="C131" s="303"/>
      <c r="D131" s="302"/>
      <c r="E131" s="83"/>
      <c r="F131" s="305"/>
      <c r="G131" s="302"/>
      <c r="H131" s="302"/>
      <c r="I131" s="399"/>
      <c r="J131" s="302"/>
      <c r="K131" s="302"/>
      <c r="L131" s="306"/>
      <c r="M131" s="306"/>
      <c r="N131" s="306"/>
      <c r="O131" s="85"/>
      <c r="P131" s="61"/>
      <c r="Q131" s="539"/>
      <c r="R131" s="550"/>
      <c r="S131" s="490" t="s">
        <v>762</v>
      </c>
      <c r="T131" s="491">
        <v>66654.89</v>
      </c>
      <c r="U131" s="540">
        <v>43012</v>
      </c>
      <c r="V131" s="490"/>
      <c r="W131" s="496" t="s">
        <v>2618</v>
      </c>
      <c r="X131" s="79"/>
      <c r="Y131" s="79"/>
      <c r="Z131" s="79"/>
      <c r="AA131" s="79"/>
      <c r="AB131" s="79"/>
      <c r="AC131" s="79"/>
      <c r="AD131" s="79"/>
    </row>
    <row r="132" spans="1:30" s="95" customFormat="1" ht="15" x14ac:dyDescent="0.25">
      <c r="A132" s="545"/>
      <c r="B132" s="302"/>
      <c r="C132" s="303"/>
      <c r="D132" s="302"/>
      <c r="E132" s="83"/>
      <c r="F132" s="305"/>
      <c r="G132" s="302"/>
      <c r="H132" s="302"/>
      <c r="I132" s="399"/>
      <c r="J132" s="302"/>
      <c r="K132" s="302"/>
      <c r="L132" s="306"/>
      <c r="M132" s="306"/>
      <c r="N132" s="306"/>
      <c r="O132" s="85"/>
      <c r="P132" s="61"/>
      <c r="Q132" s="539"/>
      <c r="R132" s="550"/>
      <c r="S132" s="490" t="s">
        <v>2647</v>
      </c>
      <c r="T132" s="524">
        <v>329545.11</v>
      </c>
      <c r="V132" s="503"/>
      <c r="W132" s="496" t="s">
        <v>1976</v>
      </c>
      <c r="X132" s="79"/>
      <c r="Y132" s="79"/>
      <c r="Z132" s="79"/>
      <c r="AA132" s="79"/>
      <c r="AB132" s="79"/>
      <c r="AC132" s="79"/>
      <c r="AD132" s="79"/>
    </row>
    <row r="133" spans="1:30" s="78" customFormat="1" x14ac:dyDescent="0.2">
      <c r="A133" s="585" t="s">
        <v>4530</v>
      </c>
      <c r="B133" s="302">
        <v>520514</v>
      </c>
      <c r="C133" s="303">
        <v>5398</v>
      </c>
      <c r="D133" s="302" t="s">
        <v>352</v>
      </c>
      <c r="E133" s="83">
        <v>2017</v>
      </c>
      <c r="F133" s="305">
        <v>42986</v>
      </c>
      <c r="G133" s="302" t="s">
        <v>651</v>
      </c>
      <c r="H133" s="302" t="s">
        <v>4531</v>
      </c>
      <c r="I133" s="399"/>
      <c r="J133" s="302" t="s">
        <v>4532</v>
      </c>
      <c r="K133" s="605" t="s">
        <v>4533</v>
      </c>
      <c r="L133" s="306">
        <v>527429.18999999994</v>
      </c>
      <c r="M133" s="306">
        <v>41363.910000000003</v>
      </c>
      <c r="N133" s="306">
        <v>659800</v>
      </c>
      <c r="O133" s="85"/>
      <c r="P133" s="41" t="s">
        <v>787</v>
      </c>
      <c r="Q133" s="546" t="s">
        <v>2627</v>
      </c>
      <c r="R133" s="550"/>
      <c r="S133" s="494" t="s">
        <v>2643</v>
      </c>
      <c r="T133" s="508">
        <v>115000</v>
      </c>
      <c r="U133" s="490" t="s">
        <v>4534</v>
      </c>
      <c r="V133" s="540">
        <v>43033</v>
      </c>
      <c r="W133" s="494" t="s">
        <v>1976</v>
      </c>
      <c r="X133" s="89"/>
      <c r="Y133" s="89"/>
      <c r="Z133" s="89"/>
      <c r="AA133" s="89"/>
      <c r="AB133" s="89"/>
      <c r="AC133" s="89"/>
      <c r="AD133" s="89"/>
    </row>
    <row r="134" spans="1:30" s="78" customFormat="1" x14ac:dyDescent="0.2">
      <c r="A134" s="585"/>
      <c r="B134" s="302"/>
      <c r="C134" s="303"/>
      <c r="D134" s="302"/>
      <c r="E134" s="83"/>
      <c r="F134" s="305"/>
      <c r="G134" s="302"/>
      <c r="H134" s="302"/>
      <c r="I134" s="399"/>
      <c r="J134" s="302"/>
      <c r="K134" s="302"/>
      <c r="L134" s="306"/>
      <c r="M134" s="306"/>
      <c r="N134" s="306"/>
      <c r="O134" s="85"/>
      <c r="P134" s="41"/>
      <c r="Q134" s="546"/>
      <c r="R134" s="550"/>
      <c r="S134" s="494" t="s">
        <v>757</v>
      </c>
      <c r="T134" s="508">
        <v>30319.82</v>
      </c>
      <c r="U134" s="540">
        <v>42986</v>
      </c>
      <c r="V134" s="540">
        <v>43033</v>
      </c>
      <c r="W134" s="494" t="s">
        <v>1976</v>
      </c>
      <c r="X134" s="89"/>
      <c r="Y134" s="89"/>
      <c r="Z134" s="89"/>
      <c r="AA134" s="89"/>
      <c r="AB134" s="89"/>
      <c r="AC134" s="89"/>
      <c r="AD134" s="89"/>
    </row>
    <row r="135" spans="1:30" s="78" customFormat="1" ht="15" x14ac:dyDescent="0.25">
      <c r="A135" s="585"/>
      <c r="B135" s="302"/>
      <c r="C135" s="303"/>
      <c r="D135" s="302"/>
      <c r="E135" s="83"/>
      <c r="F135" s="305"/>
      <c r="G135" s="302"/>
      <c r="H135" s="302"/>
      <c r="I135" s="399"/>
      <c r="J135" s="302"/>
      <c r="K135" s="302"/>
      <c r="L135" s="306"/>
      <c r="M135" s="306"/>
      <c r="N135" s="306"/>
      <c r="O135" s="85"/>
      <c r="P135" s="41"/>
      <c r="Q135" s="546"/>
      <c r="R135" s="550"/>
      <c r="S135" s="494" t="s">
        <v>2647</v>
      </c>
      <c r="T135" s="513">
        <v>514480.18</v>
      </c>
      <c r="U135" s="540"/>
      <c r="V135" s="540">
        <v>43033</v>
      </c>
      <c r="W135" s="494" t="s">
        <v>1976</v>
      </c>
      <c r="X135" s="89"/>
      <c r="Y135" s="89"/>
      <c r="Z135" s="89"/>
      <c r="AA135" s="89"/>
      <c r="AB135" s="89"/>
      <c r="AC135" s="89"/>
      <c r="AD135" s="89"/>
    </row>
    <row r="136" spans="1:30" s="95" customFormat="1" ht="12" customHeight="1" x14ac:dyDescent="0.2">
      <c r="A136" s="545" t="s">
        <v>4535</v>
      </c>
      <c r="B136" s="302">
        <v>520815</v>
      </c>
      <c r="C136" s="303">
        <v>4492</v>
      </c>
      <c r="D136" s="302" t="s">
        <v>293</v>
      </c>
      <c r="E136" s="83">
        <v>2017</v>
      </c>
      <c r="F136" s="305">
        <v>42992</v>
      </c>
      <c r="G136" s="302" t="s">
        <v>115</v>
      </c>
      <c r="H136" s="302" t="s">
        <v>4536</v>
      </c>
      <c r="I136" s="399"/>
      <c r="J136" s="302" t="s">
        <v>4537</v>
      </c>
      <c r="K136" s="302" t="s">
        <v>4538</v>
      </c>
      <c r="L136" s="306">
        <v>346054.14</v>
      </c>
      <c r="M136" s="306">
        <v>12480.34</v>
      </c>
      <c r="N136" s="306">
        <v>415900</v>
      </c>
      <c r="O136" s="85"/>
      <c r="P136" s="61" t="s">
        <v>787</v>
      </c>
      <c r="Q136" s="539" t="s">
        <v>2617</v>
      </c>
      <c r="R136" s="550"/>
      <c r="S136" s="494" t="s">
        <v>757</v>
      </c>
      <c r="T136" s="508">
        <v>10000</v>
      </c>
      <c r="U136" s="540">
        <v>43001</v>
      </c>
      <c r="V136" s="490"/>
      <c r="W136" s="494" t="s">
        <v>1976</v>
      </c>
      <c r="X136" s="78"/>
      <c r="Y136" s="78"/>
      <c r="Z136" s="78"/>
      <c r="AA136" s="78"/>
      <c r="AB136" s="78"/>
      <c r="AC136" s="78"/>
      <c r="AD136" s="78"/>
    </row>
    <row r="137" spans="1:30" s="95" customFormat="1" ht="12" customHeight="1" x14ac:dyDescent="0.2">
      <c r="A137" s="545"/>
      <c r="B137" s="302"/>
      <c r="C137" s="303"/>
      <c r="D137" s="302"/>
      <c r="E137" s="83"/>
      <c r="F137" s="305"/>
      <c r="G137" s="302"/>
      <c r="H137" s="302"/>
      <c r="I137" s="399"/>
      <c r="J137" s="302"/>
      <c r="K137" s="302"/>
      <c r="L137" s="306"/>
      <c r="M137" s="306"/>
      <c r="N137" s="306"/>
      <c r="O137" s="85"/>
      <c r="P137" s="61"/>
      <c r="Q137" s="539"/>
      <c r="R137" s="550"/>
      <c r="S137" s="494" t="s">
        <v>757</v>
      </c>
      <c r="T137" s="508">
        <v>35000</v>
      </c>
      <c r="U137" s="540">
        <v>43003</v>
      </c>
      <c r="V137" s="490"/>
      <c r="W137" s="494" t="s">
        <v>2618</v>
      </c>
      <c r="X137" s="78"/>
      <c r="Y137" s="78"/>
      <c r="Z137" s="78"/>
      <c r="AA137" s="78"/>
      <c r="AB137" s="78"/>
      <c r="AC137" s="78"/>
      <c r="AD137" s="78"/>
    </row>
    <row r="138" spans="1:30" s="95" customFormat="1" ht="12" customHeight="1" x14ac:dyDescent="0.2">
      <c r="A138" s="545"/>
      <c r="B138" s="302"/>
      <c r="C138" s="303"/>
      <c r="D138" s="302"/>
      <c r="E138" s="83"/>
      <c r="F138" s="305"/>
      <c r="G138" s="302"/>
      <c r="H138" s="302"/>
      <c r="I138" s="399"/>
      <c r="J138" s="302"/>
      <c r="K138" s="302"/>
      <c r="L138" s="306"/>
      <c r="M138" s="306"/>
      <c r="N138" s="306"/>
      <c r="O138" s="85"/>
      <c r="P138" s="61"/>
      <c r="Q138" s="539"/>
      <c r="R138" s="550"/>
      <c r="S138" s="494" t="s">
        <v>757</v>
      </c>
      <c r="T138" s="508">
        <v>2800</v>
      </c>
      <c r="U138" s="540">
        <v>43003</v>
      </c>
      <c r="V138" s="490"/>
      <c r="W138" s="494" t="s">
        <v>2618</v>
      </c>
      <c r="X138" s="78"/>
      <c r="Y138" s="78"/>
      <c r="Z138" s="78"/>
      <c r="AA138" s="78"/>
      <c r="AB138" s="78"/>
      <c r="AC138" s="78"/>
      <c r="AD138" s="78"/>
    </row>
    <row r="139" spans="1:30" s="95" customFormat="1" ht="12" customHeight="1" x14ac:dyDescent="0.2">
      <c r="A139" s="545"/>
      <c r="B139" s="302"/>
      <c r="C139" s="303"/>
      <c r="D139" s="302"/>
      <c r="E139" s="83"/>
      <c r="F139" s="305"/>
      <c r="G139" s="302"/>
      <c r="H139" s="302"/>
      <c r="I139" s="399"/>
      <c r="J139" s="302"/>
      <c r="K139" s="302"/>
      <c r="L139" s="306"/>
      <c r="M139" s="306"/>
      <c r="N139" s="306"/>
      <c r="O139" s="85"/>
      <c r="P139" s="61"/>
      <c r="Q139" s="539"/>
      <c r="R139" s="550"/>
      <c r="S139" s="494" t="s">
        <v>766</v>
      </c>
      <c r="T139" s="508">
        <v>185000</v>
      </c>
      <c r="U139" s="540">
        <v>42992</v>
      </c>
      <c r="V139" s="490"/>
      <c r="W139" s="494" t="s">
        <v>2618</v>
      </c>
      <c r="X139" s="78"/>
      <c r="Y139" s="78"/>
      <c r="Z139" s="78"/>
      <c r="AA139" s="78"/>
      <c r="AB139" s="78"/>
      <c r="AC139" s="78"/>
      <c r="AD139" s="78"/>
    </row>
    <row r="140" spans="1:30" s="95" customFormat="1" ht="12" customHeight="1" x14ac:dyDescent="0.25">
      <c r="A140" s="545"/>
      <c r="B140" s="302"/>
      <c r="C140" s="303"/>
      <c r="D140" s="302"/>
      <c r="E140" s="83"/>
      <c r="F140" s="305"/>
      <c r="G140" s="302"/>
      <c r="H140" s="302"/>
      <c r="I140" s="399"/>
      <c r="J140" s="302"/>
      <c r="K140" s="302"/>
      <c r="L140" s="306"/>
      <c r="M140" s="306"/>
      <c r="N140" s="306"/>
      <c r="O140" s="85"/>
      <c r="P140" s="61"/>
      <c r="Q140" s="539"/>
      <c r="R140" s="550"/>
      <c r="S140" s="494" t="s">
        <v>2824</v>
      </c>
      <c r="T140" s="561">
        <v>2968.76</v>
      </c>
      <c r="U140" s="540"/>
      <c r="V140" s="490"/>
      <c r="W140" s="494" t="s">
        <v>1976</v>
      </c>
      <c r="X140" s="78"/>
      <c r="Y140" s="78"/>
      <c r="Z140" s="78"/>
      <c r="AA140" s="78"/>
      <c r="AB140" s="78"/>
      <c r="AC140" s="78"/>
      <c r="AD140" s="78"/>
    </row>
    <row r="141" spans="1:30" s="95" customFormat="1" ht="12" customHeight="1" x14ac:dyDescent="0.25">
      <c r="A141" s="545"/>
      <c r="B141" s="302"/>
      <c r="C141" s="303"/>
      <c r="D141" s="302"/>
      <c r="E141" s="83"/>
      <c r="F141" s="305"/>
      <c r="G141" s="302"/>
      <c r="H141" s="302"/>
      <c r="I141" s="399"/>
      <c r="J141" s="302"/>
      <c r="K141" s="302"/>
      <c r="L141" s="306"/>
      <c r="M141" s="306"/>
      <c r="N141" s="306"/>
      <c r="O141" s="85"/>
      <c r="P141" s="61"/>
      <c r="Q141" s="539"/>
      <c r="R141" s="550"/>
      <c r="S141" s="494" t="s">
        <v>2647</v>
      </c>
      <c r="T141" s="524">
        <v>182931.24</v>
      </c>
      <c r="U141" s="503"/>
      <c r="V141" s="490"/>
      <c r="W141" s="494" t="s">
        <v>1976</v>
      </c>
      <c r="X141" s="78"/>
      <c r="Y141" s="78"/>
      <c r="Z141" s="78"/>
      <c r="AA141" s="78"/>
      <c r="AB141" s="78"/>
      <c r="AC141" s="78"/>
      <c r="AD141" s="78"/>
    </row>
    <row r="142" spans="1:30" s="94" customFormat="1" x14ac:dyDescent="0.2">
      <c r="A142" s="553" t="s">
        <v>4539</v>
      </c>
      <c r="B142" s="349">
        <v>521702</v>
      </c>
      <c r="C142" s="350">
        <v>2005</v>
      </c>
      <c r="D142" s="349" t="s">
        <v>130</v>
      </c>
      <c r="E142" s="351">
        <v>2017</v>
      </c>
      <c r="F142" s="352">
        <v>43006</v>
      </c>
      <c r="G142" s="349" t="s">
        <v>30</v>
      </c>
      <c r="H142" s="349" t="s">
        <v>4540</v>
      </c>
      <c r="I142" s="554"/>
      <c r="J142" s="349" t="s">
        <v>4541</v>
      </c>
      <c r="K142" s="349" t="s">
        <v>4542</v>
      </c>
      <c r="L142" s="356">
        <v>185344.83</v>
      </c>
      <c r="M142" s="356">
        <v>0</v>
      </c>
      <c r="N142" s="356">
        <v>215000</v>
      </c>
      <c r="O142" s="357"/>
      <c r="P142" s="61" t="s">
        <v>787</v>
      </c>
      <c r="Q142" s="551" t="s">
        <v>4287</v>
      </c>
      <c r="R142" s="550"/>
      <c r="S142" s="490" t="s">
        <v>757</v>
      </c>
      <c r="T142" s="491">
        <v>215000</v>
      </c>
      <c r="U142" s="490"/>
      <c r="V142" s="490"/>
      <c r="W142" s="92" t="s">
        <v>1976</v>
      </c>
      <c r="X142" s="79"/>
      <c r="Y142" s="79"/>
      <c r="Z142" s="79"/>
      <c r="AA142" s="79"/>
      <c r="AB142" s="79"/>
      <c r="AC142" s="79"/>
      <c r="AD142" s="79"/>
    </row>
    <row r="143" spans="1:30" s="78" customFormat="1" x14ac:dyDescent="0.2">
      <c r="A143" s="545" t="s">
        <v>4543</v>
      </c>
      <c r="B143" s="302">
        <v>520108</v>
      </c>
      <c r="C143" s="303">
        <v>2593</v>
      </c>
      <c r="D143" s="302" t="s">
        <v>279</v>
      </c>
      <c r="E143" s="83">
        <v>2018</v>
      </c>
      <c r="F143" s="305">
        <v>42990</v>
      </c>
      <c r="G143" s="302" t="s">
        <v>115</v>
      </c>
      <c r="H143" s="302" t="s">
        <v>4544</v>
      </c>
      <c r="I143" s="399"/>
      <c r="J143" s="302" t="s">
        <v>4545</v>
      </c>
      <c r="K143" s="302" t="s">
        <v>4546</v>
      </c>
      <c r="L143" s="306">
        <v>395529.4</v>
      </c>
      <c r="M143" s="306">
        <v>19901.63</v>
      </c>
      <c r="N143" s="306">
        <v>481900</v>
      </c>
      <c r="O143" s="85"/>
      <c r="P143" s="41" t="s">
        <v>787</v>
      </c>
      <c r="Q143" s="539" t="s">
        <v>2617</v>
      </c>
      <c r="R143" s="550"/>
      <c r="S143" s="494" t="s">
        <v>2752</v>
      </c>
      <c r="T143" s="508">
        <v>181000</v>
      </c>
      <c r="U143" s="497">
        <v>42990</v>
      </c>
      <c r="V143" s="496"/>
      <c r="W143" s="494" t="s">
        <v>2618</v>
      </c>
    </row>
    <row r="144" spans="1:30" s="78" customFormat="1" x14ac:dyDescent="0.2">
      <c r="A144" s="545"/>
      <c r="B144" s="302"/>
      <c r="C144" s="303"/>
      <c r="D144" s="302"/>
      <c r="E144" s="83"/>
      <c r="F144" s="305"/>
      <c r="G144" s="302"/>
      <c r="H144" s="302"/>
      <c r="I144" s="399"/>
      <c r="J144" s="302"/>
      <c r="K144" s="302"/>
      <c r="L144" s="306"/>
      <c r="M144" s="306"/>
      <c r="N144" s="306"/>
      <c r="O144" s="85"/>
      <c r="P144" s="41"/>
      <c r="Q144" s="539"/>
      <c r="R144" s="550"/>
      <c r="S144" s="494" t="s">
        <v>2643</v>
      </c>
      <c r="T144" s="508">
        <v>1000</v>
      </c>
      <c r="U144" s="497">
        <v>42986</v>
      </c>
      <c r="V144" s="496"/>
      <c r="W144" s="494" t="s">
        <v>2618</v>
      </c>
    </row>
    <row r="145" spans="1:30" s="78" customFormat="1" x14ac:dyDescent="0.2">
      <c r="A145" s="545"/>
      <c r="B145" s="302"/>
      <c r="C145" s="303"/>
      <c r="D145" s="302"/>
      <c r="E145" s="83"/>
      <c r="F145" s="305"/>
      <c r="G145" s="302"/>
      <c r="H145" s="302"/>
      <c r="I145" s="399"/>
      <c r="J145" s="302"/>
      <c r="K145" s="302"/>
      <c r="L145" s="306"/>
      <c r="M145" s="306"/>
      <c r="N145" s="306"/>
      <c r="O145" s="85"/>
      <c r="P145" s="41"/>
      <c r="Q145" s="539"/>
      <c r="R145" s="550"/>
      <c r="S145" s="494" t="s">
        <v>766</v>
      </c>
      <c r="T145" s="508">
        <v>168000</v>
      </c>
      <c r="U145" s="497">
        <v>42990</v>
      </c>
      <c r="V145" s="496"/>
      <c r="W145" s="494" t="s">
        <v>2618</v>
      </c>
    </row>
    <row r="146" spans="1:30" s="78" customFormat="1" ht="15" x14ac:dyDescent="0.25">
      <c r="A146" s="545"/>
      <c r="B146" s="302"/>
      <c r="C146" s="303"/>
      <c r="D146" s="302"/>
      <c r="E146" s="83"/>
      <c r="F146" s="305"/>
      <c r="G146" s="302"/>
      <c r="H146" s="302"/>
      <c r="I146" s="399"/>
      <c r="J146" s="302"/>
      <c r="K146" s="302"/>
      <c r="L146" s="306"/>
      <c r="M146" s="306"/>
      <c r="N146" s="306"/>
      <c r="O146" s="85"/>
      <c r="P146" s="41"/>
      <c r="Q146" s="539"/>
      <c r="R146" s="550"/>
      <c r="S146" s="494" t="s">
        <v>2940</v>
      </c>
      <c r="T146" s="524">
        <v>131900</v>
      </c>
      <c r="U146" s="503"/>
      <c r="V146" s="496"/>
      <c r="W146" s="494" t="s">
        <v>1976</v>
      </c>
    </row>
    <row r="147" spans="1:30" s="78" customFormat="1" x14ac:dyDescent="0.2">
      <c r="A147" s="545" t="s">
        <v>4547</v>
      </c>
      <c r="B147" s="302">
        <v>521801</v>
      </c>
      <c r="C147" s="303">
        <v>2201</v>
      </c>
      <c r="D147" s="302" t="s">
        <v>217</v>
      </c>
      <c r="E147" s="83">
        <v>2017</v>
      </c>
      <c r="F147" s="305">
        <v>43008</v>
      </c>
      <c r="G147" s="302" t="s">
        <v>13</v>
      </c>
      <c r="H147" s="302" t="s">
        <v>4548</v>
      </c>
      <c r="I147" s="399"/>
      <c r="J147" s="302" t="s">
        <v>4549</v>
      </c>
      <c r="K147" s="302" t="s">
        <v>4550</v>
      </c>
      <c r="L147" s="306">
        <v>195948.28</v>
      </c>
      <c r="M147" s="306">
        <v>0</v>
      </c>
      <c r="N147" s="306">
        <v>227300</v>
      </c>
      <c r="O147" s="85"/>
      <c r="P147" s="41" t="s">
        <v>787</v>
      </c>
      <c r="Q147" s="551" t="s">
        <v>4287</v>
      </c>
      <c r="R147" s="550"/>
      <c r="S147" s="490" t="s">
        <v>758</v>
      </c>
      <c r="T147" s="491">
        <v>77300</v>
      </c>
      <c r="U147" s="490" t="s">
        <v>4551</v>
      </c>
      <c r="V147" s="490"/>
      <c r="W147" s="496" t="s">
        <v>2618</v>
      </c>
      <c r="X147" s="92"/>
      <c r="Y147" s="92"/>
      <c r="Z147" s="92"/>
      <c r="AA147" s="92"/>
      <c r="AB147" s="92"/>
      <c r="AC147" s="92"/>
      <c r="AD147" s="92"/>
    </row>
    <row r="148" spans="1:30" s="78" customFormat="1" x14ac:dyDescent="0.2">
      <c r="A148" s="545"/>
      <c r="B148" s="302"/>
      <c r="C148" s="303"/>
      <c r="D148" s="302"/>
      <c r="E148" s="83"/>
      <c r="F148" s="305"/>
      <c r="G148" s="302"/>
      <c r="H148" s="302"/>
      <c r="I148" s="399"/>
      <c r="J148" s="302"/>
      <c r="K148" s="302"/>
      <c r="L148" s="306"/>
      <c r="M148" s="306"/>
      <c r="N148" s="306"/>
      <c r="O148" s="85"/>
      <c r="P148" s="41"/>
      <c r="Q148" s="551"/>
      <c r="R148" s="550"/>
      <c r="S148" s="490" t="s">
        <v>2643</v>
      </c>
      <c r="T148" s="491">
        <v>110000</v>
      </c>
      <c r="U148" s="540">
        <v>43007</v>
      </c>
      <c r="V148" s="490"/>
      <c r="W148" s="496" t="s">
        <v>2618</v>
      </c>
      <c r="X148" s="92"/>
      <c r="Y148" s="92"/>
      <c r="Z148" s="92"/>
      <c r="AA148" s="92"/>
      <c r="AB148" s="92"/>
      <c r="AC148" s="92"/>
      <c r="AD148" s="92"/>
    </row>
    <row r="149" spans="1:30" s="78" customFormat="1" x14ac:dyDescent="0.2">
      <c r="A149" s="545"/>
      <c r="B149" s="302"/>
      <c r="C149" s="303"/>
      <c r="D149" s="302"/>
      <c r="E149" s="83"/>
      <c r="F149" s="305"/>
      <c r="G149" s="302"/>
      <c r="H149" s="302"/>
      <c r="I149" s="399"/>
      <c r="J149" s="302"/>
      <c r="K149" s="302"/>
      <c r="L149" s="306"/>
      <c r="M149" s="306"/>
      <c r="N149" s="306"/>
      <c r="O149" s="85"/>
      <c r="P149" s="41"/>
      <c r="Q149" s="551"/>
      <c r="R149" s="550"/>
      <c r="S149" s="490" t="s">
        <v>758</v>
      </c>
      <c r="T149" s="491">
        <v>40000</v>
      </c>
      <c r="U149" s="540">
        <v>43007</v>
      </c>
      <c r="V149" s="490"/>
      <c r="W149" s="496" t="s">
        <v>2618</v>
      </c>
      <c r="X149" s="92"/>
      <c r="Y149" s="92"/>
      <c r="Z149" s="92"/>
      <c r="AA149" s="92"/>
      <c r="AB149" s="92"/>
      <c r="AC149" s="92"/>
      <c r="AD149" s="92"/>
    </row>
    <row r="150" spans="1:30" s="78" customFormat="1" x14ac:dyDescent="0.2">
      <c r="A150" s="545" t="s">
        <v>4552</v>
      </c>
      <c r="B150" s="302">
        <v>1011010</v>
      </c>
      <c r="C150" s="303" t="s">
        <v>618</v>
      </c>
      <c r="D150" s="302" t="s">
        <v>229</v>
      </c>
      <c r="E150" s="83">
        <v>2017</v>
      </c>
      <c r="F150" s="305">
        <v>43007</v>
      </c>
      <c r="G150" s="302" t="s">
        <v>3990</v>
      </c>
      <c r="H150" s="302" t="s">
        <v>4553</v>
      </c>
      <c r="I150" s="399"/>
      <c r="J150" s="302" t="s">
        <v>4554</v>
      </c>
      <c r="K150" s="302" t="s">
        <v>4555</v>
      </c>
      <c r="L150" s="306">
        <v>163620.69</v>
      </c>
      <c r="M150" s="306">
        <v>0</v>
      </c>
      <c r="N150" s="306">
        <v>165000</v>
      </c>
      <c r="O150" s="85"/>
      <c r="P150" s="41" t="s">
        <v>749</v>
      </c>
      <c r="Q150" s="551" t="s">
        <v>4287</v>
      </c>
      <c r="R150" s="550"/>
      <c r="S150" s="490" t="s">
        <v>758</v>
      </c>
      <c r="T150" s="491">
        <v>52493</v>
      </c>
      <c r="U150" s="540">
        <v>43007</v>
      </c>
      <c r="V150" s="490"/>
      <c r="W150" s="494" t="s">
        <v>2618</v>
      </c>
      <c r="X150" s="89"/>
      <c r="Y150" s="89"/>
      <c r="Z150" s="89"/>
      <c r="AA150" s="89"/>
      <c r="AB150" s="89"/>
      <c r="AC150" s="89"/>
      <c r="AD150" s="89"/>
    </row>
    <row r="151" spans="1:30" s="78" customFormat="1" ht="15" x14ac:dyDescent="0.25">
      <c r="A151" s="545"/>
      <c r="B151" s="302"/>
      <c r="C151" s="303"/>
      <c r="D151" s="302"/>
      <c r="E151" s="83"/>
      <c r="F151" s="305"/>
      <c r="G151" s="302"/>
      <c r="H151" s="302"/>
      <c r="I151" s="399"/>
      <c r="J151" s="302"/>
      <c r="K151" s="302"/>
      <c r="L151" s="306"/>
      <c r="M151" s="306"/>
      <c r="N151" s="306"/>
      <c r="O151" s="85"/>
      <c r="P151" s="41"/>
      <c r="Q151" s="551"/>
      <c r="R151" s="550"/>
      <c r="S151" s="78" t="s">
        <v>2647</v>
      </c>
      <c r="T151" s="524">
        <v>112507.42</v>
      </c>
      <c r="U151" s="540"/>
      <c r="V151" s="490"/>
      <c r="W151" s="494" t="s">
        <v>1976</v>
      </c>
      <c r="X151" s="89"/>
      <c r="Y151" s="89"/>
      <c r="Z151" s="89"/>
      <c r="AA151" s="89"/>
      <c r="AB151" s="89"/>
      <c r="AC151" s="89"/>
      <c r="AD151" s="89"/>
    </row>
    <row r="152" spans="1:30" s="78" customFormat="1" x14ac:dyDescent="0.2">
      <c r="A152" s="585" t="s">
        <v>4556</v>
      </c>
      <c r="B152" s="302">
        <v>520504</v>
      </c>
      <c r="C152" s="303">
        <v>5396</v>
      </c>
      <c r="D152" s="302" t="s">
        <v>339</v>
      </c>
      <c r="E152" s="83">
        <v>2017</v>
      </c>
      <c r="F152" s="305">
        <v>43004</v>
      </c>
      <c r="G152" s="302" t="s">
        <v>3959</v>
      </c>
      <c r="H152" s="302" t="s">
        <v>4557</v>
      </c>
      <c r="I152" s="399"/>
      <c r="J152" s="302" t="s">
        <v>4558</v>
      </c>
      <c r="K152" s="302" t="s">
        <v>4559</v>
      </c>
      <c r="L152" s="306">
        <v>459200.49</v>
      </c>
      <c r="M152" s="306">
        <v>29765.03</v>
      </c>
      <c r="N152" s="306">
        <v>567200</v>
      </c>
      <c r="O152" s="85"/>
      <c r="P152" s="41" t="s">
        <v>787</v>
      </c>
      <c r="Q152" s="546" t="s">
        <v>2627</v>
      </c>
      <c r="R152" s="550"/>
      <c r="S152" s="494" t="s">
        <v>2752</v>
      </c>
      <c r="T152" s="508">
        <v>150000</v>
      </c>
      <c r="U152" s="540">
        <v>43004</v>
      </c>
      <c r="V152" s="540">
        <v>43035</v>
      </c>
      <c r="W152" s="494" t="s">
        <v>1976</v>
      </c>
      <c r="AC152" s="89"/>
      <c r="AD152" s="89"/>
    </row>
    <row r="153" spans="1:30" s="79" customFormat="1" x14ac:dyDescent="0.2">
      <c r="A153" s="585"/>
      <c r="B153" s="349"/>
      <c r="C153" s="350"/>
      <c r="D153" s="349"/>
      <c r="E153" s="351"/>
      <c r="F153" s="352"/>
      <c r="G153" s="349"/>
      <c r="H153" s="349"/>
      <c r="I153" s="554"/>
      <c r="J153" s="349"/>
      <c r="K153" s="349"/>
      <c r="L153" s="356"/>
      <c r="M153" s="356"/>
      <c r="N153" s="356"/>
      <c r="O153" s="357"/>
      <c r="P153" s="61"/>
      <c r="Q153" s="546"/>
      <c r="R153" s="550"/>
      <c r="S153" s="496" t="s">
        <v>2752</v>
      </c>
      <c r="T153" s="508">
        <v>171801.37</v>
      </c>
      <c r="U153" s="540">
        <v>43006</v>
      </c>
      <c r="V153" s="540">
        <v>43035</v>
      </c>
      <c r="W153" s="496" t="s">
        <v>1976</v>
      </c>
      <c r="AC153" s="92"/>
      <c r="AD153" s="92"/>
    </row>
    <row r="154" spans="1:30" s="78" customFormat="1" x14ac:dyDescent="0.2">
      <c r="A154" s="585"/>
      <c r="B154" s="302"/>
      <c r="C154" s="303"/>
      <c r="D154" s="302"/>
      <c r="E154" s="83"/>
      <c r="F154" s="305"/>
      <c r="G154" s="302"/>
      <c r="H154" s="302"/>
      <c r="I154" s="399"/>
      <c r="J154" s="302"/>
      <c r="K154" s="302"/>
      <c r="L154" s="306"/>
      <c r="M154" s="306"/>
      <c r="N154" s="306"/>
      <c r="O154" s="85"/>
      <c r="P154" s="41"/>
      <c r="Q154" s="546"/>
      <c r="R154" s="550"/>
      <c r="S154" s="494" t="s">
        <v>2643</v>
      </c>
      <c r="T154" s="508">
        <v>5000</v>
      </c>
      <c r="U154" s="540">
        <v>43003</v>
      </c>
      <c r="V154" s="540">
        <v>43035</v>
      </c>
      <c r="W154" s="494" t="s">
        <v>2618</v>
      </c>
      <c r="AC154" s="89"/>
      <c r="AD154" s="89"/>
    </row>
    <row r="155" spans="1:30" s="78" customFormat="1" ht="15" x14ac:dyDescent="0.25">
      <c r="A155" s="585"/>
      <c r="B155" s="302"/>
      <c r="C155" s="303"/>
      <c r="D155" s="302"/>
      <c r="E155" s="83"/>
      <c r="F155" s="305"/>
      <c r="G155" s="302"/>
      <c r="H155" s="302"/>
      <c r="I155" s="399"/>
      <c r="J155" s="302"/>
      <c r="K155" s="302"/>
      <c r="L155" s="306"/>
      <c r="M155" s="306"/>
      <c r="N155" s="306"/>
      <c r="O155" s="85"/>
      <c r="P155" s="41"/>
      <c r="Q155" s="546"/>
      <c r="R155" s="550"/>
      <c r="S155" s="494" t="s">
        <v>2647</v>
      </c>
      <c r="T155" s="502">
        <v>240398.63</v>
      </c>
      <c r="U155" s="503"/>
      <c r="V155" s="540">
        <v>43035</v>
      </c>
      <c r="W155" s="494" t="s">
        <v>1976</v>
      </c>
      <c r="AC155" s="89"/>
      <c r="AD155" s="89"/>
    </row>
    <row r="156" spans="1:30" s="78" customFormat="1" x14ac:dyDescent="0.2">
      <c r="A156" s="545" t="s">
        <v>4560</v>
      </c>
      <c r="B156" s="302">
        <v>43922</v>
      </c>
      <c r="C156" s="303" t="s">
        <v>618</v>
      </c>
      <c r="D156" s="302" t="s">
        <v>229</v>
      </c>
      <c r="E156" s="83">
        <v>2017</v>
      </c>
      <c r="F156" s="305">
        <v>43005</v>
      </c>
      <c r="G156" s="302" t="s">
        <v>79</v>
      </c>
      <c r="H156" s="302" t="s">
        <v>4561</v>
      </c>
      <c r="I156" s="399"/>
      <c r="J156" s="302" t="s">
        <v>4562</v>
      </c>
      <c r="K156" s="302" t="s">
        <v>4563</v>
      </c>
      <c r="L156" s="306">
        <v>136620.69</v>
      </c>
      <c r="M156" s="306">
        <v>0</v>
      </c>
      <c r="N156" s="306">
        <v>138000</v>
      </c>
      <c r="O156" s="85"/>
      <c r="P156" s="41" t="s">
        <v>749</v>
      </c>
      <c r="Q156" s="551" t="s">
        <v>4287</v>
      </c>
      <c r="R156" s="550"/>
      <c r="S156" s="490" t="s">
        <v>2643</v>
      </c>
      <c r="T156" s="491">
        <v>49445.97</v>
      </c>
      <c r="U156" s="540">
        <v>43006</v>
      </c>
      <c r="V156" s="490"/>
      <c r="W156" s="494" t="s">
        <v>2618</v>
      </c>
      <c r="X156" s="89"/>
      <c r="Y156" s="89"/>
      <c r="Z156" s="89"/>
      <c r="AA156" s="89"/>
      <c r="AB156" s="89"/>
      <c r="AC156" s="89"/>
      <c r="AD156" s="89"/>
    </row>
    <row r="157" spans="1:30" s="78" customFormat="1" x14ac:dyDescent="0.2">
      <c r="A157" s="545"/>
      <c r="B157" s="302"/>
      <c r="C157" s="303"/>
      <c r="D157" s="302"/>
      <c r="E157" s="83"/>
      <c r="F157" s="305"/>
      <c r="G157" s="302"/>
      <c r="H157" s="302"/>
      <c r="I157" s="399"/>
      <c r="J157" s="302"/>
      <c r="K157" s="302"/>
      <c r="L157" s="306"/>
      <c r="M157" s="306"/>
      <c r="N157" s="306"/>
      <c r="O157" s="85"/>
      <c r="P157" s="41"/>
      <c r="Q157" s="551"/>
      <c r="R157" s="550"/>
      <c r="S157" s="490" t="s">
        <v>2643</v>
      </c>
      <c r="T157" s="491">
        <v>1000</v>
      </c>
      <c r="U157" s="540">
        <v>43003</v>
      </c>
      <c r="V157" s="490"/>
      <c r="W157" s="494" t="s">
        <v>2618</v>
      </c>
      <c r="X157" s="89"/>
      <c r="Y157" s="89"/>
      <c r="Z157" s="89"/>
      <c r="AA157" s="89"/>
      <c r="AB157" s="89"/>
      <c r="AC157" s="89"/>
      <c r="AD157" s="89"/>
    </row>
    <row r="158" spans="1:30" s="78" customFormat="1" ht="15" x14ac:dyDescent="0.25">
      <c r="A158" s="545"/>
      <c r="B158" s="302"/>
      <c r="C158" s="303"/>
      <c r="D158" s="302"/>
      <c r="E158" s="83"/>
      <c r="F158" s="305"/>
      <c r="G158" s="302"/>
      <c r="H158" s="302"/>
      <c r="I158" s="399"/>
      <c r="J158" s="302"/>
      <c r="K158" s="302"/>
      <c r="L158" s="306"/>
      <c r="M158" s="306"/>
      <c r="N158" s="306"/>
      <c r="O158" s="85"/>
      <c r="P158" s="41"/>
      <c r="Q158" s="551"/>
      <c r="R158" s="550"/>
      <c r="S158" s="490" t="s">
        <v>2940</v>
      </c>
      <c r="T158" s="524">
        <v>87554.03</v>
      </c>
      <c r="U158" s="503"/>
      <c r="V158" s="490"/>
      <c r="W158" s="494" t="s">
        <v>1976</v>
      </c>
      <c r="X158" s="89"/>
      <c r="Y158" s="89"/>
      <c r="Z158" s="89"/>
      <c r="AA158" s="89"/>
      <c r="AB158" s="89"/>
      <c r="AC158" s="89"/>
      <c r="AD158" s="89"/>
    </row>
    <row r="159" spans="1:30" s="79" customFormat="1" x14ac:dyDescent="0.2">
      <c r="A159" s="553" t="s">
        <v>4564</v>
      </c>
      <c r="B159" s="349">
        <v>520223</v>
      </c>
      <c r="C159" s="350">
        <v>1796</v>
      </c>
      <c r="D159" s="349" t="s">
        <v>100</v>
      </c>
      <c r="E159" s="351">
        <v>2017</v>
      </c>
      <c r="F159" s="352">
        <v>42999</v>
      </c>
      <c r="G159" s="349" t="s">
        <v>64</v>
      </c>
      <c r="H159" s="349" t="s">
        <v>4565</v>
      </c>
      <c r="I159" s="554"/>
      <c r="J159" s="349" t="s">
        <v>4566</v>
      </c>
      <c r="K159" s="349" t="s">
        <v>4567</v>
      </c>
      <c r="L159" s="356">
        <v>237794.47</v>
      </c>
      <c r="M159" s="356">
        <v>2377.94</v>
      </c>
      <c r="N159" s="356">
        <v>278600</v>
      </c>
      <c r="O159" s="357"/>
      <c r="P159" s="61" t="s">
        <v>787</v>
      </c>
      <c r="Q159" s="539" t="s">
        <v>2617</v>
      </c>
      <c r="R159" s="550"/>
      <c r="S159" s="496" t="s">
        <v>758</v>
      </c>
      <c r="T159" s="508">
        <v>60000</v>
      </c>
      <c r="U159" s="540">
        <v>43001</v>
      </c>
      <c r="V159" s="490"/>
      <c r="W159" s="496" t="s">
        <v>1976</v>
      </c>
    </row>
    <row r="160" spans="1:30" s="79" customFormat="1" ht="15" x14ac:dyDescent="0.2">
      <c r="A160" s="553"/>
      <c r="B160" s="349"/>
      <c r="C160" s="350"/>
      <c r="D160" s="349"/>
      <c r="E160" s="351"/>
      <c r="F160" s="352"/>
      <c r="G160" s="349"/>
      <c r="H160" s="349"/>
      <c r="I160" s="554"/>
      <c r="J160" s="349"/>
      <c r="K160" s="349"/>
      <c r="L160" s="356"/>
      <c r="M160" s="356"/>
      <c r="N160" s="356"/>
      <c r="O160" s="357"/>
      <c r="P160" s="61"/>
      <c r="Q160" s="539"/>
      <c r="R160" s="550"/>
      <c r="S160" s="496" t="s">
        <v>2647</v>
      </c>
      <c r="T160" s="685">
        <v>218600</v>
      </c>
      <c r="U160" s="686"/>
      <c r="V160" s="490"/>
      <c r="W160" s="496" t="s">
        <v>1976</v>
      </c>
    </row>
    <row r="161" spans="1:30" s="78" customFormat="1" x14ac:dyDescent="0.2">
      <c r="A161" s="545" t="s">
        <v>4568</v>
      </c>
      <c r="B161" s="302">
        <v>1520604</v>
      </c>
      <c r="C161" s="303">
        <v>7495</v>
      </c>
      <c r="D161" s="302" t="s">
        <v>492</v>
      </c>
      <c r="E161" s="83">
        <v>2017</v>
      </c>
      <c r="F161" s="305">
        <v>42998</v>
      </c>
      <c r="G161" s="302" t="s">
        <v>203</v>
      </c>
      <c r="H161" s="302" t="s">
        <v>4569</v>
      </c>
      <c r="I161" s="399"/>
      <c r="J161" s="302" t="s">
        <v>4570</v>
      </c>
      <c r="K161" s="302" t="s">
        <v>4571</v>
      </c>
      <c r="L161" s="306">
        <v>296880.13</v>
      </c>
      <c r="M161" s="306">
        <v>14844.01</v>
      </c>
      <c r="N161" s="306">
        <v>361600</v>
      </c>
      <c r="O161" s="85"/>
      <c r="P161" s="61" t="s">
        <v>4286</v>
      </c>
      <c r="Q161" s="539" t="s">
        <v>2617</v>
      </c>
      <c r="R161" s="550"/>
      <c r="S161" s="490" t="s">
        <v>758</v>
      </c>
      <c r="T161" s="491">
        <v>236677.92</v>
      </c>
      <c r="U161" s="540">
        <v>43000</v>
      </c>
      <c r="V161" s="490"/>
      <c r="W161" s="496" t="s">
        <v>2618</v>
      </c>
      <c r="X161" s="79"/>
      <c r="Y161" s="79"/>
      <c r="Z161" s="79"/>
      <c r="AA161" s="79"/>
      <c r="AB161" s="79"/>
      <c r="AC161" s="79"/>
      <c r="AD161" s="79"/>
    </row>
    <row r="162" spans="1:30" s="78" customFormat="1" ht="15" x14ac:dyDescent="0.25">
      <c r="A162" s="545"/>
      <c r="B162" s="302"/>
      <c r="C162" s="303"/>
      <c r="D162" s="302"/>
      <c r="E162" s="83"/>
      <c r="F162" s="305"/>
      <c r="G162" s="302"/>
      <c r="H162" s="302"/>
      <c r="I162" s="399"/>
      <c r="J162" s="302"/>
      <c r="K162" s="302"/>
      <c r="L162" s="306"/>
      <c r="M162" s="306"/>
      <c r="N162" s="306"/>
      <c r="O162" s="85"/>
      <c r="P162" s="61"/>
      <c r="Q162" s="539"/>
      <c r="R162" s="550"/>
      <c r="S162" s="490" t="s">
        <v>2940</v>
      </c>
      <c r="T162" s="524">
        <v>124922.09</v>
      </c>
      <c r="U162" s="503"/>
      <c r="V162" s="490"/>
      <c r="W162" s="496" t="s">
        <v>2618</v>
      </c>
      <c r="X162" s="79"/>
      <c r="Y162" s="79"/>
      <c r="Z162" s="79"/>
      <c r="AA162" s="79"/>
      <c r="AB162" s="79"/>
      <c r="AC162" s="79"/>
      <c r="AD162" s="79"/>
    </row>
    <row r="163" spans="1:30" s="78" customFormat="1" x14ac:dyDescent="0.2">
      <c r="A163" s="545" t="s">
        <v>4572</v>
      </c>
      <c r="B163" s="302">
        <v>590711</v>
      </c>
      <c r="C163" s="303" t="s">
        <v>618</v>
      </c>
      <c r="D163" s="302" t="s">
        <v>229</v>
      </c>
      <c r="E163" s="83">
        <v>2017</v>
      </c>
      <c r="F163" s="305">
        <v>43000</v>
      </c>
      <c r="G163" s="302" t="s">
        <v>651</v>
      </c>
      <c r="H163" s="302" t="s">
        <v>4573</v>
      </c>
      <c r="I163" s="399"/>
      <c r="J163" s="302" t="s">
        <v>4574</v>
      </c>
      <c r="K163" s="302" t="s">
        <v>4575</v>
      </c>
      <c r="L163" s="306">
        <v>500068.97</v>
      </c>
      <c r="M163" s="306">
        <v>0</v>
      </c>
      <c r="N163" s="306">
        <v>510000</v>
      </c>
      <c r="O163" s="85"/>
      <c r="P163" s="41" t="s">
        <v>749</v>
      </c>
      <c r="Q163" s="639" t="s">
        <v>2617</v>
      </c>
      <c r="R163" s="550"/>
      <c r="S163" s="490" t="s">
        <v>758</v>
      </c>
      <c r="T163" s="491">
        <v>300627.82</v>
      </c>
      <c r="U163" s="540">
        <v>43003</v>
      </c>
      <c r="V163" s="490"/>
      <c r="W163" s="494" t="s">
        <v>2618</v>
      </c>
    </row>
    <row r="164" spans="1:30" s="78" customFormat="1" ht="15" x14ac:dyDescent="0.25">
      <c r="A164" s="545"/>
      <c r="B164" s="302"/>
      <c r="C164" s="303"/>
      <c r="D164" s="302"/>
      <c r="E164" s="83"/>
      <c r="F164" s="305"/>
      <c r="G164" s="302"/>
      <c r="H164" s="302"/>
      <c r="I164" s="399"/>
      <c r="J164" s="302"/>
      <c r="K164" s="302"/>
      <c r="L164" s="306"/>
      <c r="M164" s="306"/>
      <c r="N164" s="306"/>
      <c r="O164" s="85"/>
      <c r="P164" s="41"/>
      <c r="Q164" s="639"/>
      <c r="R164" s="550"/>
      <c r="S164" s="490" t="s">
        <v>2940</v>
      </c>
      <c r="T164" s="524">
        <v>209372.18</v>
      </c>
      <c r="U164" s="503"/>
      <c r="V164" s="490"/>
      <c r="W164" s="494" t="s">
        <v>1976</v>
      </c>
    </row>
    <row r="165" spans="1:30" s="95" customFormat="1" x14ac:dyDescent="0.2">
      <c r="A165" s="545" t="s">
        <v>4576</v>
      </c>
      <c r="B165" s="302">
        <v>520108</v>
      </c>
      <c r="C165" s="303">
        <v>2593</v>
      </c>
      <c r="D165" s="302" t="s">
        <v>279</v>
      </c>
      <c r="E165" s="83">
        <v>2018</v>
      </c>
      <c r="F165" s="305">
        <v>42991</v>
      </c>
      <c r="G165" s="302"/>
      <c r="H165" s="302" t="s">
        <v>4577</v>
      </c>
      <c r="I165" s="399"/>
      <c r="J165" s="549" t="s">
        <v>527</v>
      </c>
      <c r="K165" s="605" t="s">
        <v>4578</v>
      </c>
      <c r="L165" s="306">
        <v>342618.35</v>
      </c>
      <c r="M165" s="306">
        <v>0</v>
      </c>
      <c r="N165" s="306">
        <v>397437.29</v>
      </c>
      <c r="O165" s="85"/>
      <c r="P165" s="41" t="s">
        <v>748</v>
      </c>
      <c r="Q165" s="546" t="s">
        <v>2627</v>
      </c>
      <c r="R165" s="550"/>
      <c r="S165" s="490"/>
      <c r="T165" s="491"/>
      <c r="U165" s="490"/>
      <c r="V165" s="540">
        <v>43034</v>
      </c>
      <c r="W165" s="496"/>
      <c r="X165" s="79"/>
      <c r="Y165" s="79"/>
      <c r="Z165" s="79"/>
      <c r="AA165" s="79"/>
      <c r="AB165" s="79"/>
      <c r="AC165" s="94"/>
      <c r="AD165" s="94"/>
    </row>
    <row r="166" spans="1:30" s="78" customFormat="1" x14ac:dyDescent="0.2">
      <c r="A166" s="545" t="s">
        <v>4579</v>
      </c>
      <c r="B166" s="302">
        <v>1520504</v>
      </c>
      <c r="C166" s="303">
        <v>8127</v>
      </c>
      <c r="D166" s="302" t="s">
        <v>614</v>
      </c>
      <c r="E166" s="83">
        <v>2017</v>
      </c>
      <c r="F166" s="305">
        <v>42986</v>
      </c>
      <c r="G166" s="302"/>
      <c r="H166" s="302" t="s">
        <v>4580</v>
      </c>
      <c r="I166" s="399"/>
      <c r="J166" s="549" t="s">
        <v>527</v>
      </c>
      <c r="K166" s="605" t="s">
        <v>4581</v>
      </c>
      <c r="L166" s="306">
        <v>605465.97</v>
      </c>
      <c r="M166" s="306">
        <v>0</v>
      </c>
      <c r="N166" s="306">
        <v>702340.52</v>
      </c>
      <c r="O166" s="85"/>
      <c r="P166" s="41" t="s">
        <v>748</v>
      </c>
      <c r="Q166" s="546" t="s">
        <v>2627</v>
      </c>
      <c r="R166" s="550"/>
      <c r="S166" s="490"/>
      <c r="T166" s="491"/>
      <c r="U166" s="490"/>
      <c r="V166" s="540">
        <v>43034</v>
      </c>
      <c r="W166" s="494"/>
    </row>
    <row r="167" spans="1:30" s="95" customFormat="1" x14ac:dyDescent="0.2">
      <c r="A167" s="545" t="s">
        <v>4582</v>
      </c>
      <c r="B167" s="302">
        <v>521702</v>
      </c>
      <c r="C167" s="303">
        <v>2005</v>
      </c>
      <c r="D167" s="302" t="s">
        <v>130</v>
      </c>
      <c r="E167" s="83">
        <v>2017</v>
      </c>
      <c r="F167" s="305">
        <v>42998</v>
      </c>
      <c r="G167" s="302" t="s">
        <v>17</v>
      </c>
      <c r="H167" s="302" t="s">
        <v>4583</v>
      </c>
      <c r="I167" s="399"/>
      <c r="J167" s="302" t="s">
        <v>4584</v>
      </c>
      <c r="K167" s="302" t="s">
        <v>4585</v>
      </c>
      <c r="L167" s="306">
        <v>185344.83</v>
      </c>
      <c r="M167" s="306">
        <v>0</v>
      </c>
      <c r="N167" s="306">
        <v>215000</v>
      </c>
      <c r="O167" s="85"/>
      <c r="P167" s="61" t="s">
        <v>787</v>
      </c>
      <c r="Q167" s="551" t="s">
        <v>4287</v>
      </c>
      <c r="R167" s="550"/>
      <c r="S167" s="490" t="s">
        <v>2643</v>
      </c>
      <c r="T167" s="491">
        <v>21500</v>
      </c>
      <c r="U167" s="540">
        <v>42999</v>
      </c>
      <c r="V167" s="490"/>
      <c r="W167" s="496" t="s">
        <v>1976</v>
      </c>
      <c r="X167" s="79"/>
      <c r="Y167" s="79"/>
      <c r="Z167" s="79"/>
      <c r="AA167" s="79"/>
      <c r="AB167" s="79"/>
      <c r="AC167" s="79"/>
      <c r="AD167" s="79"/>
    </row>
    <row r="168" spans="1:30" s="95" customFormat="1" ht="15" x14ac:dyDescent="0.25">
      <c r="A168" s="545"/>
      <c r="B168" s="302"/>
      <c r="C168" s="303"/>
      <c r="D168" s="302"/>
      <c r="E168" s="83"/>
      <c r="F168" s="305"/>
      <c r="G168" s="302"/>
      <c r="H168" s="302"/>
      <c r="I168" s="399"/>
      <c r="J168" s="302"/>
      <c r="K168" s="302"/>
      <c r="L168" s="306"/>
      <c r="M168" s="306"/>
      <c r="N168" s="306"/>
      <c r="O168" s="85"/>
      <c r="P168" s="61"/>
      <c r="Q168" s="551"/>
      <c r="R168" s="550"/>
      <c r="S168" s="490" t="s">
        <v>2940</v>
      </c>
      <c r="T168" s="524">
        <v>193500</v>
      </c>
      <c r="U168" s="503"/>
      <c r="V168" s="490"/>
      <c r="W168" s="496" t="s">
        <v>1976</v>
      </c>
      <c r="X168" s="79"/>
      <c r="Y168" s="79"/>
      <c r="Z168" s="79"/>
      <c r="AA168" s="79"/>
      <c r="AB168" s="79"/>
      <c r="AC168" s="79"/>
      <c r="AD168" s="79"/>
    </row>
    <row r="169" spans="1:30" s="78" customFormat="1" x14ac:dyDescent="0.2">
      <c r="A169" s="585" t="s">
        <v>4586</v>
      </c>
      <c r="B169" s="302">
        <v>520514</v>
      </c>
      <c r="C169" s="303">
        <v>5398</v>
      </c>
      <c r="D169" s="302" t="s">
        <v>352</v>
      </c>
      <c r="E169" s="83">
        <v>2017</v>
      </c>
      <c r="F169" s="305">
        <v>43007</v>
      </c>
      <c r="G169" s="302" t="s">
        <v>1372</v>
      </c>
      <c r="H169" s="302" t="s">
        <v>4587</v>
      </c>
      <c r="I169" s="399"/>
      <c r="J169" s="302" t="s">
        <v>4588</v>
      </c>
      <c r="K169" s="605" t="s">
        <v>4589</v>
      </c>
      <c r="L169" s="306">
        <v>505324.86</v>
      </c>
      <c r="M169" s="306">
        <v>37606.17</v>
      </c>
      <c r="N169" s="306">
        <v>629800</v>
      </c>
      <c r="O169" s="85"/>
      <c r="P169" s="41" t="s">
        <v>787</v>
      </c>
      <c r="Q169" s="546" t="s">
        <v>2627</v>
      </c>
      <c r="R169" s="550"/>
      <c r="S169" s="494" t="s">
        <v>758</v>
      </c>
      <c r="T169" s="508">
        <v>629800</v>
      </c>
      <c r="U169" s="540">
        <v>43007</v>
      </c>
      <c r="V169" s="540">
        <v>43031</v>
      </c>
      <c r="W169" s="494" t="s">
        <v>1976</v>
      </c>
      <c r="AC169" s="89"/>
      <c r="AD169" s="89"/>
    </row>
    <row r="170" spans="1:30" s="78" customFormat="1" x14ac:dyDescent="0.2">
      <c r="A170" s="585" t="s">
        <v>4590</v>
      </c>
      <c r="B170" s="302">
        <v>520514</v>
      </c>
      <c r="C170" s="303">
        <v>5398</v>
      </c>
      <c r="D170" s="302" t="s">
        <v>352</v>
      </c>
      <c r="E170" s="83">
        <v>2017</v>
      </c>
      <c r="F170" s="305">
        <v>43007</v>
      </c>
      <c r="G170" s="302" t="s">
        <v>1372</v>
      </c>
      <c r="H170" s="302" t="s">
        <v>4591</v>
      </c>
      <c r="I170" s="399"/>
      <c r="J170" s="302" t="s">
        <v>4588</v>
      </c>
      <c r="K170" s="605" t="s">
        <v>4592</v>
      </c>
      <c r="L170" s="306">
        <v>505324.86</v>
      </c>
      <c r="M170" s="306">
        <v>37606.17</v>
      </c>
      <c r="N170" s="306">
        <v>629800</v>
      </c>
      <c r="O170" s="85"/>
      <c r="P170" s="41" t="s">
        <v>787</v>
      </c>
      <c r="Q170" s="546" t="s">
        <v>2627</v>
      </c>
      <c r="R170" s="550"/>
      <c r="S170" s="494" t="s">
        <v>758</v>
      </c>
      <c r="T170" s="508">
        <v>629800</v>
      </c>
      <c r="U170" s="540">
        <v>43007</v>
      </c>
      <c r="V170" s="540">
        <v>43031</v>
      </c>
      <c r="W170" s="494" t="s">
        <v>1976</v>
      </c>
    </row>
    <row r="171" spans="1:30" s="94" customFormat="1" x14ac:dyDescent="0.2">
      <c r="A171" s="553" t="s">
        <v>4593</v>
      </c>
      <c r="B171" s="349">
        <v>1520104</v>
      </c>
      <c r="C171" s="350">
        <v>7493</v>
      </c>
      <c r="D171" s="349" t="s">
        <v>440</v>
      </c>
      <c r="E171" s="351">
        <v>2017</v>
      </c>
      <c r="F171" s="352">
        <v>43004</v>
      </c>
      <c r="G171" s="349" t="s">
        <v>64</v>
      </c>
      <c r="H171" s="349" t="s">
        <v>4594</v>
      </c>
      <c r="I171" s="554"/>
      <c r="J171" s="349" t="s">
        <v>4595</v>
      </c>
      <c r="K171" s="349" t="s">
        <v>4596</v>
      </c>
      <c r="L171" s="356">
        <v>241789.82</v>
      </c>
      <c r="M171" s="356">
        <v>12089.49</v>
      </c>
      <c r="N171" s="356">
        <v>294500</v>
      </c>
      <c r="O171" s="357"/>
      <c r="P171" s="61" t="s">
        <v>4286</v>
      </c>
      <c r="Q171" s="539" t="s">
        <v>2617</v>
      </c>
      <c r="R171" s="550"/>
      <c r="S171" s="490" t="s">
        <v>762</v>
      </c>
      <c r="T171" s="491">
        <v>72000</v>
      </c>
      <c r="U171" s="540">
        <v>43005</v>
      </c>
      <c r="V171" s="490"/>
      <c r="W171" s="92" t="s">
        <v>1976</v>
      </c>
      <c r="X171" s="92"/>
      <c r="Y171" s="92"/>
      <c r="Z171" s="92"/>
      <c r="AA171" s="92"/>
      <c r="AB171" s="92"/>
      <c r="AC171" s="92"/>
      <c r="AD171" s="92"/>
    </row>
    <row r="172" spans="1:30" s="94" customFormat="1" x14ac:dyDescent="0.2">
      <c r="A172" s="553"/>
      <c r="B172" s="349"/>
      <c r="C172" s="350"/>
      <c r="D172" s="349"/>
      <c r="E172" s="351"/>
      <c r="F172" s="352"/>
      <c r="G172" s="349"/>
      <c r="H172" s="349"/>
      <c r="I172" s="554"/>
      <c r="J172" s="349"/>
      <c r="K172" s="349"/>
      <c r="L172" s="356"/>
      <c r="M172" s="356"/>
      <c r="N172" s="356"/>
      <c r="O172" s="357"/>
      <c r="P172" s="61"/>
      <c r="Q172" s="539"/>
      <c r="R172" s="550"/>
      <c r="S172" s="490"/>
      <c r="T172" s="491">
        <v>198000</v>
      </c>
      <c r="U172" s="540">
        <v>43005</v>
      </c>
      <c r="V172" s="490"/>
      <c r="W172" s="92" t="s">
        <v>1976</v>
      </c>
      <c r="X172" s="92"/>
      <c r="Y172" s="92"/>
      <c r="Z172" s="92"/>
      <c r="AA172" s="92"/>
      <c r="AB172" s="92"/>
      <c r="AC172" s="92"/>
      <c r="AD172" s="92"/>
    </row>
    <row r="173" spans="1:30" s="94" customFormat="1" x14ac:dyDescent="0.2">
      <c r="A173" s="553"/>
      <c r="B173" s="349"/>
      <c r="C173" s="350"/>
      <c r="D173" s="349"/>
      <c r="E173" s="351"/>
      <c r="F173" s="352"/>
      <c r="G173" s="349"/>
      <c r="H173" s="349"/>
      <c r="I173" s="554"/>
      <c r="J173" s="349"/>
      <c r="K173" s="349"/>
      <c r="L173" s="356"/>
      <c r="M173" s="356"/>
      <c r="N173" s="356"/>
      <c r="O173" s="357"/>
      <c r="P173" s="61"/>
      <c r="Q173" s="539"/>
      <c r="R173" s="550"/>
      <c r="S173" s="490" t="s">
        <v>757</v>
      </c>
      <c r="T173" s="491">
        <v>24500</v>
      </c>
      <c r="U173" s="540">
        <v>43006</v>
      </c>
      <c r="V173" s="490"/>
      <c r="W173" s="92" t="s">
        <v>2618</v>
      </c>
      <c r="X173" s="92"/>
      <c r="Y173" s="92"/>
      <c r="Z173" s="92"/>
      <c r="AA173" s="92"/>
      <c r="AB173" s="92"/>
      <c r="AC173" s="92"/>
      <c r="AD173" s="92"/>
    </row>
    <row r="174" spans="1:30" s="78" customFormat="1" x14ac:dyDescent="0.2">
      <c r="A174" s="545" t="s">
        <v>4597</v>
      </c>
      <c r="B174" s="302">
        <v>1520604</v>
      </c>
      <c r="C174" s="303">
        <v>7495</v>
      </c>
      <c r="D174" s="302" t="s">
        <v>492</v>
      </c>
      <c r="E174" s="83">
        <v>2017</v>
      </c>
      <c r="F174" s="305">
        <v>42998</v>
      </c>
      <c r="G174" s="302" t="s">
        <v>79</v>
      </c>
      <c r="H174" s="302" t="s">
        <v>4598</v>
      </c>
      <c r="I174" s="399"/>
      <c r="J174" s="302" t="s">
        <v>4599</v>
      </c>
      <c r="K174" s="302" t="s">
        <v>4600</v>
      </c>
      <c r="L174" s="306">
        <v>270935.96000000002</v>
      </c>
      <c r="M174" s="306">
        <v>13546.8</v>
      </c>
      <c r="N174" s="306">
        <v>330000</v>
      </c>
      <c r="O174" s="85"/>
      <c r="P174" s="61" t="s">
        <v>4286</v>
      </c>
      <c r="Q174" s="539" t="s">
        <v>2617</v>
      </c>
      <c r="R174" s="550"/>
      <c r="S174" s="490" t="s">
        <v>758</v>
      </c>
      <c r="T174" s="491">
        <v>330000</v>
      </c>
      <c r="U174" s="540">
        <v>42999</v>
      </c>
      <c r="V174" s="490"/>
      <c r="W174" s="496" t="s">
        <v>1976</v>
      </c>
      <c r="X174" s="79"/>
      <c r="Y174" s="79"/>
      <c r="Z174" s="79"/>
      <c r="AA174" s="79"/>
      <c r="AB174" s="79"/>
      <c r="AC174" s="79"/>
      <c r="AD174" s="79"/>
    </row>
    <row r="175" spans="1:30" s="95" customFormat="1" x14ac:dyDescent="0.2">
      <c r="A175" s="545" t="s">
        <v>4601</v>
      </c>
      <c r="B175" s="302">
        <v>520223</v>
      </c>
      <c r="C175" s="303" t="s">
        <v>697</v>
      </c>
      <c r="D175" s="302" t="s">
        <v>3191</v>
      </c>
      <c r="E175" s="83">
        <v>2017</v>
      </c>
      <c r="F175" s="305">
        <v>42996</v>
      </c>
      <c r="G175" s="302" t="s">
        <v>646</v>
      </c>
      <c r="H175" s="302" t="s">
        <v>4602</v>
      </c>
      <c r="I175" s="399"/>
      <c r="J175" s="302" t="s">
        <v>4603</v>
      </c>
      <c r="K175" s="302" t="s">
        <v>4604</v>
      </c>
      <c r="L175" s="306">
        <v>231275.86</v>
      </c>
      <c r="M175" s="306">
        <v>0</v>
      </c>
      <c r="N175" s="306">
        <v>235000</v>
      </c>
      <c r="O175" s="85"/>
      <c r="P175" s="41" t="s">
        <v>749</v>
      </c>
      <c r="Q175" s="551" t="s">
        <v>4287</v>
      </c>
      <c r="R175" s="550"/>
      <c r="S175" s="490" t="s">
        <v>766</v>
      </c>
      <c r="T175" s="491">
        <v>170000</v>
      </c>
      <c r="U175" s="540">
        <v>42996</v>
      </c>
      <c r="V175" s="490"/>
      <c r="W175" s="494" t="s">
        <v>2618</v>
      </c>
      <c r="X175" s="89"/>
      <c r="Y175" s="89"/>
      <c r="Z175" s="89"/>
      <c r="AA175" s="89"/>
      <c r="AB175" s="89"/>
      <c r="AC175" s="89"/>
      <c r="AD175" s="89"/>
    </row>
    <row r="176" spans="1:30" s="95" customFormat="1" x14ac:dyDescent="0.2">
      <c r="A176" s="545"/>
      <c r="B176" s="302"/>
      <c r="C176" s="303"/>
      <c r="D176" s="302"/>
      <c r="E176" s="83"/>
      <c r="F176" s="305"/>
      <c r="G176" s="302"/>
      <c r="H176" s="302"/>
      <c r="I176" s="399"/>
      <c r="J176" s="302"/>
      <c r="K176" s="302"/>
      <c r="L176" s="306"/>
      <c r="M176" s="306"/>
      <c r="N176" s="306"/>
      <c r="O176" s="85"/>
      <c r="P176" s="41"/>
      <c r="Q176" s="551"/>
      <c r="R176" s="550"/>
      <c r="S176" s="490" t="s">
        <v>762</v>
      </c>
      <c r="T176" s="491">
        <v>5000</v>
      </c>
      <c r="U176" s="540">
        <v>42992</v>
      </c>
      <c r="V176" s="490"/>
      <c r="W176" s="494" t="s">
        <v>2618</v>
      </c>
      <c r="X176" s="89"/>
      <c r="Y176" s="89"/>
      <c r="Z176" s="89"/>
      <c r="AA176" s="89"/>
      <c r="AB176" s="89"/>
      <c r="AC176" s="89"/>
      <c r="AD176" s="89"/>
    </row>
    <row r="177" spans="1:30" s="95" customFormat="1" x14ac:dyDescent="0.2">
      <c r="A177" s="545"/>
      <c r="B177" s="302"/>
      <c r="C177" s="303"/>
      <c r="D177" s="302"/>
      <c r="E177" s="83"/>
      <c r="F177" s="305"/>
      <c r="G177" s="302"/>
      <c r="H177" s="302"/>
      <c r="I177" s="399"/>
      <c r="J177" s="302"/>
      <c r="K177" s="302"/>
      <c r="L177" s="306"/>
      <c r="M177" s="306"/>
      <c r="N177" s="306"/>
      <c r="O177" s="85"/>
      <c r="P177" s="41"/>
      <c r="Q177" s="551"/>
      <c r="R177" s="550"/>
      <c r="S177" s="490" t="s">
        <v>758</v>
      </c>
      <c r="T177" s="491">
        <v>60000</v>
      </c>
      <c r="U177" s="540">
        <v>42996</v>
      </c>
      <c r="V177" s="490"/>
      <c r="W177" s="494" t="s">
        <v>2618</v>
      </c>
      <c r="X177" s="89"/>
      <c r="Y177" s="89"/>
      <c r="Z177" s="89"/>
      <c r="AA177" s="89"/>
      <c r="AB177" s="89"/>
      <c r="AC177" s="89"/>
      <c r="AD177" s="89"/>
    </row>
    <row r="178" spans="1:30" s="89" customFormat="1" x14ac:dyDescent="0.2">
      <c r="A178" s="545" t="s">
        <v>4605</v>
      </c>
      <c r="B178" s="302">
        <v>520220</v>
      </c>
      <c r="C178" s="303">
        <v>1794</v>
      </c>
      <c r="D178" s="302" t="s">
        <v>80</v>
      </c>
      <c r="E178" s="83">
        <v>2017</v>
      </c>
      <c r="F178" s="305">
        <v>43007</v>
      </c>
      <c r="G178" s="302" t="s">
        <v>24</v>
      </c>
      <c r="H178" s="302" t="s">
        <v>4606</v>
      </c>
      <c r="I178" s="399"/>
      <c r="J178" s="302" t="s">
        <v>4607</v>
      </c>
      <c r="K178" s="302" t="s">
        <v>4608</v>
      </c>
      <c r="L178" s="306">
        <v>256171.42</v>
      </c>
      <c r="M178" s="306">
        <v>2707.89</v>
      </c>
      <c r="N178" s="306">
        <v>300300</v>
      </c>
      <c r="O178" s="85"/>
      <c r="P178" s="41" t="s">
        <v>787</v>
      </c>
      <c r="Q178" s="539" t="s">
        <v>2617</v>
      </c>
      <c r="R178" s="550"/>
      <c r="S178" s="494" t="s">
        <v>758</v>
      </c>
      <c r="T178" s="508">
        <v>80000</v>
      </c>
      <c r="U178" s="497">
        <v>43008</v>
      </c>
      <c r="V178" s="496"/>
      <c r="W178" s="494" t="s">
        <v>2618</v>
      </c>
      <c r="X178" s="78"/>
      <c r="Y178" s="78"/>
      <c r="Z178" s="78"/>
      <c r="AA178" s="78"/>
      <c r="AB178" s="78"/>
      <c r="AC178" s="78"/>
      <c r="AD178" s="78"/>
    </row>
    <row r="179" spans="1:30" s="89" customFormat="1" ht="15" x14ac:dyDescent="0.25">
      <c r="A179" s="545"/>
      <c r="B179" s="302"/>
      <c r="C179" s="303"/>
      <c r="D179" s="302"/>
      <c r="E179" s="83"/>
      <c r="F179" s="305"/>
      <c r="G179" s="302"/>
      <c r="H179" s="302"/>
      <c r="I179" s="399"/>
      <c r="J179" s="302"/>
      <c r="K179" s="302"/>
      <c r="L179" s="306"/>
      <c r="M179" s="306"/>
      <c r="N179" s="306"/>
      <c r="O179" s="85"/>
      <c r="P179" s="41"/>
      <c r="Q179" s="539"/>
      <c r="R179" s="550"/>
      <c r="S179" s="494" t="s">
        <v>2647</v>
      </c>
      <c r="T179" s="524">
        <v>220300</v>
      </c>
      <c r="V179" s="503"/>
      <c r="W179" s="494" t="s">
        <v>1976</v>
      </c>
      <c r="X179" s="78"/>
      <c r="Y179" s="78"/>
      <c r="Z179" s="78"/>
      <c r="AA179" s="78"/>
      <c r="AB179" s="78"/>
      <c r="AC179" s="78"/>
      <c r="AD179" s="78"/>
    </row>
    <row r="180" spans="1:30" s="95" customFormat="1" x14ac:dyDescent="0.2">
      <c r="A180" s="545" t="s">
        <v>4609</v>
      </c>
      <c r="B180" s="302">
        <v>520223</v>
      </c>
      <c r="C180" s="303" t="s">
        <v>697</v>
      </c>
      <c r="D180" s="302" t="s">
        <v>3191</v>
      </c>
      <c r="E180" s="83">
        <v>2017</v>
      </c>
      <c r="F180" s="305">
        <v>42998</v>
      </c>
      <c r="G180" s="302" t="s">
        <v>3990</v>
      </c>
      <c r="H180" s="302" t="s">
        <v>4610</v>
      </c>
      <c r="I180" s="399"/>
      <c r="J180" s="302" t="s">
        <v>4611</v>
      </c>
      <c r="K180" s="302" t="s">
        <v>4612</v>
      </c>
      <c r="L180" s="306">
        <v>227931.03</v>
      </c>
      <c r="M180" s="306">
        <v>0</v>
      </c>
      <c r="N180" s="306">
        <v>230000</v>
      </c>
      <c r="O180" s="85"/>
      <c r="P180" s="41" t="s">
        <v>749</v>
      </c>
      <c r="Q180" s="551" t="s">
        <v>4287</v>
      </c>
      <c r="R180" s="550"/>
      <c r="S180" s="490" t="s">
        <v>757</v>
      </c>
      <c r="T180" s="491">
        <v>230000</v>
      </c>
      <c r="U180" s="540">
        <v>43000</v>
      </c>
      <c r="V180" s="490"/>
      <c r="W180" s="494" t="s">
        <v>2618</v>
      </c>
      <c r="X180" s="89"/>
      <c r="Y180" s="89"/>
      <c r="Z180" s="89"/>
      <c r="AA180" s="89"/>
      <c r="AB180" s="89"/>
      <c r="AC180" s="89"/>
      <c r="AD180" s="89"/>
    </row>
    <row r="181" spans="1:30" s="89" customFormat="1" x14ac:dyDescent="0.2">
      <c r="A181" s="585" t="s">
        <v>4613</v>
      </c>
      <c r="B181" s="302">
        <v>1520302</v>
      </c>
      <c r="C181" s="303">
        <v>7441</v>
      </c>
      <c r="D181" s="302" t="s">
        <v>435</v>
      </c>
      <c r="E181" s="83">
        <v>2017</v>
      </c>
      <c r="F181" s="305">
        <v>43001</v>
      </c>
      <c r="G181" s="302" t="s">
        <v>115</v>
      </c>
      <c r="H181" s="302" t="s">
        <v>4614</v>
      </c>
      <c r="I181" s="399"/>
      <c r="J181" s="302" t="s">
        <v>4017</v>
      </c>
      <c r="K181" s="605" t="s">
        <v>4615</v>
      </c>
      <c r="L181" s="306">
        <v>532019.69999999995</v>
      </c>
      <c r="M181" s="306">
        <v>26600.99</v>
      </c>
      <c r="N181" s="306">
        <v>648000</v>
      </c>
      <c r="O181" s="85"/>
      <c r="P181" s="61" t="s">
        <v>4286</v>
      </c>
      <c r="Q181" s="546" t="s">
        <v>2627</v>
      </c>
      <c r="R181" s="550"/>
      <c r="S181" s="490" t="s">
        <v>2752</v>
      </c>
      <c r="T181" s="491">
        <v>541804</v>
      </c>
      <c r="U181" s="540">
        <v>43001</v>
      </c>
      <c r="V181" s="540">
        <v>43031</v>
      </c>
      <c r="W181" s="496" t="s">
        <v>1976</v>
      </c>
      <c r="X181" s="94"/>
      <c r="Y181" s="94"/>
      <c r="Z181" s="94"/>
      <c r="AA181" s="94"/>
      <c r="AB181" s="94"/>
      <c r="AC181" s="94"/>
      <c r="AD181" s="94"/>
    </row>
    <row r="182" spans="1:30" s="89" customFormat="1" x14ac:dyDescent="0.2">
      <c r="A182" s="585"/>
      <c r="B182" s="302"/>
      <c r="C182" s="303"/>
      <c r="D182" s="302"/>
      <c r="E182" s="83"/>
      <c r="F182" s="305"/>
      <c r="G182" s="302"/>
      <c r="H182" s="302"/>
      <c r="I182" s="399"/>
      <c r="J182" s="302"/>
      <c r="K182" s="302"/>
      <c r="L182" s="306"/>
      <c r="M182" s="306"/>
      <c r="N182" s="306"/>
      <c r="O182" s="85"/>
      <c r="P182" s="61"/>
      <c r="Q182" s="546"/>
      <c r="R182" s="550"/>
      <c r="S182" s="490" t="s">
        <v>2643</v>
      </c>
      <c r="T182" s="491">
        <v>5000</v>
      </c>
      <c r="U182" s="540">
        <v>42975</v>
      </c>
      <c r="V182" s="540">
        <v>43031</v>
      </c>
      <c r="W182" s="496" t="s">
        <v>1976</v>
      </c>
      <c r="X182" s="94"/>
      <c r="Y182" s="94"/>
      <c r="Z182" s="94"/>
      <c r="AA182" s="94"/>
      <c r="AB182" s="94"/>
      <c r="AC182" s="94"/>
      <c r="AD182" s="94"/>
    </row>
    <row r="183" spans="1:30" s="89" customFormat="1" x14ac:dyDescent="0.2">
      <c r="A183" s="585"/>
      <c r="B183" s="302"/>
      <c r="C183" s="303"/>
      <c r="D183" s="302"/>
      <c r="E183" s="83"/>
      <c r="F183" s="305"/>
      <c r="G183" s="302"/>
      <c r="H183" s="302"/>
      <c r="I183" s="399"/>
      <c r="J183" s="302"/>
      <c r="K183" s="302"/>
      <c r="L183" s="306"/>
      <c r="M183" s="306"/>
      <c r="N183" s="306"/>
      <c r="O183" s="85"/>
      <c r="P183" s="61"/>
      <c r="Q183" s="546"/>
      <c r="R183" s="550"/>
      <c r="S183" s="490" t="s">
        <v>2752</v>
      </c>
      <c r="T183" s="491">
        <v>55028</v>
      </c>
      <c r="U183" s="540">
        <v>43003</v>
      </c>
      <c r="V183" s="540">
        <v>43031</v>
      </c>
      <c r="W183" s="496" t="s">
        <v>1976</v>
      </c>
      <c r="X183" s="94"/>
      <c r="Y183" s="94"/>
      <c r="Z183" s="94"/>
      <c r="AA183" s="94"/>
      <c r="AB183" s="94"/>
      <c r="AC183" s="94"/>
      <c r="AD183" s="94"/>
    </row>
    <row r="184" spans="1:30" s="89" customFormat="1" ht="15" x14ac:dyDescent="0.25">
      <c r="A184" s="585"/>
      <c r="B184" s="302"/>
      <c r="C184" s="303"/>
      <c r="D184" s="302"/>
      <c r="E184" s="83"/>
      <c r="F184" s="305"/>
      <c r="G184" s="302"/>
      <c r="H184" s="302"/>
      <c r="I184" s="399"/>
      <c r="J184" s="302"/>
      <c r="K184" s="302"/>
      <c r="L184" s="306"/>
      <c r="M184" s="306"/>
      <c r="N184" s="306"/>
      <c r="O184" s="85"/>
      <c r="P184" s="61"/>
      <c r="Q184" s="546"/>
      <c r="R184" s="550"/>
      <c r="S184" s="490" t="s">
        <v>2647</v>
      </c>
      <c r="T184" s="513">
        <v>46168.1</v>
      </c>
      <c r="U184" s="540"/>
      <c r="V184" s="540">
        <v>43031</v>
      </c>
      <c r="W184" s="496" t="s">
        <v>2618</v>
      </c>
      <c r="X184" s="94"/>
      <c r="Y184" s="94"/>
      <c r="Z184" s="94"/>
      <c r="AA184" s="94"/>
      <c r="AB184" s="94"/>
      <c r="AC184" s="94"/>
      <c r="AD184" s="94"/>
    </row>
    <row r="185" spans="1:30" s="78" customFormat="1" x14ac:dyDescent="0.2">
      <c r="A185" s="545" t="s">
        <v>4616</v>
      </c>
      <c r="B185" s="302">
        <v>520220</v>
      </c>
      <c r="C185" s="303">
        <v>1794</v>
      </c>
      <c r="D185" s="302" t="s">
        <v>80</v>
      </c>
      <c r="E185" s="83">
        <v>2017</v>
      </c>
      <c r="F185" s="305">
        <v>42990</v>
      </c>
      <c r="G185" s="302" t="s">
        <v>30</v>
      </c>
      <c r="H185" s="302" t="s">
        <v>4617</v>
      </c>
      <c r="I185" s="399"/>
      <c r="J185" s="302" t="s">
        <v>4618</v>
      </c>
      <c r="K185" s="302" t="s">
        <v>4619</v>
      </c>
      <c r="L185" s="306">
        <v>256171.42</v>
      </c>
      <c r="M185" s="306">
        <v>2707.89</v>
      </c>
      <c r="N185" s="306">
        <v>300300</v>
      </c>
      <c r="O185" s="85"/>
      <c r="P185" s="41" t="s">
        <v>787</v>
      </c>
      <c r="Q185" s="539" t="s">
        <v>2617</v>
      </c>
      <c r="R185" s="550"/>
      <c r="S185" s="494" t="s">
        <v>757</v>
      </c>
      <c r="T185" s="491">
        <v>100000</v>
      </c>
      <c r="U185" s="540">
        <v>42986</v>
      </c>
      <c r="V185" s="490"/>
      <c r="W185" s="494" t="s">
        <v>2618</v>
      </c>
    </row>
    <row r="186" spans="1:30" s="78" customFormat="1" x14ac:dyDescent="0.2">
      <c r="A186" s="545"/>
      <c r="B186" s="302"/>
      <c r="C186" s="303"/>
      <c r="D186" s="302"/>
      <c r="E186" s="83"/>
      <c r="F186" s="305"/>
      <c r="G186" s="302"/>
      <c r="H186" s="302"/>
      <c r="I186" s="399"/>
      <c r="J186" s="302"/>
      <c r="K186" s="302"/>
      <c r="L186" s="306"/>
      <c r="M186" s="306"/>
      <c r="N186" s="306"/>
      <c r="O186" s="85"/>
      <c r="P186" s="41"/>
      <c r="Q186" s="539"/>
      <c r="R186" s="550"/>
      <c r="S186" s="494" t="s">
        <v>2643</v>
      </c>
      <c r="T186" s="491">
        <v>50000</v>
      </c>
      <c r="U186" s="540">
        <v>42985</v>
      </c>
      <c r="V186" s="490"/>
      <c r="W186" s="494" t="s">
        <v>2618</v>
      </c>
    </row>
    <row r="187" spans="1:30" s="78" customFormat="1" ht="15" x14ac:dyDescent="0.25">
      <c r="A187" s="545"/>
      <c r="B187" s="302"/>
      <c r="C187" s="303"/>
      <c r="D187" s="302"/>
      <c r="E187" s="83"/>
      <c r="F187" s="305"/>
      <c r="G187" s="302"/>
      <c r="H187" s="302"/>
      <c r="I187" s="399"/>
      <c r="J187" s="302"/>
      <c r="K187" s="302"/>
      <c r="L187" s="306"/>
      <c r="M187" s="306"/>
      <c r="N187" s="306"/>
      <c r="O187" s="85"/>
      <c r="P187" s="41"/>
      <c r="Q187" s="539"/>
      <c r="R187" s="550"/>
      <c r="S187" s="494" t="s">
        <v>2647</v>
      </c>
      <c r="T187" s="524">
        <v>150300</v>
      </c>
      <c r="U187" s="503"/>
      <c r="V187" s="490"/>
      <c r="W187" s="494" t="s">
        <v>1976</v>
      </c>
    </row>
    <row r="188" spans="1:30" s="95" customFormat="1" x14ac:dyDescent="0.2">
      <c r="A188" s="545" t="s">
        <v>4620</v>
      </c>
      <c r="B188" s="302">
        <v>520226</v>
      </c>
      <c r="C188" s="303">
        <v>1783</v>
      </c>
      <c r="D188" s="302" t="s">
        <v>66</v>
      </c>
      <c r="E188" s="83">
        <v>2017</v>
      </c>
      <c r="F188" s="305">
        <v>43000</v>
      </c>
      <c r="G188" s="302" t="s">
        <v>1596</v>
      </c>
      <c r="H188" s="302" t="s">
        <v>4621</v>
      </c>
      <c r="I188" s="399"/>
      <c r="J188" s="302" t="s">
        <v>4622</v>
      </c>
      <c r="K188" s="302" t="s">
        <v>4623</v>
      </c>
      <c r="L188" s="306">
        <v>281150.39</v>
      </c>
      <c r="M188" s="306">
        <v>3332.37</v>
      </c>
      <c r="N188" s="306">
        <v>330000</v>
      </c>
      <c r="O188" s="85"/>
      <c r="P188" s="41" t="s">
        <v>787</v>
      </c>
      <c r="Q188" s="539" t="s">
        <v>2617</v>
      </c>
      <c r="R188" s="546"/>
      <c r="S188" s="494" t="s">
        <v>758</v>
      </c>
      <c r="T188" s="491">
        <v>50000</v>
      </c>
      <c r="U188" s="540">
        <v>43000</v>
      </c>
      <c r="V188" s="490"/>
      <c r="W188" s="496" t="s">
        <v>2618</v>
      </c>
      <c r="X188" s="78"/>
      <c r="Y188" s="78"/>
      <c r="Z188" s="78"/>
      <c r="AA188" s="78"/>
      <c r="AB188" s="78"/>
      <c r="AC188" s="78"/>
      <c r="AD188" s="78"/>
    </row>
    <row r="189" spans="1:30" s="95" customFormat="1" ht="15" x14ac:dyDescent="0.25">
      <c r="A189" s="545"/>
      <c r="B189" s="302"/>
      <c r="C189" s="303"/>
      <c r="D189" s="302"/>
      <c r="E189" s="83"/>
      <c r="F189" s="305"/>
      <c r="G189" s="302"/>
      <c r="H189" s="302"/>
      <c r="I189" s="399"/>
      <c r="J189" s="302"/>
      <c r="K189" s="302"/>
      <c r="L189" s="306"/>
      <c r="M189" s="306"/>
      <c r="N189" s="306"/>
      <c r="O189" s="85"/>
      <c r="P189" s="41"/>
      <c r="Q189" s="539"/>
      <c r="R189" s="546"/>
      <c r="S189" s="494" t="s">
        <v>2940</v>
      </c>
      <c r="T189" s="524">
        <v>280000</v>
      </c>
      <c r="U189" s="503"/>
      <c r="V189" s="490"/>
      <c r="W189" s="496" t="s">
        <v>2618</v>
      </c>
      <c r="X189" s="78"/>
      <c r="Y189" s="78"/>
      <c r="Z189" s="78"/>
      <c r="AA189" s="78"/>
      <c r="AB189" s="78"/>
      <c r="AC189" s="78"/>
      <c r="AD189" s="78"/>
    </row>
    <row r="190" spans="1:30" s="78" customFormat="1" x14ac:dyDescent="0.2">
      <c r="A190" s="585" t="s">
        <v>4624</v>
      </c>
      <c r="B190" s="302">
        <v>521908</v>
      </c>
      <c r="C190" s="303">
        <v>6980</v>
      </c>
      <c r="D190" s="302" t="s">
        <v>407</v>
      </c>
      <c r="E190" s="83">
        <v>2017</v>
      </c>
      <c r="F190" s="305">
        <v>43004</v>
      </c>
      <c r="G190" s="302" t="s">
        <v>2877</v>
      </c>
      <c r="H190" s="302" t="s">
        <v>4625</v>
      </c>
      <c r="I190" s="399"/>
      <c r="J190" s="302" t="s">
        <v>4626</v>
      </c>
      <c r="K190" s="302" t="s">
        <v>4627</v>
      </c>
      <c r="L190" s="306">
        <v>475999.78</v>
      </c>
      <c r="M190" s="306">
        <v>32620.91</v>
      </c>
      <c r="N190" s="306">
        <v>590000</v>
      </c>
      <c r="O190" s="85"/>
      <c r="P190" s="61" t="s">
        <v>4286</v>
      </c>
      <c r="Q190" s="546" t="s">
        <v>2627</v>
      </c>
      <c r="R190" s="550"/>
      <c r="S190" s="490" t="s">
        <v>4628</v>
      </c>
      <c r="T190" s="491">
        <v>350000</v>
      </c>
      <c r="U190" s="540">
        <v>43004</v>
      </c>
      <c r="V190" s="490"/>
      <c r="W190" s="496" t="s">
        <v>2618</v>
      </c>
      <c r="X190" s="645"/>
      <c r="Y190" s="645"/>
      <c r="Z190" s="645"/>
      <c r="AA190" s="645"/>
      <c r="AB190" s="79"/>
      <c r="AC190" s="79"/>
      <c r="AD190" s="79"/>
    </row>
    <row r="191" spans="1:30" s="78" customFormat="1" ht="15" x14ac:dyDescent="0.25">
      <c r="A191" s="585"/>
      <c r="B191" s="302"/>
      <c r="C191" s="303"/>
      <c r="D191" s="302"/>
      <c r="E191" s="83"/>
      <c r="F191" s="305"/>
      <c r="G191" s="302"/>
      <c r="H191" s="302"/>
      <c r="I191" s="399"/>
      <c r="J191" s="302"/>
      <c r="K191" s="302"/>
      <c r="L191" s="306"/>
      <c r="M191" s="306"/>
      <c r="N191" s="306"/>
      <c r="O191" s="85"/>
      <c r="P191" s="61"/>
      <c r="Q191" s="546"/>
      <c r="R191" s="550"/>
      <c r="S191" s="490" t="s">
        <v>2647</v>
      </c>
      <c r="T191" s="502">
        <v>240000</v>
      </c>
      <c r="U191" s="503"/>
      <c r="V191" s="490"/>
      <c r="W191" s="496" t="s">
        <v>2618</v>
      </c>
      <c r="X191" s="645"/>
      <c r="Y191" s="645"/>
      <c r="Z191" s="645"/>
      <c r="AA191" s="645"/>
      <c r="AB191" s="79"/>
      <c r="AC191" s="79"/>
      <c r="AD191" s="79"/>
    </row>
    <row r="192" spans="1:30" s="95" customFormat="1" x14ac:dyDescent="0.2">
      <c r="A192" s="545" t="s">
        <v>4629</v>
      </c>
      <c r="B192" s="302">
        <v>1520204</v>
      </c>
      <c r="C192" s="303">
        <v>5603</v>
      </c>
      <c r="D192" s="302" t="s">
        <v>375</v>
      </c>
      <c r="E192" s="83">
        <v>2018</v>
      </c>
      <c r="F192" s="305">
        <v>42986</v>
      </c>
      <c r="G192" s="302"/>
      <c r="H192" s="302" t="s">
        <v>4630</v>
      </c>
      <c r="I192" s="399"/>
      <c r="J192" s="302" t="s">
        <v>1238</v>
      </c>
      <c r="K192" s="605" t="s">
        <v>4631</v>
      </c>
      <c r="L192" s="306">
        <v>286637.15000000002</v>
      </c>
      <c r="M192" s="306">
        <v>0</v>
      </c>
      <c r="N192" s="306">
        <v>332499.09000000003</v>
      </c>
      <c r="O192" s="85"/>
      <c r="P192" s="90" t="s">
        <v>748</v>
      </c>
      <c r="Q192" s="546" t="s">
        <v>2627</v>
      </c>
      <c r="R192" s="550"/>
      <c r="S192" s="490"/>
      <c r="T192" s="491"/>
      <c r="U192" s="490"/>
      <c r="V192" s="540">
        <v>43034</v>
      </c>
      <c r="W192" s="494"/>
      <c r="X192" s="89"/>
      <c r="Y192" s="89"/>
      <c r="Z192" s="89"/>
      <c r="AA192" s="89"/>
      <c r="AB192" s="89"/>
      <c r="AC192" s="89"/>
      <c r="AD192" s="89"/>
    </row>
    <row r="193" spans="1:30" s="95" customFormat="1" x14ac:dyDescent="0.2">
      <c r="A193" s="545" t="s">
        <v>4632</v>
      </c>
      <c r="B193" s="302">
        <v>521502</v>
      </c>
      <c r="C193" s="303">
        <v>5611</v>
      </c>
      <c r="D193" s="302" t="s">
        <v>387</v>
      </c>
      <c r="E193" s="83">
        <v>2018</v>
      </c>
      <c r="F193" s="305">
        <v>43003</v>
      </c>
      <c r="G193" s="302" t="s">
        <v>1357</v>
      </c>
      <c r="H193" s="302" t="s">
        <v>4633</v>
      </c>
      <c r="I193" s="399"/>
      <c r="J193" s="302" t="s">
        <v>4634</v>
      </c>
      <c r="K193" s="302" t="s">
        <v>4635</v>
      </c>
      <c r="L193" s="306">
        <v>394255.04</v>
      </c>
      <c r="M193" s="306">
        <v>19710.48</v>
      </c>
      <c r="N193" s="306">
        <v>480200</v>
      </c>
      <c r="O193" s="85"/>
      <c r="P193" s="61" t="s">
        <v>787</v>
      </c>
      <c r="Q193" s="539" t="s">
        <v>2617</v>
      </c>
      <c r="R193" s="550"/>
      <c r="S193" s="490" t="s">
        <v>758</v>
      </c>
      <c r="T193" s="491">
        <v>475200</v>
      </c>
      <c r="U193" s="540">
        <v>43003</v>
      </c>
      <c r="V193" s="490"/>
      <c r="W193" s="496" t="s">
        <v>2618</v>
      </c>
      <c r="X193" s="79"/>
      <c r="Y193" s="79"/>
      <c r="Z193" s="79"/>
      <c r="AA193" s="79"/>
      <c r="AB193" s="79"/>
      <c r="AC193" s="79"/>
      <c r="AD193" s="79"/>
    </row>
    <row r="194" spans="1:30" s="95" customFormat="1" x14ac:dyDescent="0.2">
      <c r="A194" s="545"/>
      <c r="B194" s="302"/>
      <c r="C194" s="303"/>
      <c r="D194" s="302"/>
      <c r="E194" s="83"/>
      <c r="F194" s="305"/>
      <c r="G194" s="302"/>
      <c r="H194" s="302"/>
      <c r="I194" s="399"/>
      <c r="J194" s="302"/>
      <c r="K194" s="302"/>
      <c r="L194" s="306"/>
      <c r="M194" s="306"/>
      <c r="N194" s="306"/>
      <c r="O194" s="85"/>
      <c r="P194" s="61"/>
      <c r="Q194" s="539"/>
      <c r="R194" s="550"/>
      <c r="S194" s="490" t="s">
        <v>758</v>
      </c>
      <c r="T194" s="491">
        <v>5000</v>
      </c>
      <c r="U194" s="540">
        <v>42992</v>
      </c>
      <c r="V194" s="490"/>
      <c r="W194" s="496" t="s">
        <v>2618</v>
      </c>
      <c r="X194" s="79"/>
      <c r="Y194" s="79"/>
      <c r="Z194" s="79"/>
      <c r="AA194" s="79"/>
      <c r="AB194" s="79"/>
      <c r="AC194" s="79"/>
      <c r="AD194" s="79"/>
    </row>
    <row r="195" spans="1:30" s="95" customFormat="1" x14ac:dyDescent="0.2">
      <c r="A195" s="545" t="s">
        <v>4636</v>
      </c>
      <c r="B195" s="302">
        <v>521707</v>
      </c>
      <c r="C195" s="303">
        <v>2006</v>
      </c>
      <c r="D195" s="302" t="s">
        <v>165</v>
      </c>
      <c r="E195" s="83">
        <v>2017</v>
      </c>
      <c r="F195" s="305">
        <v>42991</v>
      </c>
      <c r="G195" s="302" t="s">
        <v>13</v>
      </c>
      <c r="H195" s="302" t="s">
        <v>4637</v>
      </c>
      <c r="I195" s="399"/>
      <c r="J195" s="302" t="s">
        <v>4638</v>
      </c>
      <c r="K195" s="302" t="s">
        <v>4639</v>
      </c>
      <c r="L195" s="306">
        <v>189655.17</v>
      </c>
      <c r="M195" s="306">
        <v>0</v>
      </c>
      <c r="N195" s="306">
        <v>220000</v>
      </c>
      <c r="O195" s="85"/>
      <c r="P195" s="61" t="s">
        <v>787</v>
      </c>
      <c r="Q195" s="551" t="s">
        <v>4287</v>
      </c>
      <c r="R195" s="550"/>
      <c r="S195" s="490" t="s">
        <v>757</v>
      </c>
      <c r="T195" s="491">
        <v>220000</v>
      </c>
      <c r="U195" s="540">
        <v>42998</v>
      </c>
      <c r="V195" s="490"/>
      <c r="W195" s="496" t="s">
        <v>2618</v>
      </c>
      <c r="X195" s="79"/>
      <c r="Y195" s="79"/>
      <c r="Z195" s="79"/>
      <c r="AA195" s="79"/>
      <c r="AB195" s="79"/>
      <c r="AC195" s="79"/>
      <c r="AD195" s="79"/>
    </row>
    <row r="196" spans="1:30" s="89" customFormat="1" x14ac:dyDescent="0.2">
      <c r="A196" s="545" t="s">
        <v>4640</v>
      </c>
      <c r="B196" s="302">
        <v>1520604</v>
      </c>
      <c r="C196" s="303">
        <v>7495</v>
      </c>
      <c r="D196" s="302" t="s">
        <v>492</v>
      </c>
      <c r="E196" s="83">
        <v>2017</v>
      </c>
      <c r="F196" s="305">
        <v>42983</v>
      </c>
      <c r="G196" s="302" t="s">
        <v>1596</v>
      </c>
      <c r="H196" s="302" t="s">
        <v>4641</v>
      </c>
      <c r="I196" s="399"/>
      <c r="J196" s="302" t="s">
        <v>4642</v>
      </c>
      <c r="K196" s="302" t="s">
        <v>4643</v>
      </c>
      <c r="L196" s="306">
        <v>296880.13</v>
      </c>
      <c r="M196" s="306">
        <v>14844.01</v>
      </c>
      <c r="N196" s="306">
        <v>361600</v>
      </c>
      <c r="O196" s="85"/>
      <c r="P196" s="61" t="s">
        <v>4286</v>
      </c>
      <c r="Q196" s="539" t="s">
        <v>2617</v>
      </c>
      <c r="R196" s="550"/>
      <c r="S196" s="490" t="s">
        <v>2643</v>
      </c>
      <c r="T196" s="491">
        <v>200000</v>
      </c>
      <c r="U196" s="540">
        <v>42982</v>
      </c>
      <c r="V196" s="490"/>
      <c r="W196" s="496" t="s">
        <v>2618</v>
      </c>
      <c r="X196" s="79"/>
      <c r="Y196" s="79"/>
      <c r="Z196" s="79"/>
      <c r="AA196" s="79"/>
      <c r="AB196" s="79"/>
      <c r="AC196" s="79"/>
      <c r="AD196" s="79"/>
    </row>
    <row r="197" spans="1:30" s="89" customFormat="1" x14ac:dyDescent="0.2">
      <c r="A197" s="545"/>
      <c r="B197" s="302"/>
      <c r="C197" s="303"/>
      <c r="D197" s="302"/>
      <c r="E197" s="83"/>
      <c r="F197" s="305"/>
      <c r="G197" s="302"/>
      <c r="H197" s="302"/>
      <c r="I197" s="399"/>
      <c r="J197" s="302"/>
      <c r="K197" s="302"/>
      <c r="L197" s="306"/>
      <c r="M197" s="306"/>
      <c r="N197" s="306"/>
      <c r="O197" s="85"/>
      <c r="P197" s="61"/>
      <c r="Q197" s="539"/>
      <c r="R197" s="550"/>
      <c r="S197" s="490" t="s">
        <v>757</v>
      </c>
      <c r="T197" s="491">
        <v>161600</v>
      </c>
      <c r="U197" s="540">
        <v>42989</v>
      </c>
      <c r="V197" s="490"/>
      <c r="W197" s="496" t="s">
        <v>2618</v>
      </c>
      <c r="X197" s="79"/>
      <c r="Y197" s="79"/>
      <c r="Z197" s="79"/>
      <c r="AA197" s="79"/>
      <c r="AB197" s="79"/>
      <c r="AC197" s="79"/>
      <c r="AD197" s="79"/>
    </row>
    <row r="198" spans="1:30" s="89" customFormat="1" x14ac:dyDescent="0.2">
      <c r="A198" s="545" t="s">
        <v>4644</v>
      </c>
      <c r="B198" s="302">
        <v>1520603</v>
      </c>
      <c r="C198" s="303">
        <v>7497</v>
      </c>
      <c r="D198" s="302" t="s">
        <v>3871</v>
      </c>
      <c r="E198" s="83">
        <v>2017</v>
      </c>
      <c r="F198" s="305">
        <v>43005</v>
      </c>
      <c r="G198" s="302" t="s">
        <v>1357</v>
      </c>
      <c r="H198" s="302" t="s">
        <v>4645</v>
      </c>
      <c r="I198" s="399"/>
      <c r="J198" s="302" t="s">
        <v>4646</v>
      </c>
      <c r="K198" s="302" t="s">
        <v>4647</v>
      </c>
      <c r="L198" s="306">
        <v>276190.48</v>
      </c>
      <c r="M198" s="306">
        <v>13809.52</v>
      </c>
      <c r="N198" s="306">
        <v>336400</v>
      </c>
      <c r="O198" s="85"/>
      <c r="P198" s="61" t="s">
        <v>4286</v>
      </c>
      <c r="Q198" s="539" t="s">
        <v>2617</v>
      </c>
      <c r="R198" s="550"/>
      <c r="S198" s="490" t="s">
        <v>763</v>
      </c>
      <c r="T198" s="491">
        <v>40000</v>
      </c>
      <c r="U198" s="540">
        <v>43006</v>
      </c>
      <c r="V198" s="490"/>
      <c r="W198" s="496" t="s">
        <v>2618</v>
      </c>
      <c r="X198" s="94"/>
      <c r="Y198" s="94"/>
      <c r="Z198" s="94"/>
      <c r="AA198" s="94"/>
      <c r="AB198" s="94"/>
      <c r="AC198" s="94"/>
      <c r="AD198" s="94"/>
    </row>
    <row r="199" spans="1:30" s="89" customFormat="1" ht="15" x14ac:dyDescent="0.25">
      <c r="A199" s="545"/>
      <c r="B199" s="302"/>
      <c r="C199" s="303"/>
      <c r="D199" s="302"/>
      <c r="E199" s="83"/>
      <c r="F199" s="305"/>
      <c r="G199" s="302"/>
      <c r="H199" s="302"/>
      <c r="I199" s="399"/>
      <c r="J199" s="302"/>
      <c r="K199" s="302"/>
      <c r="L199" s="306"/>
      <c r="M199" s="306"/>
      <c r="N199" s="306"/>
      <c r="O199" s="85"/>
      <c r="P199" s="61"/>
      <c r="Q199" s="539"/>
      <c r="R199" s="550"/>
      <c r="S199" s="490" t="s">
        <v>2824</v>
      </c>
      <c r="T199" s="561">
        <v>4421.66</v>
      </c>
      <c r="U199" s="540"/>
      <c r="V199" s="490"/>
      <c r="W199" s="496" t="s">
        <v>2618</v>
      </c>
      <c r="X199" s="94"/>
      <c r="Y199" s="94"/>
      <c r="Z199" s="94"/>
      <c r="AA199" s="94"/>
      <c r="AB199" s="94"/>
      <c r="AC199" s="94"/>
      <c r="AD199" s="94"/>
    </row>
    <row r="200" spans="1:30" s="89" customFormat="1" ht="15" x14ac:dyDescent="0.25">
      <c r="A200" s="545"/>
      <c r="B200" s="302"/>
      <c r="C200" s="303"/>
      <c r="D200" s="302"/>
      <c r="E200" s="83"/>
      <c r="F200" s="305"/>
      <c r="G200" s="302"/>
      <c r="H200" s="302"/>
      <c r="I200" s="399"/>
      <c r="J200" s="302"/>
      <c r="K200" s="302"/>
      <c r="L200" s="306"/>
      <c r="M200" s="306"/>
      <c r="N200" s="306"/>
      <c r="O200" s="85"/>
      <c r="P200" s="61"/>
      <c r="Q200" s="539"/>
      <c r="R200" s="550"/>
      <c r="S200" s="490" t="s">
        <v>2647</v>
      </c>
      <c r="T200" s="524">
        <v>291978.34000000003</v>
      </c>
      <c r="V200" s="503"/>
      <c r="W200" s="496" t="s">
        <v>2618</v>
      </c>
      <c r="X200" s="94"/>
      <c r="Y200" s="94"/>
      <c r="Z200" s="94"/>
      <c r="AA200" s="94"/>
      <c r="AB200" s="94"/>
      <c r="AC200" s="94"/>
      <c r="AD200" s="94"/>
    </row>
    <row r="201" spans="1:30" s="95" customFormat="1" x14ac:dyDescent="0.2">
      <c r="A201" s="545" t="s">
        <v>4648</v>
      </c>
      <c r="B201" s="302">
        <v>521702</v>
      </c>
      <c r="C201" s="303">
        <v>2005</v>
      </c>
      <c r="D201" s="302" t="s">
        <v>130</v>
      </c>
      <c r="E201" s="83">
        <v>2017</v>
      </c>
      <c r="F201" s="305">
        <v>43006</v>
      </c>
      <c r="G201" s="302" t="s">
        <v>1372</v>
      </c>
      <c r="H201" s="302" t="s">
        <v>4649</v>
      </c>
      <c r="I201" s="399"/>
      <c r="J201" s="302" t="s">
        <v>4650</v>
      </c>
      <c r="K201" s="302" t="s">
        <v>4651</v>
      </c>
      <c r="L201" s="306">
        <v>185344.83</v>
      </c>
      <c r="M201" s="306">
        <v>0</v>
      </c>
      <c r="N201" s="306">
        <v>215000</v>
      </c>
      <c r="O201" s="85"/>
      <c r="P201" s="61" t="s">
        <v>787</v>
      </c>
      <c r="Q201" s="551" t="s">
        <v>4287</v>
      </c>
      <c r="R201" s="550"/>
      <c r="S201" s="490" t="s">
        <v>758</v>
      </c>
      <c r="T201" s="491">
        <v>50000</v>
      </c>
      <c r="U201" s="540">
        <v>43011</v>
      </c>
      <c r="V201" s="490"/>
      <c r="W201" s="496" t="s">
        <v>2618</v>
      </c>
      <c r="X201" s="79"/>
      <c r="Y201" s="79"/>
      <c r="Z201" s="79"/>
      <c r="AA201" s="79"/>
      <c r="AB201" s="79"/>
      <c r="AC201" s="79"/>
      <c r="AD201" s="79"/>
    </row>
    <row r="202" spans="1:30" s="95" customFormat="1" x14ac:dyDescent="0.2">
      <c r="A202" s="545"/>
      <c r="B202" s="302"/>
      <c r="C202" s="303"/>
      <c r="D202" s="302"/>
      <c r="E202" s="83"/>
      <c r="F202" s="305"/>
      <c r="G202" s="302"/>
      <c r="H202" s="302"/>
      <c r="I202" s="399"/>
      <c r="J202" s="302"/>
      <c r="K202" s="302"/>
      <c r="L202" s="306"/>
      <c r="M202" s="306"/>
      <c r="N202" s="306"/>
      <c r="O202" s="85"/>
      <c r="P202" s="61"/>
      <c r="Q202" s="551"/>
      <c r="R202" s="550"/>
      <c r="S202" s="490" t="s">
        <v>758</v>
      </c>
      <c r="T202" s="491">
        <v>165000</v>
      </c>
      <c r="U202" s="540">
        <v>43011</v>
      </c>
      <c r="V202" s="490"/>
      <c r="W202" s="496" t="s">
        <v>2618</v>
      </c>
      <c r="X202" s="79"/>
      <c r="Y202" s="79"/>
      <c r="Z202" s="79"/>
      <c r="AA202" s="79"/>
      <c r="AB202" s="79"/>
      <c r="AC202" s="79"/>
      <c r="AD202" s="79"/>
    </row>
    <row r="203" spans="1:30" s="95" customFormat="1" x14ac:dyDescent="0.2">
      <c r="A203" s="545" t="s">
        <v>4652</v>
      </c>
      <c r="B203" s="302">
        <v>1520104</v>
      </c>
      <c r="C203" s="303" t="s">
        <v>697</v>
      </c>
      <c r="D203" s="302" t="s">
        <v>3191</v>
      </c>
      <c r="E203" s="83">
        <v>2017</v>
      </c>
      <c r="F203" s="305">
        <v>42982</v>
      </c>
      <c r="G203" s="302" t="s">
        <v>646</v>
      </c>
      <c r="H203" s="302" t="s">
        <v>4653</v>
      </c>
      <c r="I203" s="399"/>
      <c r="J203" s="302" t="s">
        <v>4654</v>
      </c>
      <c r="K203" s="302" t="s">
        <v>4655</v>
      </c>
      <c r="L203" s="306">
        <v>202586.21</v>
      </c>
      <c r="M203" s="306">
        <v>0</v>
      </c>
      <c r="N203" s="306">
        <v>235000</v>
      </c>
      <c r="O203" s="85"/>
      <c r="P203" s="41" t="s">
        <v>749</v>
      </c>
      <c r="Q203" s="551" t="s">
        <v>4287</v>
      </c>
      <c r="R203" s="550"/>
      <c r="S203" s="490" t="s">
        <v>758</v>
      </c>
      <c r="T203" s="491">
        <v>215000</v>
      </c>
      <c r="U203" s="540">
        <v>42984</v>
      </c>
      <c r="V203" s="490"/>
      <c r="W203" s="494" t="s">
        <v>2618</v>
      </c>
      <c r="X203" s="89"/>
      <c r="Y203" s="89"/>
      <c r="Z203" s="89"/>
      <c r="AA203" s="89"/>
      <c r="AB203" s="89"/>
      <c r="AC203" s="89"/>
      <c r="AD203" s="89"/>
    </row>
    <row r="204" spans="1:30" s="95" customFormat="1" x14ac:dyDescent="0.2">
      <c r="A204" s="545"/>
      <c r="B204" s="302"/>
      <c r="C204" s="303"/>
      <c r="D204" s="302"/>
      <c r="E204" s="83"/>
      <c r="F204" s="305"/>
      <c r="G204" s="302"/>
      <c r="H204" s="302"/>
      <c r="I204" s="399"/>
      <c r="J204" s="302"/>
      <c r="K204" s="302"/>
      <c r="L204" s="306"/>
      <c r="M204" s="306"/>
      <c r="N204" s="306"/>
      <c r="O204" s="85"/>
      <c r="P204" s="41"/>
      <c r="Q204" s="551"/>
      <c r="R204" s="550"/>
      <c r="S204" s="490" t="s">
        <v>762</v>
      </c>
      <c r="T204" s="491">
        <v>20000</v>
      </c>
      <c r="U204" s="540">
        <v>42982</v>
      </c>
      <c r="V204" s="490"/>
      <c r="W204" s="494" t="s">
        <v>2618</v>
      </c>
      <c r="X204" s="89"/>
      <c r="Y204" s="89"/>
      <c r="Z204" s="89"/>
      <c r="AA204" s="89"/>
      <c r="AB204" s="89"/>
      <c r="AC204" s="89"/>
      <c r="AD204" s="89"/>
    </row>
    <row r="205" spans="1:30" s="95" customFormat="1" x14ac:dyDescent="0.2">
      <c r="A205" s="545" t="s">
        <v>4656</v>
      </c>
      <c r="B205" s="302">
        <v>1520603</v>
      </c>
      <c r="C205" s="303">
        <v>7497</v>
      </c>
      <c r="D205" s="302" t="s">
        <v>3871</v>
      </c>
      <c r="E205" s="83">
        <v>2017</v>
      </c>
      <c r="F205" s="305">
        <v>43004</v>
      </c>
      <c r="G205" s="302" t="s">
        <v>30</v>
      </c>
      <c r="H205" s="302" t="s">
        <v>4657</v>
      </c>
      <c r="I205" s="399"/>
      <c r="J205" s="302" t="s">
        <v>4658</v>
      </c>
      <c r="K205" s="302" t="s">
        <v>4659</v>
      </c>
      <c r="L205" s="306">
        <v>268801.31</v>
      </c>
      <c r="M205" s="306">
        <v>13440.07</v>
      </c>
      <c r="N205" s="306">
        <v>327400</v>
      </c>
      <c r="O205" s="85"/>
      <c r="P205" s="61" t="s">
        <v>4286</v>
      </c>
      <c r="Q205" s="539" t="s">
        <v>2617</v>
      </c>
      <c r="R205" s="550"/>
      <c r="S205" s="490" t="s">
        <v>2752</v>
      </c>
      <c r="T205" s="491">
        <v>30000</v>
      </c>
      <c r="U205" s="540">
        <v>43003</v>
      </c>
      <c r="V205" s="490"/>
      <c r="W205" s="496" t="s">
        <v>2618</v>
      </c>
      <c r="X205" s="94"/>
      <c r="Y205" s="94"/>
      <c r="Z205" s="94"/>
      <c r="AA205" s="94"/>
      <c r="AB205" s="94"/>
      <c r="AC205" s="94"/>
      <c r="AD205" s="94"/>
    </row>
    <row r="206" spans="1:30" s="95" customFormat="1" x14ac:dyDescent="0.2">
      <c r="A206" s="545"/>
      <c r="B206" s="302"/>
      <c r="C206" s="303"/>
      <c r="D206" s="302"/>
      <c r="E206" s="83"/>
      <c r="F206" s="305"/>
      <c r="G206" s="302"/>
      <c r="H206" s="302"/>
      <c r="I206" s="399"/>
      <c r="J206" s="302"/>
      <c r="K206" s="302"/>
      <c r="L206" s="306"/>
      <c r="M206" s="306"/>
      <c r="N206" s="306"/>
      <c r="O206" s="85"/>
      <c r="P206" s="61"/>
      <c r="Q206" s="539"/>
      <c r="R206" s="550"/>
      <c r="S206" s="490" t="s">
        <v>757</v>
      </c>
      <c r="T206" s="491">
        <v>297400</v>
      </c>
      <c r="U206" s="540">
        <v>43006</v>
      </c>
      <c r="V206" s="490"/>
      <c r="W206" s="496" t="s">
        <v>2618</v>
      </c>
      <c r="X206" s="94"/>
      <c r="Y206" s="94"/>
      <c r="Z206" s="94"/>
      <c r="AA206" s="94"/>
      <c r="AB206" s="94"/>
      <c r="AC206" s="94"/>
      <c r="AD206" s="94"/>
    </row>
    <row r="207" spans="1:30" s="78" customFormat="1" x14ac:dyDescent="0.2">
      <c r="A207" s="585" t="s">
        <v>4660</v>
      </c>
      <c r="B207" s="302">
        <v>1520302</v>
      </c>
      <c r="C207" s="303">
        <v>7441</v>
      </c>
      <c r="D207" s="302" t="s">
        <v>435</v>
      </c>
      <c r="E207" s="83">
        <v>2017</v>
      </c>
      <c r="F207" s="305">
        <v>42993</v>
      </c>
      <c r="G207" s="302" t="s">
        <v>115</v>
      </c>
      <c r="H207" s="302" t="s">
        <v>4661</v>
      </c>
      <c r="I207" s="399"/>
      <c r="J207" s="302" t="s">
        <v>4662</v>
      </c>
      <c r="K207" s="605" t="s">
        <v>4663</v>
      </c>
      <c r="L207" s="306">
        <v>532019.69999999995</v>
      </c>
      <c r="M207" s="306">
        <v>26600.99</v>
      </c>
      <c r="N207" s="306">
        <v>648000</v>
      </c>
      <c r="O207" s="85"/>
      <c r="P207" s="61" t="s">
        <v>4286</v>
      </c>
      <c r="Q207" s="546" t="s">
        <v>2627</v>
      </c>
      <c r="R207" s="550"/>
      <c r="S207" s="490" t="s">
        <v>757</v>
      </c>
      <c r="T207" s="491">
        <v>425000</v>
      </c>
      <c r="U207" s="540">
        <v>42996</v>
      </c>
      <c r="V207" s="540">
        <v>43032</v>
      </c>
      <c r="W207" s="496" t="s">
        <v>2618</v>
      </c>
      <c r="X207" s="94"/>
      <c r="Y207" s="94"/>
      <c r="Z207" s="94"/>
      <c r="AA207" s="94"/>
      <c r="AB207" s="94"/>
      <c r="AC207" s="94"/>
      <c r="AD207" s="94"/>
    </row>
    <row r="208" spans="1:30" s="78" customFormat="1" x14ac:dyDescent="0.2">
      <c r="A208" s="585"/>
      <c r="B208" s="302"/>
      <c r="C208" s="303"/>
      <c r="D208" s="302"/>
      <c r="E208" s="83"/>
      <c r="F208" s="305"/>
      <c r="G208" s="302"/>
      <c r="H208" s="302"/>
      <c r="I208" s="399"/>
      <c r="J208" s="302"/>
      <c r="K208" s="302"/>
      <c r="L208" s="306"/>
      <c r="M208" s="306"/>
      <c r="N208" s="306"/>
      <c r="O208" s="85"/>
      <c r="P208" s="61"/>
      <c r="Q208" s="546"/>
      <c r="R208" s="550"/>
      <c r="S208" s="490" t="s">
        <v>2643</v>
      </c>
      <c r="T208" s="491">
        <v>5000</v>
      </c>
      <c r="U208" s="540">
        <v>42947</v>
      </c>
      <c r="V208" s="540">
        <v>43032</v>
      </c>
      <c r="W208" s="496" t="s">
        <v>2618</v>
      </c>
      <c r="X208" s="94"/>
      <c r="Y208" s="94"/>
      <c r="Z208" s="94"/>
      <c r="AA208" s="94"/>
      <c r="AB208" s="94"/>
      <c r="AC208" s="94"/>
      <c r="AD208" s="94"/>
    </row>
    <row r="209" spans="1:30" s="78" customFormat="1" ht="15" x14ac:dyDescent="0.25">
      <c r="A209" s="585"/>
      <c r="B209" s="302"/>
      <c r="C209" s="303"/>
      <c r="D209" s="302"/>
      <c r="E209" s="83"/>
      <c r="F209" s="305"/>
      <c r="G209" s="302"/>
      <c r="H209" s="302"/>
      <c r="I209" s="399"/>
      <c r="J209" s="302"/>
      <c r="K209" s="302"/>
      <c r="L209" s="306"/>
      <c r="M209" s="306"/>
      <c r="N209" s="306"/>
      <c r="O209" s="85"/>
      <c r="P209" s="61"/>
      <c r="Q209" s="546"/>
      <c r="R209" s="550"/>
      <c r="S209" s="490" t="s">
        <v>2647</v>
      </c>
      <c r="T209" s="502">
        <v>218000.01</v>
      </c>
      <c r="U209" s="503"/>
      <c r="V209" s="540">
        <v>43032</v>
      </c>
      <c r="W209" s="496" t="s">
        <v>2618</v>
      </c>
      <c r="X209" s="94"/>
      <c r="Y209" s="94"/>
      <c r="Z209" s="94"/>
      <c r="AA209" s="94"/>
      <c r="AB209" s="94"/>
      <c r="AC209" s="94"/>
      <c r="AD209" s="94"/>
    </row>
    <row r="210" spans="1:30" s="78" customFormat="1" x14ac:dyDescent="0.2">
      <c r="A210" s="545" t="s">
        <v>4664</v>
      </c>
      <c r="B210" s="302">
        <v>521802</v>
      </c>
      <c r="C210" s="303">
        <v>2202</v>
      </c>
      <c r="D210" s="302" t="s">
        <v>229</v>
      </c>
      <c r="E210" s="83">
        <v>2017</v>
      </c>
      <c r="F210" s="305">
        <v>43000</v>
      </c>
      <c r="G210" s="302" t="s">
        <v>13</v>
      </c>
      <c r="H210" s="302" t="s">
        <v>4665</v>
      </c>
      <c r="I210" s="399"/>
      <c r="J210" s="302" t="s">
        <v>4666</v>
      </c>
      <c r="K210" s="302" t="s">
        <v>4667</v>
      </c>
      <c r="L210" s="306">
        <v>198275.86</v>
      </c>
      <c r="M210" s="306">
        <v>0</v>
      </c>
      <c r="N210" s="306">
        <v>230000</v>
      </c>
      <c r="O210" s="85"/>
      <c r="P210" s="41" t="s">
        <v>787</v>
      </c>
      <c r="Q210" s="551" t="s">
        <v>4287</v>
      </c>
      <c r="R210" s="550"/>
      <c r="S210" s="490" t="s">
        <v>2643</v>
      </c>
      <c r="T210" s="491">
        <v>60000</v>
      </c>
      <c r="U210" s="540">
        <v>42995</v>
      </c>
      <c r="V210" s="490"/>
      <c r="W210" s="496" t="s">
        <v>2618</v>
      </c>
      <c r="X210" s="79"/>
      <c r="Y210" s="79"/>
      <c r="Z210" s="79"/>
      <c r="AA210" s="79"/>
      <c r="AB210" s="79"/>
      <c r="AC210" s="79"/>
      <c r="AD210" s="79"/>
    </row>
    <row r="211" spans="1:30" s="78" customFormat="1" x14ac:dyDescent="0.2">
      <c r="A211" s="545"/>
      <c r="B211" s="302"/>
      <c r="C211" s="303"/>
      <c r="D211" s="302"/>
      <c r="E211" s="83"/>
      <c r="F211" s="305"/>
      <c r="G211" s="302"/>
      <c r="H211" s="302"/>
      <c r="I211" s="399"/>
      <c r="J211" s="302"/>
      <c r="K211" s="302"/>
      <c r="L211" s="306"/>
      <c r="M211" s="306"/>
      <c r="N211" s="306"/>
      <c r="O211" s="85"/>
      <c r="P211" s="41"/>
      <c r="Q211" s="551"/>
      <c r="R211" s="550"/>
      <c r="S211" s="490" t="s">
        <v>2643</v>
      </c>
      <c r="T211" s="491">
        <v>20000</v>
      </c>
      <c r="U211" s="540">
        <v>43001</v>
      </c>
      <c r="V211" s="490"/>
      <c r="W211" s="496" t="s">
        <v>2618</v>
      </c>
      <c r="X211" s="79"/>
      <c r="Y211" s="79"/>
      <c r="Z211" s="79"/>
      <c r="AA211" s="79"/>
      <c r="AB211" s="79"/>
      <c r="AC211" s="79"/>
      <c r="AD211" s="79"/>
    </row>
    <row r="212" spans="1:30" s="78" customFormat="1" ht="15" x14ac:dyDescent="0.25">
      <c r="A212" s="545"/>
      <c r="B212" s="302"/>
      <c r="C212" s="303"/>
      <c r="D212" s="302"/>
      <c r="E212" s="83"/>
      <c r="F212" s="305"/>
      <c r="G212" s="302"/>
      <c r="H212" s="302"/>
      <c r="I212" s="399"/>
      <c r="J212" s="302"/>
      <c r="K212" s="302"/>
      <c r="L212" s="306"/>
      <c r="M212" s="306"/>
      <c r="N212" s="306"/>
      <c r="O212" s="85"/>
      <c r="P212" s="41"/>
      <c r="Q212" s="551"/>
      <c r="R212" s="550"/>
      <c r="S212" s="490" t="s">
        <v>2647</v>
      </c>
      <c r="T212" s="524">
        <v>150083.25</v>
      </c>
      <c r="V212" s="503"/>
      <c r="W212" s="496" t="s">
        <v>2618</v>
      </c>
      <c r="X212" s="79"/>
      <c r="Y212" s="79"/>
      <c r="Z212" s="79"/>
      <c r="AA212" s="79"/>
      <c r="AB212" s="79"/>
      <c r="AC212" s="79"/>
      <c r="AD212" s="79"/>
    </row>
    <row r="213" spans="1:30" s="89" customFormat="1" x14ac:dyDescent="0.2">
      <c r="A213" s="545" t="s">
        <v>4668</v>
      </c>
      <c r="B213" s="302">
        <v>521801</v>
      </c>
      <c r="C213" s="303">
        <v>2201</v>
      </c>
      <c r="D213" s="302" t="s">
        <v>217</v>
      </c>
      <c r="E213" s="83">
        <v>2017</v>
      </c>
      <c r="F213" s="305">
        <v>43007</v>
      </c>
      <c r="G213" s="302" t="s">
        <v>3946</v>
      </c>
      <c r="H213" s="302" t="s">
        <v>4669</v>
      </c>
      <c r="I213" s="399"/>
      <c r="J213" s="302" t="s">
        <v>4670</v>
      </c>
      <c r="K213" s="302" t="s">
        <v>4671</v>
      </c>
      <c r="L213" s="306">
        <v>195948.28</v>
      </c>
      <c r="M213" s="306">
        <v>0</v>
      </c>
      <c r="N213" s="306">
        <v>227300</v>
      </c>
      <c r="O213" s="85"/>
      <c r="P213" s="41" t="s">
        <v>787</v>
      </c>
      <c r="Q213" s="551" t="s">
        <v>4287</v>
      </c>
      <c r="R213" s="550"/>
      <c r="S213" s="490" t="s">
        <v>757</v>
      </c>
      <c r="T213" s="491">
        <v>204000</v>
      </c>
      <c r="U213" s="540">
        <v>43007</v>
      </c>
      <c r="V213" s="490"/>
      <c r="W213" s="496" t="s">
        <v>2618</v>
      </c>
      <c r="X213" s="92"/>
      <c r="Y213" s="92"/>
      <c r="Z213" s="92"/>
      <c r="AA213" s="92"/>
      <c r="AB213" s="92"/>
      <c r="AC213" s="92"/>
      <c r="AD213" s="92"/>
    </row>
    <row r="214" spans="1:30" s="89" customFormat="1" x14ac:dyDescent="0.2">
      <c r="A214" s="545"/>
      <c r="B214" s="302"/>
      <c r="C214" s="303"/>
      <c r="D214" s="302"/>
      <c r="E214" s="83"/>
      <c r="F214" s="305"/>
      <c r="G214" s="302"/>
      <c r="H214" s="302"/>
      <c r="I214" s="399"/>
      <c r="J214" s="302"/>
      <c r="K214" s="302"/>
      <c r="L214" s="306"/>
      <c r="M214" s="306"/>
      <c r="N214" s="306"/>
      <c r="O214" s="85"/>
      <c r="P214" s="41"/>
      <c r="Q214" s="551"/>
      <c r="R214" s="550"/>
      <c r="S214" s="490" t="s">
        <v>757</v>
      </c>
      <c r="T214" s="491">
        <v>23300</v>
      </c>
      <c r="U214" s="540">
        <v>43007</v>
      </c>
      <c r="V214" s="490"/>
      <c r="W214" s="496" t="s">
        <v>2618</v>
      </c>
      <c r="X214" s="92"/>
      <c r="Y214" s="92"/>
      <c r="Z214" s="92"/>
      <c r="AA214" s="92"/>
      <c r="AB214" s="92"/>
      <c r="AC214" s="92"/>
      <c r="AD214" s="92"/>
    </row>
    <row r="215" spans="1:30" s="95" customFormat="1" x14ac:dyDescent="0.2">
      <c r="A215" s="545" t="s">
        <v>4672</v>
      </c>
      <c r="B215" s="302">
        <v>521101</v>
      </c>
      <c r="C215" s="303">
        <v>1251</v>
      </c>
      <c r="D215" s="302" t="s">
        <v>901</v>
      </c>
      <c r="E215" s="83">
        <v>2017</v>
      </c>
      <c r="F215" s="305">
        <v>42984</v>
      </c>
      <c r="G215" s="302"/>
      <c r="H215" s="302" t="s">
        <v>4673</v>
      </c>
      <c r="I215" s="399"/>
      <c r="J215" s="549" t="s">
        <v>53</v>
      </c>
      <c r="K215" s="605" t="s">
        <v>4674</v>
      </c>
      <c r="L215" s="306">
        <v>300392.87</v>
      </c>
      <c r="M215" s="306">
        <v>0</v>
      </c>
      <c r="N215" s="306">
        <v>348455.73</v>
      </c>
      <c r="O215" s="85"/>
      <c r="P215" s="41" t="s">
        <v>748</v>
      </c>
      <c r="Q215" s="546" t="s">
        <v>2627</v>
      </c>
      <c r="R215" s="550"/>
      <c r="S215" s="490"/>
      <c r="T215" s="491"/>
      <c r="U215" s="490"/>
      <c r="V215" s="540">
        <v>43034</v>
      </c>
      <c r="W215" s="496"/>
      <c r="X215" s="94"/>
      <c r="Y215" s="94"/>
      <c r="Z215" s="94"/>
      <c r="AA215" s="94"/>
      <c r="AB215" s="94"/>
      <c r="AC215" s="94"/>
      <c r="AD215" s="94"/>
    </row>
    <row r="216" spans="1:30" s="89" customFormat="1" x14ac:dyDescent="0.2">
      <c r="A216" s="545" t="s">
        <v>4675</v>
      </c>
      <c r="B216" s="302">
        <v>521802</v>
      </c>
      <c r="C216" s="303">
        <v>2202</v>
      </c>
      <c r="D216" s="302" t="s">
        <v>229</v>
      </c>
      <c r="E216" s="83">
        <v>2017</v>
      </c>
      <c r="F216" s="305">
        <v>43004</v>
      </c>
      <c r="G216" s="302"/>
      <c r="H216" s="302" t="s">
        <v>4676</v>
      </c>
      <c r="I216" s="399"/>
      <c r="J216" s="549" t="s">
        <v>53</v>
      </c>
      <c r="K216" s="605" t="s">
        <v>4677</v>
      </c>
      <c r="L216" s="306">
        <v>188023.17</v>
      </c>
      <c r="M216" s="306">
        <v>0</v>
      </c>
      <c r="N216" s="306">
        <v>218106.88</v>
      </c>
      <c r="O216" s="85"/>
      <c r="P216" s="41" t="s">
        <v>748</v>
      </c>
      <c r="Q216" s="546" t="s">
        <v>2627</v>
      </c>
      <c r="R216" s="550"/>
      <c r="S216" s="490"/>
      <c r="T216" s="491"/>
      <c r="U216" s="490"/>
      <c r="V216" s="540">
        <v>43034</v>
      </c>
      <c r="W216" s="496"/>
      <c r="X216" s="79"/>
      <c r="Y216" s="79"/>
      <c r="Z216" s="79"/>
      <c r="AA216" s="79"/>
      <c r="AB216" s="79"/>
      <c r="AC216" s="94"/>
      <c r="AD216" s="94"/>
    </row>
    <row r="217" spans="1:30" s="78" customFormat="1" x14ac:dyDescent="0.2">
      <c r="A217" s="545" t="s">
        <v>4678</v>
      </c>
      <c r="B217" s="302">
        <v>521702</v>
      </c>
      <c r="C217" s="303">
        <v>2005</v>
      </c>
      <c r="D217" s="302" t="s">
        <v>130</v>
      </c>
      <c r="E217" s="83">
        <v>2017</v>
      </c>
      <c r="F217" s="305">
        <v>42997</v>
      </c>
      <c r="G217" s="302"/>
      <c r="H217" s="302" t="s">
        <v>4679</v>
      </c>
      <c r="I217" s="399"/>
      <c r="J217" s="495" t="s">
        <v>1147</v>
      </c>
      <c r="K217" s="605" t="s">
        <v>4680</v>
      </c>
      <c r="L217" s="306">
        <v>168469.59</v>
      </c>
      <c r="M217" s="306">
        <v>0</v>
      </c>
      <c r="N217" s="306">
        <v>195424.72</v>
      </c>
      <c r="O217" s="85"/>
      <c r="P217" s="41" t="s">
        <v>748</v>
      </c>
      <c r="Q217" s="546" t="s">
        <v>2627</v>
      </c>
      <c r="R217" s="550"/>
      <c r="S217" s="490"/>
      <c r="T217" s="491"/>
      <c r="U217" s="490"/>
      <c r="V217" s="540">
        <v>43034</v>
      </c>
      <c r="W217" s="496"/>
      <c r="X217" s="94"/>
      <c r="Y217" s="94"/>
      <c r="Z217" s="94"/>
      <c r="AA217" s="94"/>
      <c r="AB217" s="94"/>
      <c r="AC217" s="94"/>
      <c r="AD217" s="94"/>
    </row>
    <row r="218" spans="1:30" s="95" customFormat="1" x14ac:dyDescent="0.2">
      <c r="A218" s="545" t="s">
        <v>4681</v>
      </c>
      <c r="B218" s="302">
        <v>520112</v>
      </c>
      <c r="C218" s="303">
        <v>2594</v>
      </c>
      <c r="D218" s="302" t="s">
        <v>288</v>
      </c>
      <c r="E218" s="83">
        <v>2018</v>
      </c>
      <c r="F218" s="305">
        <v>42992</v>
      </c>
      <c r="G218" s="302"/>
      <c r="H218" s="302" t="s">
        <v>4682</v>
      </c>
      <c r="I218" s="399"/>
      <c r="J218" s="495" t="s">
        <v>1147</v>
      </c>
      <c r="K218" s="605" t="s">
        <v>4683</v>
      </c>
      <c r="L218" s="306">
        <v>360668.33</v>
      </c>
      <c r="M218" s="306">
        <v>0</v>
      </c>
      <c r="N218" s="306">
        <v>418375.26</v>
      </c>
      <c r="O218" s="85"/>
      <c r="P218" s="41" t="s">
        <v>748</v>
      </c>
      <c r="Q218" s="546" t="s">
        <v>2627</v>
      </c>
      <c r="R218" s="550"/>
      <c r="S218" s="490"/>
      <c r="T218" s="491"/>
      <c r="U218" s="490"/>
      <c r="V218" s="540">
        <v>43034</v>
      </c>
      <c r="W218" s="496"/>
      <c r="X218" s="79"/>
      <c r="Y218" s="79"/>
      <c r="Z218" s="79"/>
      <c r="AA218" s="79"/>
      <c r="AB218" s="79"/>
      <c r="AC218" s="92"/>
      <c r="AD218" s="92"/>
    </row>
    <row r="219" spans="1:30" s="89" customFormat="1" x14ac:dyDescent="0.2">
      <c r="A219" s="545" t="s">
        <v>4684</v>
      </c>
      <c r="B219" s="302">
        <v>521908</v>
      </c>
      <c r="C219" s="303" t="s">
        <v>697</v>
      </c>
      <c r="D219" s="302" t="s">
        <v>3191</v>
      </c>
      <c r="E219" s="83">
        <v>2017</v>
      </c>
      <c r="F219" s="305">
        <v>43000</v>
      </c>
      <c r="G219" s="302" t="s">
        <v>3990</v>
      </c>
      <c r="H219" s="302" t="s">
        <v>4685</v>
      </c>
      <c r="I219" s="399"/>
      <c r="J219" s="302" t="s">
        <v>4686</v>
      </c>
      <c r="K219" s="302" t="s">
        <v>4687</v>
      </c>
      <c r="L219" s="306">
        <v>413103.45</v>
      </c>
      <c r="M219" s="306">
        <v>0</v>
      </c>
      <c r="N219" s="306">
        <v>420000</v>
      </c>
      <c r="O219" s="85"/>
      <c r="P219" s="41" t="s">
        <v>749</v>
      </c>
      <c r="Q219" s="639" t="s">
        <v>2617</v>
      </c>
      <c r="R219" s="550"/>
      <c r="S219" s="490" t="s">
        <v>758</v>
      </c>
      <c r="T219" s="491">
        <v>150000</v>
      </c>
      <c r="U219" s="540">
        <v>43000</v>
      </c>
      <c r="V219" s="490"/>
      <c r="W219" s="494" t="s">
        <v>1976</v>
      </c>
    </row>
    <row r="220" spans="1:30" s="89" customFormat="1" ht="15" x14ac:dyDescent="0.25">
      <c r="A220" s="545"/>
      <c r="B220" s="302"/>
      <c r="C220" s="303"/>
      <c r="D220" s="302"/>
      <c r="E220" s="83"/>
      <c r="F220" s="305"/>
      <c r="G220" s="302"/>
      <c r="H220" s="302"/>
      <c r="I220" s="399"/>
      <c r="J220" s="302"/>
      <c r="K220" s="302"/>
      <c r="L220" s="306"/>
      <c r="M220" s="306"/>
      <c r="N220" s="306"/>
      <c r="O220" s="85"/>
      <c r="P220" s="41"/>
      <c r="Q220" s="639"/>
      <c r="R220" s="550"/>
      <c r="S220" s="490" t="s">
        <v>2940</v>
      </c>
      <c r="T220" t="s">
        <v>4688</v>
      </c>
      <c r="U220" s="540"/>
      <c r="V220" s="490"/>
      <c r="W220" s="494" t="s">
        <v>2618</v>
      </c>
    </row>
    <row r="221" spans="1:30" s="78" customFormat="1" x14ac:dyDescent="0.2">
      <c r="A221" s="545" t="s">
        <v>4689</v>
      </c>
      <c r="B221" s="302">
        <v>520115</v>
      </c>
      <c r="C221" s="303">
        <v>2620</v>
      </c>
      <c r="D221" s="302" t="s">
        <v>3985</v>
      </c>
      <c r="E221" s="83">
        <v>2018</v>
      </c>
      <c r="F221" s="305">
        <v>42991</v>
      </c>
      <c r="G221" s="302" t="s">
        <v>1467</v>
      </c>
      <c r="H221" s="302" t="s">
        <v>4690</v>
      </c>
      <c r="I221" s="399"/>
      <c r="J221" s="302" t="s">
        <v>4691</v>
      </c>
      <c r="K221" s="302" t="s">
        <v>4692</v>
      </c>
      <c r="L221" s="306">
        <v>371541.4</v>
      </c>
      <c r="M221" s="306">
        <v>16303.43</v>
      </c>
      <c r="N221" s="306">
        <v>449900</v>
      </c>
      <c r="O221" s="85"/>
      <c r="P221" s="41" t="s">
        <v>787</v>
      </c>
      <c r="Q221" s="539" t="s">
        <v>2617</v>
      </c>
      <c r="R221" s="550"/>
      <c r="S221" s="494" t="s">
        <v>758</v>
      </c>
      <c r="T221" s="517">
        <v>194697.07</v>
      </c>
      <c r="U221" s="497">
        <v>43004</v>
      </c>
      <c r="V221" s="496"/>
      <c r="W221" s="494" t="s">
        <v>1976</v>
      </c>
    </row>
    <row r="222" spans="1:30" s="78" customFormat="1" x14ac:dyDescent="0.2">
      <c r="A222" s="545"/>
      <c r="B222" s="302"/>
      <c r="C222" s="303"/>
      <c r="D222" s="302"/>
      <c r="E222" s="83"/>
      <c r="F222" s="305"/>
      <c r="G222" s="302"/>
      <c r="H222" s="302"/>
      <c r="I222" s="399"/>
      <c r="J222" s="302"/>
      <c r="K222" s="302"/>
      <c r="L222" s="306"/>
      <c r="M222" s="306"/>
      <c r="N222" s="306"/>
      <c r="O222" s="85"/>
      <c r="P222" s="41"/>
      <c r="Q222" s="539"/>
      <c r="R222" s="550"/>
      <c r="S222" s="494" t="s">
        <v>762</v>
      </c>
      <c r="T222" s="517">
        <v>1000</v>
      </c>
      <c r="U222" s="497">
        <v>42986</v>
      </c>
      <c r="V222" s="496"/>
      <c r="W222" s="494" t="s">
        <v>1976</v>
      </c>
    </row>
    <row r="223" spans="1:30" s="78" customFormat="1" ht="15" x14ac:dyDescent="0.25">
      <c r="A223" s="545"/>
      <c r="B223" s="302"/>
      <c r="C223" s="303"/>
      <c r="D223" s="302"/>
      <c r="E223" s="83"/>
      <c r="F223" s="305"/>
      <c r="G223" s="302"/>
      <c r="H223" s="302"/>
      <c r="I223" s="399"/>
      <c r="J223" s="302"/>
      <c r="K223" s="302"/>
      <c r="L223" s="306"/>
      <c r="M223" s="306"/>
      <c r="N223" s="306"/>
      <c r="O223" s="85"/>
      <c r="P223" s="41"/>
      <c r="Q223" s="539"/>
      <c r="R223" s="550"/>
      <c r="S223" s="494" t="s">
        <v>2940</v>
      </c>
      <c r="T223" s="524">
        <v>254202.93</v>
      </c>
      <c r="V223" s="503"/>
      <c r="W223" s="494" t="s">
        <v>1976</v>
      </c>
      <c r="X223"/>
      <c r="Y223"/>
      <c r="Z223"/>
      <c r="AA223"/>
    </row>
    <row r="224" spans="1:30" s="78" customFormat="1" ht="15" x14ac:dyDescent="0.25">
      <c r="A224" s="545" t="s">
        <v>4693</v>
      </c>
      <c r="B224" s="302">
        <v>521702</v>
      </c>
      <c r="C224" s="303">
        <v>2005</v>
      </c>
      <c r="D224" s="302" t="s">
        <v>130</v>
      </c>
      <c r="E224" s="83">
        <v>2017</v>
      </c>
      <c r="F224" s="305">
        <v>43004</v>
      </c>
      <c r="G224" s="302"/>
      <c r="H224" s="302" t="s">
        <v>4694</v>
      </c>
      <c r="I224" s="399"/>
      <c r="J224" s="641" t="s">
        <v>1249</v>
      </c>
      <c r="K224" s="605" t="s">
        <v>4695</v>
      </c>
      <c r="L224" s="306">
        <v>168469.59</v>
      </c>
      <c r="M224" s="306">
        <v>0</v>
      </c>
      <c r="N224" s="306">
        <v>195424.72</v>
      </c>
      <c r="O224" s="85"/>
      <c r="P224" s="41" t="s">
        <v>748</v>
      </c>
      <c r="Q224" s="546" t="s">
        <v>2627</v>
      </c>
      <c r="R224" s="550"/>
      <c r="S224" s="490"/>
      <c r="T224" s="503"/>
      <c r="U224" s="503"/>
      <c r="V224" s="510">
        <v>43034</v>
      </c>
      <c r="W224" s="503"/>
      <c r="X224" s="503"/>
      <c r="Y224" s="503"/>
      <c r="Z224" s="503"/>
      <c r="AA224" s="503"/>
      <c r="AB224" s="92"/>
      <c r="AC224" s="92"/>
      <c r="AD224" s="92"/>
    </row>
    <row r="225" spans="1:30" s="92" customFormat="1" x14ac:dyDescent="0.2">
      <c r="A225" s="646" t="s">
        <v>4696</v>
      </c>
      <c r="B225" s="349">
        <v>520115</v>
      </c>
      <c r="C225" s="350">
        <v>2620</v>
      </c>
      <c r="D225" s="349" t="s">
        <v>3985</v>
      </c>
      <c r="E225" s="351">
        <v>2018</v>
      </c>
      <c r="F225" s="352">
        <v>43007</v>
      </c>
      <c r="G225" s="349"/>
      <c r="H225" s="349" t="s">
        <v>4697</v>
      </c>
      <c r="I225" s="554"/>
      <c r="J225" s="641" t="s">
        <v>1249</v>
      </c>
      <c r="K225" s="605" t="s">
        <v>4698</v>
      </c>
      <c r="L225" s="356">
        <v>322205.89</v>
      </c>
      <c r="M225" s="356">
        <v>0</v>
      </c>
      <c r="N225" s="356">
        <v>373758.83</v>
      </c>
      <c r="O225" s="357"/>
      <c r="P225" s="61" t="s">
        <v>748</v>
      </c>
      <c r="Q225" s="546" t="s">
        <v>2627</v>
      </c>
      <c r="R225" s="550"/>
      <c r="S225" s="490"/>
      <c r="T225" s="491"/>
      <c r="U225" s="490"/>
      <c r="V225" s="540">
        <v>43034</v>
      </c>
      <c r="W225" s="496"/>
      <c r="X225" s="79"/>
      <c r="Y225" s="79"/>
      <c r="Z225" s="79"/>
      <c r="AA225" s="79"/>
      <c r="AB225" s="79"/>
      <c r="AC225" s="94"/>
      <c r="AD225" s="94"/>
    </row>
    <row r="226" spans="1:30" s="89" customFormat="1" x14ac:dyDescent="0.2">
      <c r="A226" s="545" t="s">
        <v>4699</v>
      </c>
      <c r="B226" s="302">
        <v>1520202</v>
      </c>
      <c r="C226" s="303">
        <v>5601</v>
      </c>
      <c r="D226" s="302" t="s">
        <v>369</v>
      </c>
      <c r="E226" s="83">
        <v>2018</v>
      </c>
      <c r="F226" s="305">
        <v>42985</v>
      </c>
      <c r="G226" s="302"/>
      <c r="H226" s="302" t="s">
        <v>4700</v>
      </c>
      <c r="I226" s="399"/>
      <c r="J226" s="641" t="s">
        <v>1249</v>
      </c>
      <c r="K226" s="605" t="s">
        <v>4701</v>
      </c>
      <c r="L226" s="306">
        <v>289093.28999999998</v>
      </c>
      <c r="M226" s="306">
        <v>0</v>
      </c>
      <c r="N226" s="306">
        <v>335348.21999999997</v>
      </c>
      <c r="O226" s="85"/>
      <c r="P226" s="41" t="s">
        <v>748</v>
      </c>
      <c r="Q226" s="546" t="s">
        <v>2627</v>
      </c>
      <c r="R226" s="550"/>
      <c r="S226" s="490"/>
      <c r="T226" s="491"/>
      <c r="U226" s="490"/>
      <c r="V226" s="540">
        <v>43034</v>
      </c>
      <c r="W226" s="494"/>
      <c r="X226" s="78"/>
      <c r="Y226" s="78"/>
      <c r="Z226" s="78"/>
      <c r="AA226" s="78"/>
      <c r="AB226" s="78"/>
      <c r="AC226" s="78"/>
      <c r="AD226" s="78"/>
    </row>
    <row r="227" spans="1:30" s="89" customFormat="1" x14ac:dyDescent="0.2">
      <c r="A227" s="545" t="s">
        <v>4702</v>
      </c>
      <c r="B227" s="302">
        <v>57001</v>
      </c>
      <c r="C227" s="303" t="s">
        <v>618</v>
      </c>
      <c r="D227" s="302" t="s">
        <v>229</v>
      </c>
      <c r="E227" s="83">
        <v>2017</v>
      </c>
      <c r="F227" s="305">
        <v>42986</v>
      </c>
      <c r="G227" s="302" t="s">
        <v>3990</v>
      </c>
      <c r="H227" s="302" t="s">
        <v>4703</v>
      </c>
      <c r="I227" s="399"/>
      <c r="J227" s="302" t="s">
        <v>4704</v>
      </c>
      <c r="K227" s="302" t="s">
        <v>4705</v>
      </c>
      <c r="L227" s="306">
        <v>113793.1</v>
      </c>
      <c r="M227" s="306">
        <v>0</v>
      </c>
      <c r="N227" s="306">
        <v>132000</v>
      </c>
      <c r="O227" s="85"/>
      <c r="P227" s="41" t="s">
        <v>749</v>
      </c>
      <c r="Q227" s="551" t="s">
        <v>4287</v>
      </c>
      <c r="R227" s="550"/>
      <c r="S227" s="490" t="s">
        <v>2643</v>
      </c>
      <c r="T227" s="491">
        <v>5000</v>
      </c>
      <c r="U227" s="540">
        <v>42985</v>
      </c>
      <c r="V227" s="490"/>
      <c r="W227" s="494" t="s">
        <v>1976</v>
      </c>
      <c r="X227" s="78"/>
      <c r="Y227" s="78"/>
      <c r="Z227" s="78"/>
      <c r="AA227" s="78"/>
      <c r="AB227" s="78"/>
      <c r="AC227" s="78"/>
      <c r="AD227" s="78"/>
    </row>
    <row r="228" spans="1:30" s="89" customFormat="1" x14ac:dyDescent="0.2">
      <c r="A228" s="545"/>
      <c r="B228" s="302"/>
      <c r="C228" s="303"/>
      <c r="D228" s="302"/>
      <c r="E228" s="83"/>
      <c r="F228" s="305"/>
      <c r="G228" s="302"/>
      <c r="H228" s="302"/>
      <c r="I228" s="399"/>
      <c r="J228" s="302"/>
      <c r="K228" s="302"/>
      <c r="L228" s="306"/>
      <c r="M228" s="306"/>
      <c r="N228" s="306"/>
      <c r="O228" s="85"/>
      <c r="P228" s="41"/>
      <c r="Q228" s="551"/>
      <c r="R228" s="550"/>
      <c r="S228" s="490" t="s">
        <v>2752</v>
      </c>
      <c r="T228" s="491">
        <v>127000</v>
      </c>
      <c r="U228" s="540">
        <v>42986</v>
      </c>
      <c r="V228" s="490"/>
      <c r="W228" s="494" t="s">
        <v>1976</v>
      </c>
      <c r="X228" s="78"/>
      <c r="Y228" s="78"/>
      <c r="Z228" s="78"/>
      <c r="AA228" s="78"/>
      <c r="AB228" s="78"/>
      <c r="AC228" s="78"/>
      <c r="AD228" s="78"/>
    </row>
    <row r="229" spans="1:30" s="89" customFormat="1" x14ac:dyDescent="0.2">
      <c r="A229" s="545" t="s">
        <v>4706</v>
      </c>
      <c r="B229" s="302">
        <v>1520105</v>
      </c>
      <c r="C229" s="303">
        <v>7494</v>
      </c>
      <c r="D229" s="302" t="s">
        <v>472</v>
      </c>
      <c r="E229" s="83">
        <v>2017</v>
      </c>
      <c r="F229" s="305">
        <v>42984</v>
      </c>
      <c r="G229" s="302" t="s">
        <v>1467</v>
      </c>
      <c r="H229" s="302" t="s">
        <v>4707</v>
      </c>
      <c r="I229" s="399"/>
      <c r="J229" s="302" t="s">
        <v>4708</v>
      </c>
      <c r="K229" s="302" t="s">
        <v>4709</v>
      </c>
      <c r="L229" s="306">
        <v>235139.57</v>
      </c>
      <c r="M229" s="306">
        <v>11756.98</v>
      </c>
      <c r="N229" s="306">
        <v>286400</v>
      </c>
      <c r="O229" s="85"/>
      <c r="P229" s="61" t="s">
        <v>4286</v>
      </c>
      <c r="Q229" s="539" t="s">
        <v>2617</v>
      </c>
      <c r="R229" s="550"/>
      <c r="S229" s="490" t="s">
        <v>762</v>
      </c>
      <c r="T229" s="491">
        <v>5000</v>
      </c>
      <c r="U229" s="540">
        <v>42983</v>
      </c>
      <c r="V229" s="490"/>
      <c r="W229" s="496" t="s">
        <v>2618</v>
      </c>
      <c r="X229" s="92"/>
      <c r="Y229" s="92"/>
      <c r="Z229" s="92"/>
      <c r="AA229" s="92"/>
      <c r="AB229" s="92"/>
      <c r="AC229" s="92"/>
      <c r="AD229" s="92"/>
    </row>
    <row r="230" spans="1:30" s="89" customFormat="1" x14ac:dyDescent="0.2">
      <c r="A230" s="545"/>
      <c r="B230" s="302"/>
      <c r="C230" s="303"/>
      <c r="D230" s="302"/>
      <c r="E230" s="83"/>
      <c r="F230" s="305"/>
      <c r="G230" s="302"/>
      <c r="H230" s="302"/>
      <c r="I230" s="399"/>
      <c r="J230" s="302"/>
      <c r="K230" s="302"/>
      <c r="L230" s="306"/>
      <c r="M230" s="306"/>
      <c r="N230" s="306"/>
      <c r="O230" s="85"/>
      <c r="P230" s="61"/>
      <c r="Q230" s="539"/>
      <c r="R230" s="550"/>
      <c r="S230" s="490" t="s">
        <v>758</v>
      </c>
      <c r="T230" s="491">
        <v>59092.14</v>
      </c>
      <c r="U230" s="540">
        <v>42985</v>
      </c>
      <c r="V230" s="490"/>
      <c r="W230" s="496" t="s">
        <v>2618</v>
      </c>
      <c r="X230" s="92"/>
      <c r="Y230" s="92"/>
      <c r="Z230" s="92"/>
      <c r="AA230" s="92"/>
      <c r="AB230" s="92"/>
      <c r="AC230" s="92"/>
      <c r="AD230" s="92"/>
    </row>
    <row r="231" spans="1:30" s="89" customFormat="1" ht="15" x14ac:dyDescent="0.25">
      <c r="A231" s="545"/>
      <c r="B231" s="302"/>
      <c r="C231" s="303"/>
      <c r="D231" s="302"/>
      <c r="E231" s="83"/>
      <c r="F231" s="305"/>
      <c r="G231" s="302"/>
      <c r="H231" s="302"/>
      <c r="I231" s="399"/>
      <c r="J231" s="302"/>
      <c r="K231" s="302"/>
      <c r="L231" s="306"/>
      <c r="M231" s="306"/>
      <c r="N231" s="306"/>
      <c r="O231" s="85"/>
      <c r="P231" s="61"/>
      <c r="Q231" s="539"/>
      <c r="R231" s="550"/>
      <c r="S231" s="490" t="s">
        <v>2647</v>
      </c>
      <c r="T231" s="524">
        <v>222307.86</v>
      </c>
      <c r="U231" s="503"/>
      <c r="V231" s="490"/>
      <c r="W231" s="496"/>
      <c r="X231" s="92"/>
      <c r="Y231" s="92"/>
      <c r="Z231" s="92"/>
      <c r="AA231" s="92"/>
      <c r="AB231" s="92"/>
      <c r="AC231" s="92"/>
      <c r="AD231" s="92"/>
    </row>
    <row r="232" spans="1:30" s="92" customFormat="1" x14ac:dyDescent="0.2">
      <c r="A232" s="585" t="s">
        <v>4710</v>
      </c>
      <c r="B232" s="302">
        <v>1520302</v>
      </c>
      <c r="C232" s="303">
        <v>7401</v>
      </c>
      <c r="D232" s="302" t="s">
        <v>431</v>
      </c>
      <c r="E232" s="83">
        <v>2017</v>
      </c>
      <c r="F232" s="305">
        <v>43001</v>
      </c>
      <c r="G232" s="302" t="s">
        <v>1357</v>
      </c>
      <c r="H232" s="302" t="s">
        <v>4711</v>
      </c>
      <c r="I232" s="399"/>
      <c r="J232" s="302" t="s">
        <v>4712</v>
      </c>
      <c r="K232" s="605" t="s">
        <v>4713</v>
      </c>
      <c r="L232" s="306">
        <v>489408.87</v>
      </c>
      <c r="M232" s="306">
        <v>24470.44</v>
      </c>
      <c r="N232" s="306">
        <v>596100</v>
      </c>
      <c r="O232" s="85"/>
      <c r="P232" s="61" t="s">
        <v>4286</v>
      </c>
      <c r="Q232" s="546" t="s">
        <v>2627</v>
      </c>
      <c r="R232" s="550"/>
      <c r="S232" s="490" t="s">
        <v>2752</v>
      </c>
      <c r="T232" s="491">
        <v>170000</v>
      </c>
      <c r="U232" s="540">
        <v>42977</v>
      </c>
      <c r="V232" s="540">
        <v>43032</v>
      </c>
      <c r="W232" s="315" t="s">
        <v>1976</v>
      </c>
      <c r="X232" s="79"/>
      <c r="Y232" s="79"/>
      <c r="Z232" s="79"/>
      <c r="AA232" s="79"/>
      <c r="AB232" s="79"/>
      <c r="AC232" s="79"/>
      <c r="AD232" s="79"/>
    </row>
    <row r="233" spans="1:30" s="92" customFormat="1" x14ac:dyDescent="0.2">
      <c r="A233" s="585"/>
      <c r="B233" s="302"/>
      <c r="C233" s="303"/>
      <c r="D233" s="302"/>
      <c r="E233" s="83"/>
      <c r="F233" s="305"/>
      <c r="G233" s="302"/>
      <c r="H233" s="302"/>
      <c r="I233" s="399"/>
      <c r="J233" s="302"/>
      <c r="K233" s="302"/>
      <c r="L233" s="306"/>
      <c r="M233" s="306"/>
      <c r="N233" s="306"/>
      <c r="O233" s="85"/>
      <c r="P233" s="61"/>
      <c r="Q233" s="546"/>
      <c r="R233" s="550"/>
      <c r="S233" s="490" t="s">
        <v>2752</v>
      </c>
      <c r="T233" s="491">
        <v>20000</v>
      </c>
      <c r="U233" s="540">
        <v>42973</v>
      </c>
      <c r="V233" s="540">
        <v>43032</v>
      </c>
      <c r="W233" s="315" t="s">
        <v>1976</v>
      </c>
      <c r="X233" s="79"/>
      <c r="Y233" s="79"/>
      <c r="Z233" s="79"/>
      <c r="AA233" s="79"/>
      <c r="AB233" s="79"/>
      <c r="AC233" s="79"/>
      <c r="AD233" s="79"/>
    </row>
    <row r="234" spans="1:30" s="92" customFormat="1" x14ac:dyDescent="0.2">
      <c r="A234" s="585"/>
      <c r="B234" s="302"/>
      <c r="C234" s="303"/>
      <c r="D234" s="302"/>
      <c r="E234" s="83"/>
      <c r="F234" s="305"/>
      <c r="G234" s="302"/>
      <c r="H234" s="302"/>
      <c r="I234" s="399"/>
      <c r="J234" s="302"/>
      <c r="K234" s="302"/>
      <c r="L234" s="306"/>
      <c r="M234" s="306"/>
      <c r="N234" s="306"/>
      <c r="O234" s="85"/>
      <c r="P234" s="61"/>
      <c r="Q234" s="546"/>
      <c r="R234" s="550"/>
      <c r="S234" s="490" t="s">
        <v>758</v>
      </c>
      <c r="T234" s="491">
        <v>110000</v>
      </c>
      <c r="U234" s="540">
        <v>42997</v>
      </c>
      <c r="V234" s="540">
        <v>43032</v>
      </c>
      <c r="W234" s="315" t="s">
        <v>2618</v>
      </c>
      <c r="X234" s="79"/>
      <c r="Y234" s="79"/>
      <c r="Z234" s="79"/>
      <c r="AA234" s="79"/>
      <c r="AB234" s="79"/>
      <c r="AC234" s="79"/>
      <c r="AD234" s="79"/>
    </row>
    <row r="235" spans="1:30" s="92" customFormat="1" x14ac:dyDescent="0.2">
      <c r="A235" s="585"/>
      <c r="B235" s="302"/>
      <c r="C235" s="303"/>
      <c r="D235" s="302"/>
      <c r="E235" s="83"/>
      <c r="F235" s="305"/>
      <c r="G235" s="302"/>
      <c r="H235" s="302"/>
      <c r="I235" s="399"/>
      <c r="J235" s="302"/>
      <c r="K235" s="302"/>
      <c r="L235" s="306"/>
      <c r="M235" s="306"/>
      <c r="N235" s="306"/>
      <c r="O235" s="85"/>
      <c r="P235" s="61"/>
      <c r="Q235" s="546"/>
      <c r="R235" s="550"/>
      <c r="S235" s="490" t="s">
        <v>2647</v>
      </c>
      <c r="T235" s="491">
        <v>296100</v>
      </c>
      <c r="U235" s="540"/>
      <c r="V235" s="540">
        <v>43032</v>
      </c>
      <c r="W235" s="315"/>
      <c r="X235" s="79"/>
      <c r="Y235" s="79"/>
      <c r="Z235" s="79"/>
      <c r="AA235" s="79"/>
      <c r="AB235" s="79"/>
      <c r="AC235" s="79"/>
      <c r="AD235" s="79"/>
    </row>
    <row r="236" spans="1:30" s="78" customFormat="1" x14ac:dyDescent="0.2">
      <c r="A236" s="545" t="s">
        <v>4714</v>
      </c>
      <c r="B236" s="302">
        <v>520815</v>
      </c>
      <c r="C236" s="303">
        <v>4492</v>
      </c>
      <c r="D236" s="302" t="s">
        <v>293</v>
      </c>
      <c r="E236" s="83">
        <v>2017</v>
      </c>
      <c r="F236" s="305">
        <v>42993</v>
      </c>
      <c r="G236" s="302" t="s">
        <v>1372</v>
      </c>
      <c r="H236" s="302" t="s">
        <v>4715</v>
      </c>
      <c r="I236" s="399"/>
      <c r="J236" s="302" t="s">
        <v>4716</v>
      </c>
      <c r="K236" s="302" t="s">
        <v>4717</v>
      </c>
      <c r="L236" s="306">
        <v>346054.14</v>
      </c>
      <c r="M236" s="306">
        <v>12480.34</v>
      </c>
      <c r="N236" s="306">
        <v>415900</v>
      </c>
      <c r="O236" s="85"/>
      <c r="P236" s="61" t="s">
        <v>787</v>
      </c>
      <c r="Q236" s="539" t="s">
        <v>2617</v>
      </c>
      <c r="R236" s="550"/>
      <c r="S236" s="494" t="s">
        <v>757</v>
      </c>
      <c r="T236" s="508">
        <v>320000</v>
      </c>
      <c r="U236" s="540">
        <v>42996</v>
      </c>
      <c r="V236" s="490"/>
      <c r="W236" s="494" t="s">
        <v>2618</v>
      </c>
    </row>
    <row r="237" spans="1:30" s="78" customFormat="1" ht="15" x14ac:dyDescent="0.25">
      <c r="A237" s="545"/>
      <c r="B237" s="302"/>
      <c r="C237" s="303"/>
      <c r="D237" s="302"/>
      <c r="E237" s="83"/>
      <c r="F237" s="305"/>
      <c r="G237" s="302"/>
      <c r="H237" s="302"/>
      <c r="I237" s="399"/>
      <c r="J237" s="302"/>
      <c r="K237" s="302"/>
      <c r="L237" s="306"/>
      <c r="M237" s="306"/>
      <c r="N237" s="306"/>
      <c r="O237" s="85"/>
      <c r="P237" s="61"/>
      <c r="Q237" s="539"/>
      <c r="R237" s="550"/>
      <c r="S237" s="494" t="s">
        <v>2824</v>
      </c>
      <c r="T237" s="564">
        <v>1350.36</v>
      </c>
      <c r="V237" s="503"/>
      <c r="W237" s="494" t="s">
        <v>1976</v>
      </c>
    </row>
    <row r="238" spans="1:30" s="78" customFormat="1" ht="15" x14ac:dyDescent="0.25">
      <c r="A238" s="545"/>
      <c r="B238" s="302"/>
      <c r="C238" s="303"/>
      <c r="D238" s="302"/>
      <c r="E238" s="83"/>
      <c r="F238" s="305"/>
      <c r="G238" s="302"/>
      <c r="H238" s="302"/>
      <c r="I238" s="399"/>
      <c r="J238" s="302"/>
      <c r="K238" s="302"/>
      <c r="L238" s="306"/>
      <c r="M238" s="306"/>
      <c r="N238" s="306"/>
      <c r="O238" s="85"/>
      <c r="P238" s="61"/>
      <c r="Q238" s="539"/>
      <c r="R238" s="550"/>
      <c r="S238" s="494" t="s">
        <v>2647</v>
      </c>
      <c r="T238" s="561">
        <v>94549.64</v>
      </c>
      <c r="V238" s="503"/>
      <c r="W238" s="494" t="s">
        <v>1976</v>
      </c>
    </row>
    <row r="239" spans="1:30" s="78" customFormat="1" x14ac:dyDescent="0.2">
      <c r="A239" s="545" t="s">
        <v>4718</v>
      </c>
      <c r="B239" s="302">
        <v>1520604</v>
      </c>
      <c r="C239" s="303">
        <v>7495</v>
      </c>
      <c r="D239" s="302" t="s">
        <v>492</v>
      </c>
      <c r="E239" s="83">
        <v>2017</v>
      </c>
      <c r="F239" s="305">
        <v>42991</v>
      </c>
      <c r="G239" s="302" t="s">
        <v>2550</v>
      </c>
      <c r="H239" s="302" t="s">
        <v>4719</v>
      </c>
      <c r="I239" s="399"/>
      <c r="J239" s="302" t="s">
        <v>4720</v>
      </c>
      <c r="K239" s="302" t="s">
        <v>4721</v>
      </c>
      <c r="L239" s="306">
        <v>296880.13</v>
      </c>
      <c r="M239" s="306">
        <v>14844.01</v>
      </c>
      <c r="N239" s="306">
        <v>361600</v>
      </c>
      <c r="O239" s="85"/>
      <c r="P239" s="61" t="s">
        <v>4286</v>
      </c>
      <c r="Q239" s="539" t="s">
        <v>2617</v>
      </c>
      <c r="R239" s="647"/>
      <c r="S239" s="490" t="s">
        <v>2643</v>
      </c>
      <c r="T239" s="491">
        <v>150000</v>
      </c>
      <c r="U239" s="540">
        <v>42998</v>
      </c>
      <c r="V239" s="490"/>
      <c r="W239" s="496" t="s">
        <v>2618</v>
      </c>
      <c r="X239" s="79"/>
      <c r="Y239" s="79"/>
      <c r="Z239" s="79"/>
      <c r="AA239" s="79"/>
      <c r="AB239" s="79"/>
      <c r="AC239" s="79"/>
      <c r="AD239" s="79"/>
    </row>
    <row r="240" spans="1:30" s="78" customFormat="1" ht="15" x14ac:dyDescent="0.25">
      <c r="A240" s="545"/>
      <c r="B240" s="302"/>
      <c r="C240" s="303"/>
      <c r="D240" s="302"/>
      <c r="E240" s="83"/>
      <c r="F240" s="305"/>
      <c r="G240" s="302"/>
      <c r="H240" s="302"/>
      <c r="I240" s="399"/>
      <c r="J240" s="302"/>
      <c r="K240" s="302"/>
      <c r="L240" s="306"/>
      <c r="M240" s="306"/>
      <c r="N240" s="306"/>
      <c r="O240" s="85"/>
      <c r="P240" s="61"/>
      <c r="Q240" s="539"/>
      <c r="R240" s="647"/>
      <c r="S240" s="490" t="s">
        <v>2647</v>
      </c>
      <c r="T240" s="524">
        <v>211600</v>
      </c>
      <c r="U240" s="503"/>
      <c r="V240" s="490"/>
      <c r="W240" s="496" t="s">
        <v>1976</v>
      </c>
      <c r="X240" s="79"/>
      <c r="Y240" s="79"/>
      <c r="Z240" s="79"/>
      <c r="AA240" s="79"/>
      <c r="AB240" s="79"/>
      <c r="AC240" s="79"/>
      <c r="AD240" s="79"/>
    </row>
    <row r="241" spans="1:30" s="78" customFormat="1" x14ac:dyDescent="0.2">
      <c r="A241" s="545" t="s">
        <v>4722</v>
      </c>
      <c r="B241" s="302">
        <v>520222</v>
      </c>
      <c r="C241" s="303">
        <v>1797</v>
      </c>
      <c r="D241" s="302" t="s">
        <v>121</v>
      </c>
      <c r="E241" s="83">
        <v>2017</v>
      </c>
      <c r="F241" s="305">
        <v>42984</v>
      </c>
      <c r="G241" s="302" t="s">
        <v>3959</v>
      </c>
      <c r="H241" s="302" t="s">
        <v>4723</v>
      </c>
      <c r="I241" s="399"/>
      <c r="J241" s="302" t="s">
        <v>4724</v>
      </c>
      <c r="K241" s="302" t="s">
        <v>4725</v>
      </c>
      <c r="L241" s="306">
        <v>231034.48</v>
      </c>
      <c r="M241" s="306">
        <v>0</v>
      </c>
      <c r="N241" s="306">
        <v>268000</v>
      </c>
      <c r="O241" s="85"/>
      <c r="P241" s="41" t="s">
        <v>787</v>
      </c>
      <c r="Q241" s="539" t="s">
        <v>2617</v>
      </c>
      <c r="R241" s="550"/>
      <c r="S241" s="490" t="s">
        <v>757</v>
      </c>
      <c r="T241" s="508">
        <v>199000</v>
      </c>
      <c r="U241" s="540">
        <v>42986</v>
      </c>
      <c r="V241" s="490"/>
      <c r="W241" s="494" t="s">
        <v>1976</v>
      </c>
    </row>
    <row r="242" spans="1:30" s="78" customFormat="1" x14ac:dyDescent="0.2">
      <c r="A242" s="545"/>
      <c r="B242" s="302"/>
      <c r="C242" s="303"/>
      <c r="D242" s="302"/>
      <c r="E242" s="83"/>
      <c r="F242" s="305"/>
      <c r="G242" s="302"/>
      <c r="H242" s="302"/>
      <c r="I242" s="399"/>
      <c r="J242" s="302"/>
      <c r="K242" s="302"/>
      <c r="L242" s="306"/>
      <c r="M242" s="306"/>
      <c r="N242" s="306"/>
      <c r="O242" s="85"/>
      <c r="P242" s="41"/>
      <c r="Q242" s="539"/>
      <c r="R242" s="550"/>
      <c r="S242" s="490" t="s">
        <v>757</v>
      </c>
      <c r="T242" s="508">
        <v>3500</v>
      </c>
      <c r="U242" s="540">
        <v>42986</v>
      </c>
      <c r="V242" s="490"/>
      <c r="W242" s="494" t="s">
        <v>2618</v>
      </c>
    </row>
    <row r="243" spans="1:30" s="78" customFormat="1" x14ac:dyDescent="0.2">
      <c r="A243" s="545"/>
      <c r="B243" s="302"/>
      <c r="C243" s="303"/>
      <c r="D243" s="302"/>
      <c r="E243" s="83"/>
      <c r="F243" s="305"/>
      <c r="G243" s="302"/>
      <c r="H243" s="302"/>
      <c r="I243" s="399"/>
      <c r="J243" s="302"/>
      <c r="K243" s="302"/>
      <c r="L243" s="306"/>
      <c r="M243" s="306"/>
      <c r="N243" s="306"/>
      <c r="O243" s="85"/>
      <c r="P243" s="41"/>
      <c r="Q243" s="539"/>
      <c r="R243" s="550"/>
      <c r="S243" s="490" t="s">
        <v>763</v>
      </c>
      <c r="T243" s="508">
        <v>1000</v>
      </c>
      <c r="U243" s="540">
        <v>42984</v>
      </c>
      <c r="V243" s="490"/>
      <c r="W243" s="494" t="s">
        <v>2618</v>
      </c>
    </row>
    <row r="244" spans="1:30" s="78" customFormat="1" ht="15" x14ac:dyDescent="0.25">
      <c r="A244" s="545"/>
      <c r="B244" s="302"/>
      <c r="C244" s="303"/>
      <c r="D244" s="302"/>
      <c r="E244" s="83"/>
      <c r="F244" s="305"/>
      <c r="G244" s="302"/>
      <c r="H244" s="302"/>
      <c r="I244" s="399"/>
      <c r="J244" s="302"/>
      <c r="K244" s="302"/>
      <c r="L244" s="306"/>
      <c r="M244" s="306"/>
      <c r="N244" s="306"/>
      <c r="O244" s="85"/>
      <c r="P244" s="41"/>
      <c r="Q244" s="539"/>
      <c r="R244" s="550"/>
      <c r="S244" s="490" t="s">
        <v>2647</v>
      </c>
      <c r="T244" s="524">
        <v>68000</v>
      </c>
      <c r="U244" s="503"/>
      <c r="V244" s="490"/>
      <c r="W244" s="494" t="s">
        <v>1976</v>
      </c>
    </row>
    <row r="245" spans="1:30" s="89" customFormat="1" x14ac:dyDescent="0.2">
      <c r="A245" s="545" t="s">
        <v>4726</v>
      </c>
      <c r="B245" s="302">
        <v>1520604</v>
      </c>
      <c r="C245" s="303">
        <v>7495</v>
      </c>
      <c r="D245" s="302" t="s">
        <v>492</v>
      </c>
      <c r="E245" s="83">
        <v>2017</v>
      </c>
      <c r="F245" s="305">
        <v>42999</v>
      </c>
      <c r="G245" s="302" t="s">
        <v>651</v>
      </c>
      <c r="H245" s="302" t="s">
        <v>4727</v>
      </c>
      <c r="I245" s="399"/>
      <c r="J245" s="302" t="s">
        <v>4728</v>
      </c>
      <c r="K245" s="302" t="s">
        <v>4729</v>
      </c>
      <c r="L245" s="306">
        <v>296880.13</v>
      </c>
      <c r="M245" s="306">
        <v>14844.01</v>
      </c>
      <c r="N245" s="306">
        <v>361600</v>
      </c>
      <c r="O245" s="85"/>
      <c r="P245" s="61" t="s">
        <v>4286</v>
      </c>
      <c r="Q245" s="539" t="s">
        <v>2617</v>
      </c>
      <c r="R245" s="550"/>
      <c r="S245" s="490" t="s">
        <v>2752</v>
      </c>
      <c r="T245" s="491">
        <v>110600</v>
      </c>
      <c r="U245" s="540">
        <v>42999</v>
      </c>
      <c r="V245" s="490"/>
      <c r="W245" s="496" t="s">
        <v>1976</v>
      </c>
      <c r="X245" s="79"/>
      <c r="Y245" s="79"/>
      <c r="Z245" s="79"/>
      <c r="AA245" s="79"/>
      <c r="AB245" s="79"/>
      <c r="AC245" s="79"/>
      <c r="AD245" s="79"/>
    </row>
    <row r="246" spans="1:30" s="89" customFormat="1" x14ac:dyDescent="0.2">
      <c r="A246" s="545"/>
      <c r="B246" s="302"/>
      <c r="C246" s="303"/>
      <c r="D246" s="302"/>
      <c r="E246" s="83"/>
      <c r="F246" s="305"/>
      <c r="G246" s="302"/>
      <c r="H246" s="302"/>
      <c r="I246" s="399"/>
      <c r="J246" s="302"/>
      <c r="K246" s="302"/>
      <c r="L246" s="306"/>
      <c r="M246" s="306"/>
      <c r="N246" s="306"/>
      <c r="O246" s="85"/>
      <c r="P246" s="61"/>
      <c r="Q246" s="539"/>
      <c r="R246" s="550"/>
      <c r="S246" s="490" t="s">
        <v>758</v>
      </c>
      <c r="T246" s="491">
        <v>251000</v>
      </c>
      <c r="U246" s="540">
        <v>43001</v>
      </c>
      <c r="V246" s="490"/>
      <c r="W246" s="496" t="s">
        <v>1976</v>
      </c>
      <c r="X246" s="79"/>
      <c r="Y246" s="79"/>
      <c r="Z246" s="79"/>
      <c r="AA246" s="79"/>
      <c r="AB246" s="79"/>
      <c r="AC246" s="79"/>
      <c r="AD246" s="79"/>
    </row>
    <row r="247" spans="1:30" s="78" customFormat="1" x14ac:dyDescent="0.2">
      <c r="A247" s="545" t="s">
        <v>4730</v>
      </c>
      <c r="B247" s="302">
        <v>491304</v>
      </c>
      <c r="C247" s="303" t="s">
        <v>618</v>
      </c>
      <c r="D247" s="302" t="s">
        <v>229</v>
      </c>
      <c r="E247" s="83">
        <v>2017</v>
      </c>
      <c r="F247" s="305">
        <v>42989</v>
      </c>
      <c r="G247" s="302" t="s">
        <v>646</v>
      </c>
      <c r="H247" s="302" t="s">
        <v>4731</v>
      </c>
      <c r="I247" s="399"/>
      <c r="J247" s="302" t="s">
        <v>4732</v>
      </c>
      <c r="K247" s="302" t="s">
        <v>4733</v>
      </c>
      <c r="L247" s="306">
        <v>186096.55</v>
      </c>
      <c r="M247" s="306">
        <v>0</v>
      </c>
      <c r="N247" s="306">
        <v>190000</v>
      </c>
      <c r="O247" s="85"/>
      <c r="P247" s="41" t="s">
        <v>749</v>
      </c>
      <c r="Q247" s="551" t="s">
        <v>4287</v>
      </c>
      <c r="R247" s="550"/>
      <c r="S247" s="490" t="s">
        <v>757</v>
      </c>
      <c r="T247" s="491">
        <v>90000</v>
      </c>
      <c r="U247" s="540">
        <v>42990</v>
      </c>
      <c r="V247" s="490"/>
      <c r="W247" s="494" t="s">
        <v>2618</v>
      </c>
    </row>
    <row r="248" spans="1:30" s="78" customFormat="1" x14ac:dyDescent="0.2">
      <c r="A248" s="545"/>
      <c r="B248" s="302"/>
      <c r="C248" s="303"/>
      <c r="D248" s="302"/>
      <c r="E248" s="83"/>
      <c r="F248" s="305"/>
      <c r="G248" s="302"/>
      <c r="H248" s="302"/>
      <c r="I248" s="399"/>
      <c r="J248" s="302"/>
      <c r="K248" s="302"/>
      <c r="L248" s="306"/>
      <c r="M248" s="306"/>
      <c r="N248" s="306"/>
      <c r="O248" s="85"/>
      <c r="P248" s="41"/>
      <c r="Q248" s="551"/>
      <c r="R248" s="550"/>
      <c r="S248" s="490" t="s">
        <v>763</v>
      </c>
      <c r="T248" s="491">
        <v>5000</v>
      </c>
      <c r="U248" s="540" t="s">
        <v>4734</v>
      </c>
      <c r="V248" s="490"/>
      <c r="W248" s="494" t="s">
        <v>2618</v>
      </c>
    </row>
    <row r="249" spans="1:30" s="78" customFormat="1" ht="14.25" customHeight="1" x14ac:dyDescent="0.2">
      <c r="A249" s="545"/>
      <c r="B249" s="302"/>
      <c r="C249" s="303"/>
      <c r="D249" s="302"/>
      <c r="E249" s="83"/>
      <c r="F249" s="305"/>
      <c r="G249" s="302"/>
      <c r="H249" s="302"/>
      <c r="I249" s="399"/>
      <c r="J249" s="302"/>
      <c r="K249" s="302"/>
      <c r="L249" s="306"/>
      <c r="M249" s="306"/>
      <c r="N249" s="306"/>
      <c r="O249" s="85"/>
      <c r="P249" s="41"/>
      <c r="Q249" s="551"/>
      <c r="R249" s="550"/>
      <c r="S249" s="490" t="s">
        <v>766</v>
      </c>
      <c r="T249" s="491">
        <v>95000</v>
      </c>
      <c r="U249" s="540"/>
      <c r="V249" s="490"/>
      <c r="W249" s="494" t="s">
        <v>2618</v>
      </c>
    </row>
    <row r="250" spans="1:30" s="78" customFormat="1" x14ac:dyDescent="0.2">
      <c r="A250" s="590" t="s">
        <v>4735</v>
      </c>
      <c r="B250" s="364">
        <v>520226</v>
      </c>
      <c r="C250" s="365">
        <v>1783</v>
      </c>
      <c r="D250" s="364" t="s">
        <v>66</v>
      </c>
      <c r="E250" s="366">
        <v>2017</v>
      </c>
      <c r="F250" s="367">
        <v>42990</v>
      </c>
      <c r="G250" s="364" t="s">
        <v>13</v>
      </c>
      <c r="H250" s="364" t="s">
        <v>4736</v>
      </c>
      <c r="I250" s="636"/>
      <c r="J250" s="364" t="s">
        <v>4737</v>
      </c>
      <c r="K250" s="364" t="s">
        <v>4738</v>
      </c>
      <c r="L250" s="371">
        <v>298923.65999999997</v>
      </c>
      <c r="M250" s="371">
        <v>7714.27</v>
      </c>
      <c r="N250" s="371">
        <v>355700</v>
      </c>
      <c r="O250" s="372"/>
      <c r="P250" s="373" t="s">
        <v>787</v>
      </c>
      <c r="Q250" s="638" t="s">
        <v>2617</v>
      </c>
      <c r="R250" s="592"/>
      <c r="S250" s="593"/>
      <c r="T250" s="594"/>
      <c r="U250" s="599"/>
      <c r="V250" s="599"/>
      <c r="W250" s="89" t="s">
        <v>2676</v>
      </c>
    </row>
    <row r="251" spans="1:30" s="78" customFormat="1" x14ac:dyDescent="0.2">
      <c r="A251" s="585" t="s">
        <v>4741</v>
      </c>
      <c r="B251" s="302">
        <v>521907</v>
      </c>
      <c r="C251" s="303">
        <v>6981</v>
      </c>
      <c r="D251" s="302" t="s">
        <v>2232</v>
      </c>
      <c r="E251" s="83">
        <v>2017</v>
      </c>
      <c r="F251" s="305">
        <v>42984</v>
      </c>
      <c r="G251" s="302" t="s">
        <v>3403</v>
      </c>
      <c r="H251" s="302" t="s">
        <v>4742</v>
      </c>
      <c r="I251" s="399"/>
      <c r="J251" s="302" t="s">
        <v>4743</v>
      </c>
      <c r="K251" s="605" t="s">
        <v>4744</v>
      </c>
      <c r="L251" s="306">
        <v>457505.83</v>
      </c>
      <c r="M251" s="306">
        <v>29476.93</v>
      </c>
      <c r="N251" s="306">
        <v>564900</v>
      </c>
      <c r="O251" s="85"/>
      <c r="P251" s="61" t="s">
        <v>4286</v>
      </c>
      <c r="Q251" s="546" t="s">
        <v>2627</v>
      </c>
      <c r="R251" s="550"/>
      <c r="S251" s="490" t="s">
        <v>2752</v>
      </c>
      <c r="T251" s="491">
        <v>100000</v>
      </c>
      <c r="U251" s="540">
        <v>42984</v>
      </c>
      <c r="V251" s="540">
        <v>43032</v>
      </c>
      <c r="W251" s="496" t="s">
        <v>1976</v>
      </c>
      <c r="X251" s="79"/>
      <c r="Y251" s="79"/>
      <c r="Z251" s="79"/>
      <c r="AA251" s="79"/>
      <c r="AB251" s="79"/>
      <c r="AC251" s="92"/>
      <c r="AD251" s="92"/>
    </row>
    <row r="252" spans="1:30" s="78" customFormat="1" x14ac:dyDescent="0.2">
      <c r="A252" s="585"/>
      <c r="B252" s="302"/>
      <c r="C252" s="303"/>
      <c r="D252" s="302"/>
      <c r="E252" s="83"/>
      <c r="F252" s="305"/>
      <c r="G252" s="302"/>
      <c r="H252" s="302"/>
      <c r="I252" s="399"/>
      <c r="J252" s="302"/>
      <c r="K252" s="302"/>
      <c r="L252" s="306"/>
      <c r="M252" s="306"/>
      <c r="N252" s="306"/>
      <c r="O252" s="85"/>
      <c r="P252" s="61"/>
      <c r="Q252" s="546"/>
      <c r="R252" s="550"/>
      <c r="S252" s="490" t="s">
        <v>4628</v>
      </c>
      <c r="T252" s="491">
        <v>370000</v>
      </c>
      <c r="U252" s="540">
        <v>42984</v>
      </c>
      <c r="V252" s="540">
        <v>43032</v>
      </c>
      <c r="W252" s="496" t="s">
        <v>2618</v>
      </c>
      <c r="X252" s="79"/>
      <c r="Y252" s="79"/>
      <c r="Z252" s="79"/>
      <c r="AA252" s="79"/>
      <c r="AB252" s="79"/>
      <c r="AC252" s="92"/>
      <c r="AD252" s="92"/>
    </row>
    <row r="253" spans="1:30" s="78" customFormat="1" x14ac:dyDescent="0.2">
      <c r="A253" s="585"/>
      <c r="B253" s="302"/>
      <c r="C253" s="303"/>
      <c r="D253" s="302"/>
      <c r="E253" s="83"/>
      <c r="F253" s="305"/>
      <c r="G253" s="302"/>
      <c r="H253" s="302"/>
      <c r="I253" s="399"/>
      <c r="J253" s="302"/>
      <c r="K253" s="302"/>
      <c r="L253" s="306"/>
      <c r="M253" s="306"/>
      <c r="N253" s="306"/>
      <c r="O253" s="85"/>
      <c r="P253" s="61"/>
      <c r="Q253" s="546"/>
      <c r="R253" s="550"/>
      <c r="S253" s="490" t="s">
        <v>757</v>
      </c>
      <c r="T253" s="491">
        <v>94900</v>
      </c>
      <c r="U253" s="540">
        <v>42986</v>
      </c>
      <c r="V253" s="540">
        <v>43032</v>
      </c>
      <c r="W253" s="496" t="s">
        <v>2618</v>
      </c>
      <c r="X253" s="79"/>
      <c r="Y253" s="79"/>
      <c r="Z253" s="79"/>
      <c r="AA253" s="79"/>
      <c r="AB253" s="79"/>
      <c r="AC253" s="92"/>
      <c r="AD253" s="92"/>
    </row>
    <row r="254" spans="1:30" s="78" customFormat="1" x14ac:dyDescent="0.2">
      <c r="A254" s="545" t="s">
        <v>4745</v>
      </c>
      <c r="B254" s="302">
        <v>521101</v>
      </c>
      <c r="C254" s="303">
        <v>1251</v>
      </c>
      <c r="D254" s="302" t="s">
        <v>901</v>
      </c>
      <c r="E254" s="83">
        <v>2017</v>
      </c>
      <c r="F254" s="305">
        <v>42983</v>
      </c>
      <c r="G254" s="302" t="s">
        <v>24</v>
      </c>
      <c r="H254" s="302" t="s">
        <v>4746</v>
      </c>
      <c r="I254" s="399"/>
      <c r="J254" s="302" t="s">
        <v>4747</v>
      </c>
      <c r="K254" s="302" t="s">
        <v>4748</v>
      </c>
      <c r="L254" s="306">
        <v>317586.21000000002</v>
      </c>
      <c r="M254" s="306">
        <v>0</v>
      </c>
      <c r="N254" s="306">
        <v>368400</v>
      </c>
      <c r="O254" s="85"/>
      <c r="P254" s="61" t="s">
        <v>787</v>
      </c>
      <c r="Q254" s="539" t="s">
        <v>2617</v>
      </c>
      <c r="R254" s="550"/>
      <c r="S254" s="496" t="s">
        <v>757</v>
      </c>
      <c r="T254" s="508">
        <v>200000</v>
      </c>
      <c r="U254" s="540">
        <v>42992</v>
      </c>
      <c r="V254" s="490"/>
      <c r="W254" s="496" t="s">
        <v>2618</v>
      </c>
      <c r="X254" s="92"/>
      <c r="Y254" s="92"/>
      <c r="Z254" s="92"/>
      <c r="AA254" s="92"/>
      <c r="AB254" s="92"/>
      <c r="AC254" s="92"/>
      <c r="AD254" s="92"/>
    </row>
    <row r="255" spans="1:30" s="78" customFormat="1" x14ac:dyDescent="0.2">
      <c r="A255" s="545"/>
      <c r="B255" s="302"/>
      <c r="C255" s="303"/>
      <c r="D255" s="302"/>
      <c r="E255" s="83"/>
      <c r="F255" s="305"/>
      <c r="G255" s="302"/>
      <c r="H255" s="302"/>
      <c r="I255" s="399"/>
      <c r="J255" s="302"/>
      <c r="K255" s="302"/>
      <c r="L255" s="306"/>
      <c r="M255" s="306"/>
      <c r="N255" s="306"/>
      <c r="O255" s="85"/>
      <c r="P255" s="61"/>
      <c r="Q255" s="539"/>
      <c r="R255" s="550"/>
      <c r="S255" s="496" t="s">
        <v>2643</v>
      </c>
      <c r="T255" s="508">
        <v>66400</v>
      </c>
      <c r="U255" s="540">
        <v>42992</v>
      </c>
      <c r="V255" s="490"/>
      <c r="W255" s="496" t="s">
        <v>2618</v>
      </c>
      <c r="X255" s="92"/>
      <c r="Y255" s="92"/>
      <c r="Z255" s="92"/>
      <c r="AA255" s="92"/>
      <c r="AB255" s="92"/>
      <c r="AC255" s="92"/>
      <c r="AD255" s="92"/>
    </row>
    <row r="256" spans="1:30" s="78" customFormat="1" x14ac:dyDescent="0.2">
      <c r="A256" s="545"/>
      <c r="B256" s="302"/>
      <c r="C256" s="303"/>
      <c r="D256" s="302"/>
      <c r="E256" s="83"/>
      <c r="F256" s="305"/>
      <c r="G256" s="302"/>
      <c r="H256" s="302"/>
      <c r="I256" s="399"/>
      <c r="J256" s="302"/>
      <c r="K256" s="302"/>
      <c r="L256" s="306"/>
      <c r="M256" s="306"/>
      <c r="N256" s="306"/>
      <c r="O256" s="85"/>
      <c r="P256" s="61"/>
      <c r="Q256" s="539"/>
      <c r="R256" s="550"/>
      <c r="S256" s="496" t="s">
        <v>757</v>
      </c>
      <c r="T256" s="508">
        <v>100000</v>
      </c>
      <c r="U256" s="540">
        <v>42992</v>
      </c>
      <c r="V256" s="490"/>
      <c r="W256" s="496" t="s">
        <v>1976</v>
      </c>
      <c r="X256" s="92"/>
      <c r="Y256" s="92"/>
      <c r="Z256" s="92"/>
      <c r="AA256" s="92"/>
      <c r="AB256" s="92"/>
      <c r="AC256" s="92"/>
      <c r="AD256" s="92"/>
    </row>
    <row r="257" spans="1:30" s="78" customFormat="1" x14ac:dyDescent="0.2">
      <c r="A257" s="545"/>
      <c r="B257" s="302"/>
      <c r="C257" s="303"/>
      <c r="D257" s="302"/>
      <c r="E257" s="83"/>
      <c r="F257" s="305"/>
      <c r="G257" s="302"/>
      <c r="H257" s="302"/>
      <c r="I257" s="399"/>
      <c r="J257" s="302"/>
      <c r="K257" s="302"/>
      <c r="L257" s="306"/>
      <c r="M257" s="306"/>
      <c r="N257" s="306"/>
      <c r="O257" s="85"/>
      <c r="P257" s="61"/>
      <c r="Q257" s="539"/>
      <c r="R257" s="550"/>
      <c r="S257" s="496" t="s">
        <v>2643</v>
      </c>
      <c r="T257" s="508">
        <v>2000</v>
      </c>
      <c r="U257" s="540">
        <v>42982</v>
      </c>
      <c r="V257" s="490"/>
      <c r="W257" s="496" t="s">
        <v>1976</v>
      </c>
      <c r="X257" s="92"/>
      <c r="Y257" s="92"/>
      <c r="Z257" s="92"/>
      <c r="AA257" s="92"/>
      <c r="AB257" s="92"/>
      <c r="AC257" s="92"/>
      <c r="AD257" s="92"/>
    </row>
    <row r="258" spans="1:30" s="78" customFormat="1" x14ac:dyDescent="0.2">
      <c r="A258" s="545" t="s">
        <v>4749</v>
      </c>
      <c r="B258" s="302">
        <v>44604</v>
      </c>
      <c r="C258" s="303" t="s">
        <v>618</v>
      </c>
      <c r="D258" s="302" t="s">
        <v>229</v>
      </c>
      <c r="E258" s="83">
        <v>2017</v>
      </c>
      <c r="F258" s="305">
        <v>42999</v>
      </c>
      <c r="G258" s="302" t="s">
        <v>3990</v>
      </c>
      <c r="H258" s="302" t="s">
        <v>4750</v>
      </c>
      <c r="I258" s="399"/>
      <c r="J258" s="302" t="s">
        <v>4751</v>
      </c>
      <c r="K258" s="302" t="s">
        <v>4752</v>
      </c>
      <c r="L258" s="306">
        <v>116551.72</v>
      </c>
      <c r="M258" s="306">
        <v>0</v>
      </c>
      <c r="N258" s="306">
        <v>120000</v>
      </c>
      <c r="O258" s="85"/>
      <c r="P258" s="41" t="s">
        <v>749</v>
      </c>
      <c r="Q258" s="551" t="s">
        <v>4287</v>
      </c>
      <c r="R258" s="550"/>
      <c r="S258" s="490" t="s">
        <v>2643</v>
      </c>
      <c r="T258" s="491">
        <v>4000</v>
      </c>
      <c r="U258" s="540">
        <v>43001</v>
      </c>
      <c r="V258" s="490"/>
      <c r="W258" s="494" t="s">
        <v>1976</v>
      </c>
    </row>
    <row r="259" spans="1:30" s="78" customFormat="1" x14ac:dyDescent="0.2">
      <c r="A259" s="545"/>
      <c r="B259" s="302"/>
      <c r="C259" s="303"/>
      <c r="D259" s="302"/>
      <c r="E259" s="83"/>
      <c r="F259" s="305"/>
      <c r="G259" s="302"/>
      <c r="H259" s="302"/>
      <c r="I259" s="399"/>
      <c r="J259" s="302"/>
      <c r="K259" s="302"/>
      <c r="L259" s="306"/>
      <c r="M259" s="306"/>
      <c r="N259" s="306"/>
      <c r="O259" s="85"/>
      <c r="P259" s="41"/>
      <c r="Q259" s="551"/>
      <c r="R259" s="550"/>
      <c r="S259" s="490" t="s">
        <v>2643</v>
      </c>
      <c r="T259" s="491">
        <v>31398</v>
      </c>
      <c r="U259" s="540">
        <v>43001</v>
      </c>
      <c r="V259" s="490"/>
      <c r="W259" s="494" t="s">
        <v>2618</v>
      </c>
    </row>
    <row r="260" spans="1:30" s="78" customFormat="1" ht="15" x14ac:dyDescent="0.25">
      <c r="A260" s="545"/>
      <c r="B260" s="302"/>
      <c r="C260" s="303"/>
      <c r="D260" s="302"/>
      <c r="E260" s="83"/>
      <c r="F260" s="305"/>
      <c r="G260" s="302"/>
      <c r="H260" s="302"/>
      <c r="I260" s="399"/>
      <c r="J260" s="302"/>
      <c r="K260" s="302"/>
      <c r="L260" s="306"/>
      <c r="M260" s="306"/>
      <c r="N260" s="306"/>
      <c r="O260" s="85"/>
      <c r="P260" s="41"/>
      <c r="Q260" s="551"/>
      <c r="R260" s="550"/>
      <c r="S260" s="490" t="s">
        <v>2647</v>
      </c>
      <c r="T260" s="561">
        <v>84602.84</v>
      </c>
      <c r="U260" s="540"/>
      <c r="V260" s="490"/>
      <c r="W260" s="494" t="s">
        <v>2618</v>
      </c>
    </row>
    <row r="261" spans="1:30" s="78" customFormat="1" x14ac:dyDescent="0.2">
      <c r="A261" s="545" t="s">
        <v>4753</v>
      </c>
      <c r="B261" s="302">
        <v>1520603</v>
      </c>
      <c r="C261" s="303">
        <v>7497</v>
      </c>
      <c r="D261" s="302" t="s">
        <v>3871</v>
      </c>
      <c r="E261" s="83">
        <v>2017</v>
      </c>
      <c r="F261" s="305">
        <v>42992</v>
      </c>
      <c r="G261" s="302" t="s">
        <v>30</v>
      </c>
      <c r="H261" s="302" t="s">
        <v>4754</v>
      </c>
      <c r="I261" s="399"/>
      <c r="J261" s="302" t="s">
        <v>4755</v>
      </c>
      <c r="K261" s="302" t="s">
        <v>4756</v>
      </c>
      <c r="L261" s="306">
        <v>261083.74</v>
      </c>
      <c r="M261" s="306">
        <v>13054.19</v>
      </c>
      <c r="N261" s="306">
        <v>318000</v>
      </c>
      <c r="O261" s="85"/>
      <c r="P261" s="61" t="s">
        <v>4286</v>
      </c>
      <c r="Q261" s="539" t="s">
        <v>2617</v>
      </c>
      <c r="R261" s="550"/>
      <c r="S261" s="490" t="s">
        <v>757</v>
      </c>
      <c r="T261" s="491">
        <v>75000</v>
      </c>
      <c r="U261" s="540">
        <v>42992</v>
      </c>
      <c r="V261" s="490"/>
      <c r="W261" s="496" t="s">
        <v>2618</v>
      </c>
      <c r="X261" s="94"/>
      <c r="Y261" s="94"/>
      <c r="Z261" s="94"/>
      <c r="AA261" s="94"/>
      <c r="AB261" s="94"/>
      <c r="AC261" s="94"/>
      <c r="AD261" s="94"/>
    </row>
    <row r="262" spans="1:30" s="78" customFormat="1" x14ac:dyDescent="0.2">
      <c r="A262" s="545"/>
      <c r="B262" s="302"/>
      <c r="C262" s="303"/>
      <c r="D262" s="302"/>
      <c r="E262" s="83"/>
      <c r="F262" s="305"/>
      <c r="G262" s="302"/>
      <c r="H262" s="302"/>
      <c r="I262" s="399"/>
      <c r="J262" s="302"/>
      <c r="K262" s="302"/>
      <c r="L262" s="306"/>
      <c r="M262" s="306"/>
      <c r="N262" s="306"/>
      <c r="O262" s="85"/>
      <c r="P262" s="61"/>
      <c r="Q262" s="539"/>
      <c r="R262" s="550"/>
      <c r="S262" s="490" t="s">
        <v>2643</v>
      </c>
      <c r="T262" s="491">
        <v>20000</v>
      </c>
      <c r="U262" s="540">
        <v>42991</v>
      </c>
      <c r="V262" s="490"/>
      <c r="W262" s="496" t="s">
        <v>2618</v>
      </c>
      <c r="X262" s="94"/>
      <c r="Y262" s="94"/>
      <c r="Z262" s="94"/>
      <c r="AA262" s="94"/>
      <c r="AB262" s="94"/>
      <c r="AC262" s="94"/>
      <c r="AD262" s="94"/>
    </row>
    <row r="263" spans="1:30" s="78" customFormat="1" x14ac:dyDescent="0.2">
      <c r="A263" s="545"/>
      <c r="B263" s="302"/>
      <c r="C263" s="303"/>
      <c r="D263" s="302"/>
      <c r="E263" s="83"/>
      <c r="F263" s="305"/>
      <c r="G263" s="302"/>
      <c r="H263" s="302"/>
      <c r="I263" s="399"/>
      <c r="J263" s="302"/>
      <c r="K263" s="302"/>
      <c r="L263" s="306"/>
      <c r="M263" s="306"/>
      <c r="N263" s="306"/>
      <c r="O263" s="85"/>
      <c r="P263" s="61"/>
      <c r="Q263" s="539"/>
      <c r="R263" s="550"/>
      <c r="S263" s="490" t="s">
        <v>763</v>
      </c>
      <c r="T263" s="491">
        <v>5000</v>
      </c>
      <c r="U263" s="540">
        <v>43079</v>
      </c>
      <c r="V263" s="490"/>
      <c r="W263" s="496" t="s">
        <v>2618</v>
      </c>
      <c r="X263" s="94"/>
      <c r="Y263" s="94"/>
      <c r="Z263" s="94"/>
      <c r="AA263" s="94"/>
      <c r="AB263" s="94"/>
      <c r="AC263" s="94"/>
      <c r="AD263" s="94"/>
    </row>
    <row r="264" spans="1:30" s="78" customFormat="1" ht="15" x14ac:dyDescent="0.25">
      <c r="A264" s="545"/>
      <c r="B264" s="302"/>
      <c r="C264" s="303"/>
      <c r="D264" s="302"/>
      <c r="E264" s="83"/>
      <c r="F264" s="305"/>
      <c r="G264" s="302"/>
      <c r="H264" s="302"/>
      <c r="I264" s="399"/>
      <c r="J264" s="302"/>
      <c r="K264" s="302"/>
      <c r="L264" s="306"/>
      <c r="M264" s="306"/>
      <c r="N264" s="306"/>
      <c r="O264" s="85"/>
      <c r="P264" s="61"/>
      <c r="Q264" s="539"/>
      <c r="R264" s="550"/>
      <c r="S264" s="490" t="s">
        <v>2647</v>
      </c>
      <c r="T264" s="524">
        <v>218000</v>
      </c>
      <c r="U264" s="503"/>
      <c r="V264" s="490"/>
      <c r="W264" s="496"/>
      <c r="X264" s="94"/>
      <c r="Y264" s="94"/>
      <c r="Z264" s="94"/>
      <c r="AA264" s="94"/>
      <c r="AB264" s="94"/>
      <c r="AC264" s="94"/>
      <c r="AD264" s="94"/>
    </row>
    <row r="265" spans="1:30" s="78" customFormat="1" x14ac:dyDescent="0.2">
      <c r="A265" s="590" t="s">
        <v>4757</v>
      </c>
      <c r="B265" s="364">
        <v>520226</v>
      </c>
      <c r="C265" s="365">
        <v>1783</v>
      </c>
      <c r="D265" s="364" t="s">
        <v>66</v>
      </c>
      <c r="E265" s="366">
        <v>2017</v>
      </c>
      <c r="F265" s="367">
        <v>43000</v>
      </c>
      <c r="G265" s="364" t="s">
        <v>64</v>
      </c>
      <c r="H265" s="364" t="s">
        <v>4758</v>
      </c>
      <c r="I265" s="636"/>
      <c r="J265" s="364" t="s">
        <v>4759</v>
      </c>
      <c r="K265" s="364" t="s">
        <v>4760</v>
      </c>
      <c r="L265" s="371">
        <v>298923.65999999997</v>
      </c>
      <c r="M265" s="371">
        <v>7714.27</v>
      </c>
      <c r="N265" s="371">
        <v>355700</v>
      </c>
      <c r="O265" s="372"/>
      <c r="P265" s="373" t="s">
        <v>787</v>
      </c>
      <c r="Q265" s="638" t="s">
        <v>2617</v>
      </c>
      <c r="R265" s="592"/>
      <c r="S265" s="593"/>
      <c r="T265" s="594"/>
      <c r="U265" s="599"/>
      <c r="V265" s="599"/>
      <c r="W265" s="89" t="s">
        <v>2676</v>
      </c>
    </row>
    <row r="266" spans="1:30" s="78" customFormat="1" x14ac:dyDescent="0.2">
      <c r="A266" s="585" t="s">
        <v>4761</v>
      </c>
      <c r="B266" s="302">
        <v>1520302</v>
      </c>
      <c r="C266" s="303">
        <v>7441</v>
      </c>
      <c r="D266" s="302" t="s">
        <v>435</v>
      </c>
      <c r="E266" s="83">
        <v>2017</v>
      </c>
      <c r="F266" s="305">
        <v>42983</v>
      </c>
      <c r="G266" s="302" t="s">
        <v>79</v>
      </c>
      <c r="H266" s="302" t="s">
        <v>4762</v>
      </c>
      <c r="I266" s="399"/>
      <c r="J266" s="302" t="s">
        <v>4763</v>
      </c>
      <c r="K266" s="605" t="s">
        <v>4764</v>
      </c>
      <c r="L266" s="306">
        <v>532019.69999999995</v>
      </c>
      <c r="M266" s="306">
        <v>26600.99</v>
      </c>
      <c r="N266" s="306">
        <v>648000</v>
      </c>
      <c r="O266" s="85"/>
      <c r="P266" s="61" t="s">
        <v>4286</v>
      </c>
      <c r="Q266" s="546" t="s">
        <v>2627</v>
      </c>
      <c r="R266" s="550"/>
      <c r="S266" s="490" t="s">
        <v>758</v>
      </c>
      <c r="T266" s="491">
        <v>648000</v>
      </c>
      <c r="U266" s="540">
        <v>42983</v>
      </c>
      <c r="V266" s="540">
        <v>43032</v>
      </c>
      <c r="W266" s="496" t="s">
        <v>2618</v>
      </c>
      <c r="X266" s="79"/>
      <c r="Y266" s="79"/>
      <c r="Z266" s="79"/>
      <c r="AA266" s="79"/>
      <c r="AB266" s="79"/>
      <c r="AC266" s="79"/>
      <c r="AD266" s="79"/>
    </row>
    <row r="267" spans="1:30" s="78" customFormat="1" x14ac:dyDescent="0.2">
      <c r="A267" s="545" t="s">
        <v>4765</v>
      </c>
      <c r="B267" s="302">
        <v>520226</v>
      </c>
      <c r="C267" s="303">
        <v>1783</v>
      </c>
      <c r="D267" s="302" t="s">
        <v>66</v>
      </c>
      <c r="E267" s="83">
        <v>2017</v>
      </c>
      <c r="F267" s="305">
        <v>42992</v>
      </c>
      <c r="G267" s="302" t="s">
        <v>115</v>
      </c>
      <c r="H267" s="302" t="s">
        <v>4766</v>
      </c>
      <c r="I267" s="399"/>
      <c r="J267" s="302" t="s">
        <v>4767</v>
      </c>
      <c r="K267" s="302" t="s">
        <v>4768</v>
      </c>
      <c r="L267" s="306">
        <v>298923.65999999997</v>
      </c>
      <c r="M267" s="306">
        <v>7714.27</v>
      </c>
      <c r="N267" s="306">
        <v>355700</v>
      </c>
      <c r="O267" s="85"/>
      <c r="P267" s="41" t="s">
        <v>787</v>
      </c>
      <c r="Q267" s="539" t="s">
        <v>2617</v>
      </c>
      <c r="R267" s="550"/>
      <c r="S267" s="494" t="s">
        <v>766</v>
      </c>
      <c r="T267" s="508">
        <v>148000</v>
      </c>
      <c r="U267" s="540">
        <v>42992</v>
      </c>
      <c r="V267" s="490"/>
      <c r="W267" s="496" t="s">
        <v>2618</v>
      </c>
    </row>
    <row r="268" spans="1:30" s="78" customFormat="1" x14ac:dyDescent="0.2">
      <c r="A268" s="545"/>
      <c r="B268" s="302"/>
      <c r="C268" s="303"/>
      <c r="D268" s="302"/>
      <c r="E268" s="83"/>
      <c r="F268" s="305"/>
      <c r="G268" s="302"/>
      <c r="H268" s="302"/>
      <c r="I268" s="399"/>
      <c r="J268" s="302"/>
      <c r="K268" s="302"/>
      <c r="L268" s="306"/>
      <c r="M268" s="306"/>
      <c r="N268" s="306"/>
      <c r="O268" s="85"/>
      <c r="P268" s="41"/>
      <c r="Q268" s="539"/>
      <c r="R268" s="550"/>
      <c r="S268" s="494" t="s">
        <v>2643</v>
      </c>
      <c r="T268" s="508">
        <v>39694.25</v>
      </c>
      <c r="U268" s="540">
        <v>42997</v>
      </c>
      <c r="V268" s="490"/>
      <c r="W268" s="496" t="s">
        <v>2618</v>
      </c>
    </row>
    <row r="269" spans="1:30" s="78" customFormat="1" x14ac:dyDescent="0.2">
      <c r="A269" s="545"/>
      <c r="B269" s="302"/>
      <c r="C269" s="303"/>
      <c r="D269" s="302"/>
      <c r="E269" s="83"/>
      <c r="F269" s="305"/>
      <c r="G269" s="302"/>
      <c r="H269" s="302"/>
      <c r="I269" s="399"/>
      <c r="J269" s="302"/>
      <c r="K269" s="302"/>
      <c r="L269" s="306"/>
      <c r="M269" s="306"/>
      <c r="N269" s="306"/>
      <c r="O269" s="85"/>
      <c r="P269" s="41"/>
      <c r="Q269" s="539"/>
      <c r="R269" s="550"/>
      <c r="S269" s="494" t="s">
        <v>762</v>
      </c>
      <c r="T269" s="508">
        <v>2600</v>
      </c>
      <c r="U269" s="540">
        <v>42991</v>
      </c>
      <c r="V269" s="490"/>
      <c r="W269" s="496" t="s">
        <v>1976</v>
      </c>
    </row>
    <row r="270" spans="1:30" s="78" customFormat="1" x14ac:dyDescent="0.2">
      <c r="A270" s="545"/>
      <c r="B270" s="302"/>
      <c r="C270" s="303"/>
      <c r="D270" s="302"/>
      <c r="E270" s="83"/>
      <c r="F270" s="305"/>
      <c r="G270" s="302"/>
      <c r="H270" s="302"/>
      <c r="I270" s="399"/>
      <c r="J270" s="302"/>
      <c r="K270" s="302"/>
      <c r="L270" s="306"/>
      <c r="M270" s="306"/>
      <c r="N270" s="306"/>
      <c r="O270" s="85"/>
      <c r="P270" s="41"/>
      <c r="Q270" s="539"/>
      <c r="R270" s="550"/>
      <c r="S270" s="494" t="s">
        <v>2643</v>
      </c>
      <c r="T270" s="508">
        <v>5000</v>
      </c>
      <c r="U270" s="540">
        <v>42991</v>
      </c>
      <c r="V270" s="490"/>
      <c r="W270" s="496" t="s">
        <v>2618</v>
      </c>
    </row>
    <row r="271" spans="1:30" s="78" customFormat="1" ht="15" x14ac:dyDescent="0.25">
      <c r="A271" s="545"/>
      <c r="B271" s="302"/>
      <c r="C271" s="303"/>
      <c r="D271" s="302"/>
      <c r="E271" s="83"/>
      <c r="F271" s="305"/>
      <c r="G271" s="302"/>
      <c r="H271" s="302"/>
      <c r="I271" s="399"/>
      <c r="J271" s="302"/>
      <c r="K271" s="302"/>
      <c r="L271" s="306"/>
      <c r="M271" s="306"/>
      <c r="N271" s="306"/>
      <c r="O271" s="85"/>
      <c r="P271" s="41"/>
      <c r="Q271" s="539"/>
      <c r="R271" s="550"/>
      <c r="S271" s="494" t="s">
        <v>2647</v>
      </c>
      <c r="T271" s="524">
        <v>283700</v>
      </c>
      <c r="U271" s="503"/>
      <c r="V271" s="490"/>
      <c r="W271" s="496"/>
    </row>
    <row r="272" spans="1:30" s="78" customFormat="1" ht="15" x14ac:dyDescent="0.25">
      <c r="A272" s="545"/>
      <c r="B272" s="302"/>
      <c r="C272" s="303"/>
      <c r="D272" s="302"/>
      <c r="E272" s="83"/>
      <c r="F272" s="305"/>
      <c r="G272" s="302"/>
      <c r="H272" s="302"/>
      <c r="I272" s="399"/>
      <c r="J272" s="302"/>
      <c r="K272" s="302"/>
      <c r="L272" s="306"/>
      <c r="M272" s="306"/>
      <c r="N272" s="306"/>
      <c r="O272" s="85"/>
      <c r="P272" s="41"/>
      <c r="Q272" s="539"/>
      <c r="R272" s="550"/>
      <c r="S272" s="494" t="s">
        <v>3528</v>
      </c>
      <c r="T272" s="524">
        <v>-117694.25</v>
      </c>
      <c r="U272" s="503"/>
      <c r="V272" s="490"/>
      <c r="W272" s="496"/>
    </row>
    <row r="273" spans="1:30" s="78" customFormat="1" x14ac:dyDescent="0.2">
      <c r="A273" s="545" t="s">
        <v>4769</v>
      </c>
      <c r="B273" s="302">
        <v>521802</v>
      </c>
      <c r="C273" s="303" t="s">
        <v>697</v>
      </c>
      <c r="D273" s="302" t="s">
        <v>3191</v>
      </c>
      <c r="E273" s="83">
        <v>2017</v>
      </c>
      <c r="F273" s="305">
        <v>43003</v>
      </c>
      <c r="G273" s="302" t="s">
        <v>4770</v>
      </c>
      <c r="H273" s="302" t="s">
        <v>4771</v>
      </c>
      <c r="I273" s="399"/>
      <c r="J273" s="302" t="s">
        <v>4772</v>
      </c>
      <c r="K273" s="302" t="s">
        <v>4773</v>
      </c>
      <c r="L273" s="306">
        <v>168620.69</v>
      </c>
      <c r="M273" s="306">
        <v>0</v>
      </c>
      <c r="N273" s="306">
        <v>170000</v>
      </c>
      <c r="O273" s="85"/>
      <c r="P273" s="41" t="s">
        <v>749</v>
      </c>
      <c r="Q273" s="551" t="s">
        <v>4287</v>
      </c>
      <c r="R273" s="550"/>
      <c r="S273" s="490" t="s">
        <v>2643</v>
      </c>
      <c r="T273" s="491">
        <v>20000</v>
      </c>
      <c r="U273" s="540">
        <v>43003</v>
      </c>
      <c r="V273" s="490"/>
      <c r="W273" s="494" t="s">
        <v>2618</v>
      </c>
      <c r="X273" s="89"/>
      <c r="Y273" s="89"/>
      <c r="Z273" s="89"/>
      <c r="AA273" s="89"/>
      <c r="AB273" s="89"/>
      <c r="AC273" s="89"/>
      <c r="AD273" s="89"/>
    </row>
    <row r="274" spans="1:30" s="78" customFormat="1" x14ac:dyDescent="0.2">
      <c r="A274" s="545"/>
      <c r="B274" s="302"/>
      <c r="C274" s="303"/>
      <c r="D274" s="302"/>
      <c r="E274" s="83"/>
      <c r="F274" s="305"/>
      <c r="G274" s="302"/>
      <c r="H274" s="302"/>
      <c r="I274" s="399"/>
      <c r="J274" s="302"/>
      <c r="K274" s="302"/>
      <c r="L274" s="306"/>
      <c r="M274" s="306"/>
      <c r="N274" s="306"/>
      <c r="O274" s="85"/>
      <c r="P274" s="41"/>
      <c r="Q274" s="551"/>
      <c r="R274" s="550"/>
      <c r="S274" s="490" t="s">
        <v>762</v>
      </c>
      <c r="T274" s="491">
        <v>20000</v>
      </c>
      <c r="U274" s="540">
        <v>43003</v>
      </c>
      <c r="V274" s="490"/>
      <c r="W274" s="494" t="s">
        <v>2618</v>
      </c>
      <c r="X274" s="89"/>
      <c r="Y274" s="89"/>
      <c r="Z274" s="89"/>
      <c r="AA274" s="89"/>
      <c r="AB274" s="89"/>
      <c r="AC274" s="89"/>
      <c r="AD274" s="89"/>
    </row>
    <row r="275" spans="1:30" s="78" customFormat="1" x14ac:dyDescent="0.2">
      <c r="A275" s="545"/>
      <c r="B275" s="302"/>
      <c r="C275" s="303"/>
      <c r="D275" s="302"/>
      <c r="E275" s="83"/>
      <c r="F275" s="305"/>
      <c r="G275" s="302"/>
      <c r="H275" s="302"/>
      <c r="I275" s="399"/>
      <c r="J275" s="302"/>
      <c r="K275" s="302"/>
      <c r="L275" s="306"/>
      <c r="M275" s="306"/>
      <c r="N275" s="306"/>
      <c r="O275" s="85"/>
      <c r="P275" s="41"/>
      <c r="Q275" s="551"/>
      <c r="R275" s="550"/>
      <c r="S275" s="490" t="s">
        <v>758</v>
      </c>
      <c r="T275" s="491">
        <v>100000</v>
      </c>
      <c r="U275" s="540">
        <v>43004</v>
      </c>
      <c r="V275" s="490"/>
      <c r="W275" s="494" t="s">
        <v>2618</v>
      </c>
      <c r="X275" s="89"/>
      <c r="Y275" s="89"/>
      <c r="Z275" s="89"/>
      <c r="AA275" s="89"/>
      <c r="AB275" s="89"/>
      <c r="AC275" s="89"/>
      <c r="AD275" s="89"/>
    </row>
    <row r="276" spans="1:30" s="78" customFormat="1" x14ac:dyDescent="0.2">
      <c r="A276" s="545"/>
      <c r="B276" s="302"/>
      <c r="C276" s="303"/>
      <c r="D276" s="302"/>
      <c r="E276" s="83"/>
      <c r="F276" s="305"/>
      <c r="G276" s="302"/>
      <c r="H276" s="302"/>
      <c r="I276" s="399"/>
      <c r="J276" s="302"/>
      <c r="K276" s="302"/>
      <c r="L276" s="306"/>
      <c r="M276" s="306"/>
      <c r="N276" s="306"/>
      <c r="O276" s="85"/>
      <c r="P276" s="41"/>
      <c r="Q276" s="551"/>
      <c r="R276" s="550"/>
      <c r="S276" s="490" t="s">
        <v>2643</v>
      </c>
      <c r="T276" s="491">
        <v>30000</v>
      </c>
      <c r="U276" s="540">
        <v>43000</v>
      </c>
      <c r="V276" s="490"/>
      <c r="W276" s="494" t="s">
        <v>2618</v>
      </c>
      <c r="X276" s="89"/>
      <c r="Y276" s="89"/>
      <c r="Z276" s="89"/>
      <c r="AA276" s="89"/>
      <c r="AB276" s="89"/>
      <c r="AC276" s="89"/>
      <c r="AD276" s="89"/>
    </row>
    <row r="277" spans="1:30" s="89" customFormat="1" x14ac:dyDescent="0.2">
      <c r="A277" s="545" t="s">
        <v>4774</v>
      </c>
      <c r="B277" s="302">
        <v>521101</v>
      </c>
      <c r="C277" s="303" t="s">
        <v>697</v>
      </c>
      <c r="D277" s="302" t="s">
        <v>3191</v>
      </c>
      <c r="E277" s="83">
        <v>2017</v>
      </c>
      <c r="F277" s="305">
        <v>42993</v>
      </c>
      <c r="G277" s="302" t="s">
        <v>197</v>
      </c>
      <c r="H277" s="302" t="s">
        <v>4775</v>
      </c>
      <c r="I277" s="399"/>
      <c r="J277" s="302" t="s">
        <v>4776</v>
      </c>
      <c r="K277" s="302" t="s">
        <v>4777</v>
      </c>
      <c r="L277" s="306">
        <v>343793.1</v>
      </c>
      <c r="M277" s="306">
        <v>0</v>
      </c>
      <c r="N277" s="306">
        <v>350000</v>
      </c>
      <c r="O277" s="85"/>
      <c r="P277" s="41" t="s">
        <v>749</v>
      </c>
      <c r="Q277" s="639" t="s">
        <v>2617</v>
      </c>
      <c r="R277" s="550"/>
      <c r="S277" s="490" t="s">
        <v>2643</v>
      </c>
      <c r="T277" s="491">
        <v>1972.34</v>
      </c>
      <c r="U277" s="540">
        <v>42997</v>
      </c>
      <c r="V277" s="490"/>
      <c r="W277" s="494" t="s">
        <v>2618</v>
      </c>
    </row>
    <row r="278" spans="1:30" s="89" customFormat="1" x14ac:dyDescent="0.2">
      <c r="A278" s="545"/>
      <c r="B278" s="302"/>
      <c r="C278" s="303"/>
      <c r="D278" s="302"/>
      <c r="E278" s="83"/>
      <c r="F278" s="305"/>
      <c r="G278" s="302"/>
      <c r="H278" s="302"/>
      <c r="I278" s="399"/>
      <c r="J278" s="302"/>
      <c r="K278" s="302"/>
      <c r="L278" s="306"/>
      <c r="M278" s="306"/>
      <c r="N278" s="306"/>
      <c r="O278" s="85"/>
      <c r="P278" s="41"/>
      <c r="Q278" s="639"/>
      <c r="R278" s="550"/>
      <c r="S278" s="490" t="s">
        <v>757</v>
      </c>
      <c r="T278" s="491">
        <v>158300</v>
      </c>
      <c r="U278" s="540">
        <v>42997</v>
      </c>
      <c r="V278" s="490"/>
      <c r="W278" s="494" t="s">
        <v>2618</v>
      </c>
    </row>
    <row r="279" spans="1:30" s="89" customFormat="1" x14ac:dyDescent="0.2">
      <c r="A279" s="545"/>
      <c r="B279" s="302"/>
      <c r="C279" s="303"/>
      <c r="D279" s="302"/>
      <c r="E279" s="83"/>
      <c r="F279" s="305"/>
      <c r="G279" s="302"/>
      <c r="H279" s="302"/>
      <c r="I279" s="399"/>
      <c r="J279" s="302"/>
      <c r="K279" s="302"/>
      <c r="L279" s="306"/>
      <c r="M279" s="306"/>
      <c r="N279" s="306"/>
      <c r="O279" s="85"/>
      <c r="P279" s="41"/>
      <c r="Q279" s="639"/>
      <c r="R279" s="550"/>
      <c r="S279" s="490" t="s">
        <v>2643</v>
      </c>
      <c r="T279" s="491">
        <v>5000</v>
      </c>
      <c r="U279" s="540">
        <v>42990</v>
      </c>
      <c r="V279" s="490"/>
      <c r="W279" s="494" t="s">
        <v>2618</v>
      </c>
    </row>
    <row r="280" spans="1:30" s="89" customFormat="1" ht="15" x14ac:dyDescent="0.25">
      <c r="A280" s="545"/>
      <c r="B280" s="302"/>
      <c r="C280" s="303"/>
      <c r="D280" s="302"/>
      <c r="E280" s="83"/>
      <c r="F280" s="305"/>
      <c r="G280" s="302"/>
      <c r="H280" s="302"/>
      <c r="I280" s="399"/>
      <c r="J280" s="302"/>
      <c r="K280" s="302"/>
      <c r="L280" s="306"/>
      <c r="M280" s="306"/>
      <c r="N280" s="306"/>
      <c r="O280" s="85"/>
      <c r="P280" s="41"/>
      <c r="Q280" s="639"/>
      <c r="R280" s="550"/>
      <c r="S280" s="490" t="s">
        <v>2647</v>
      </c>
      <c r="T280" s="524">
        <v>184727.66</v>
      </c>
      <c r="V280" s="503"/>
      <c r="W280" s="494"/>
    </row>
    <row r="281" spans="1:30" s="89" customFormat="1" x14ac:dyDescent="0.2">
      <c r="A281" s="585" t="s">
        <v>4779</v>
      </c>
      <c r="B281" s="302">
        <v>520220</v>
      </c>
      <c r="C281" s="303">
        <v>1794</v>
      </c>
      <c r="D281" s="302" t="s">
        <v>80</v>
      </c>
      <c r="E281" s="83">
        <v>2017</v>
      </c>
      <c r="F281" s="305">
        <v>42993</v>
      </c>
      <c r="G281" s="302" t="s">
        <v>2877</v>
      </c>
      <c r="H281" s="302" t="s">
        <v>4780</v>
      </c>
      <c r="I281" s="399"/>
      <c r="J281" s="586" t="s">
        <v>29</v>
      </c>
      <c r="K281" s="605" t="s">
        <v>4781</v>
      </c>
      <c r="L281" s="306">
        <v>256171.42</v>
      </c>
      <c r="M281" s="306">
        <v>2707.89</v>
      </c>
      <c r="N281" s="306">
        <v>300300</v>
      </c>
      <c r="O281" s="85"/>
      <c r="P281" s="41" t="s">
        <v>787</v>
      </c>
      <c r="Q281" s="539" t="s">
        <v>2617</v>
      </c>
      <c r="R281" s="550" t="s">
        <v>2939</v>
      </c>
      <c r="S281" s="494" t="s">
        <v>2777</v>
      </c>
      <c r="T281" s="508">
        <v>16524.810000000001</v>
      </c>
      <c r="U281" s="540">
        <v>42993</v>
      </c>
      <c r="V281" s="540">
        <v>43032</v>
      </c>
      <c r="W281" s="496" t="s">
        <v>2618</v>
      </c>
      <c r="X281" s="79"/>
      <c r="Y281" s="79"/>
      <c r="Z281" s="79"/>
      <c r="AA281" s="79"/>
      <c r="AB281" s="79"/>
      <c r="AC281" s="79"/>
      <c r="AD281" s="79"/>
    </row>
    <row r="282" spans="1:30" s="89" customFormat="1" ht="15" x14ac:dyDescent="0.25">
      <c r="A282" s="585"/>
      <c r="B282" s="302"/>
      <c r="C282" s="303"/>
      <c r="D282" s="302"/>
      <c r="E282" s="83"/>
      <c r="F282" s="305"/>
      <c r="G282" s="302"/>
      <c r="H282" s="302"/>
      <c r="I282" s="399"/>
      <c r="J282" s="586"/>
      <c r="K282" s="302"/>
      <c r="L282" s="306"/>
      <c r="M282" s="306"/>
      <c r="N282" s="306"/>
      <c r="O282" s="85"/>
      <c r="P282" s="41"/>
      <c r="Q282" s="539"/>
      <c r="R282" s="550"/>
      <c r="S282" s="494" t="s">
        <v>2647</v>
      </c>
      <c r="T282" s="502">
        <v>284807.03000000003</v>
      </c>
      <c r="U282" s="503"/>
      <c r="V282" s="540">
        <v>43032</v>
      </c>
      <c r="W282" s="496"/>
      <c r="X282" s="79"/>
      <c r="Y282" s="79"/>
      <c r="Z282" s="79"/>
      <c r="AA282" s="79"/>
      <c r="AB282" s="79"/>
      <c r="AC282" s="79"/>
      <c r="AD282" s="79"/>
    </row>
    <row r="283" spans="1:30" s="89" customFormat="1" x14ac:dyDescent="0.2">
      <c r="A283" s="585" t="s">
        <v>4782</v>
      </c>
      <c r="B283" s="302">
        <v>520816</v>
      </c>
      <c r="C283" s="303">
        <v>4497</v>
      </c>
      <c r="D283" s="302" t="s">
        <v>314</v>
      </c>
      <c r="E283" s="83">
        <v>2017</v>
      </c>
      <c r="F283" s="305">
        <v>43006</v>
      </c>
      <c r="G283" s="302" t="s">
        <v>1372</v>
      </c>
      <c r="H283" s="302" t="s">
        <v>4783</v>
      </c>
      <c r="I283" s="399"/>
      <c r="J283" s="586" t="s">
        <v>29</v>
      </c>
      <c r="K283" s="605" t="s">
        <v>4784</v>
      </c>
      <c r="L283" s="306">
        <v>389607.37</v>
      </c>
      <c r="M283" s="306">
        <v>19013.32</v>
      </c>
      <c r="N283" s="306">
        <v>474000</v>
      </c>
      <c r="O283" s="85"/>
      <c r="P283" s="61" t="s">
        <v>787</v>
      </c>
      <c r="Q283" s="539" t="s">
        <v>2617</v>
      </c>
      <c r="R283" s="550" t="s">
        <v>2939</v>
      </c>
      <c r="S283" s="494" t="s">
        <v>758</v>
      </c>
      <c r="T283" s="508">
        <v>70457.789999999994</v>
      </c>
      <c r="U283" s="587">
        <v>43013</v>
      </c>
      <c r="V283" s="540">
        <v>43032</v>
      </c>
      <c r="W283" s="494" t="s">
        <v>1976</v>
      </c>
      <c r="X283" s="78"/>
      <c r="Y283" s="78"/>
      <c r="Z283" s="78"/>
      <c r="AA283" s="78"/>
      <c r="AB283" s="78"/>
      <c r="AC283" s="78"/>
      <c r="AD283" s="78"/>
    </row>
    <row r="284" spans="1:30" s="89" customFormat="1" x14ac:dyDescent="0.2">
      <c r="A284" s="585"/>
      <c r="B284" s="302"/>
      <c r="C284" s="303"/>
      <c r="D284" s="302"/>
      <c r="E284" s="83"/>
      <c r="F284" s="305"/>
      <c r="G284" s="302"/>
      <c r="H284" s="302"/>
      <c r="I284" s="399"/>
      <c r="J284" s="586"/>
      <c r="K284" s="302"/>
      <c r="L284" s="306"/>
      <c r="M284" s="306"/>
      <c r="N284" s="306"/>
      <c r="O284" s="85"/>
      <c r="P284" s="61"/>
      <c r="Q284" s="539"/>
      <c r="R284" s="550"/>
      <c r="S284" s="494" t="s">
        <v>763</v>
      </c>
      <c r="T284" s="508">
        <v>5000</v>
      </c>
      <c r="U284" s="587">
        <v>43010</v>
      </c>
      <c r="V284" s="540">
        <v>43032</v>
      </c>
      <c r="W284" s="494" t="s">
        <v>2618</v>
      </c>
      <c r="X284" s="78"/>
      <c r="Y284" s="78"/>
      <c r="Z284" s="78"/>
      <c r="AA284" s="78"/>
      <c r="AB284" s="78"/>
      <c r="AC284" s="78"/>
      <c r="AD284" s="78"/>
    </row>
    <row r="285" spans="1:30" s="89" customFormat="1" ht="15" x14ac:dyDescent="0.25">
      <c r="A285" s="585"/>
      <c r="B285" s="302"/>
      <c r="C285" s="303"/>
      <c r="D285" s="302"/>
      <c r="E285" s="83"/>
      <c r="F285" s="305"/>
      <c r="G285" s="302"/>
      <c r="H285" s="302"/>
      <c r="I285" s="399"/>
      <c r="J285" s="586"/>
      <c r="K285" s="302"/>
      <c r="L285" s="306"/>
      <c r="M285" s="306"/>
      <c r="N285" s="306"/>
      <c r="O285" s="85"/>
      <c r="P285" s="61"/>
      <c r="Q285" s="539"/>
      <c r="R285" s="550"/>
      <c r="S285" s="494" t="s">
        <v>2647</v>
      </c>
      <c r="T285" s="502">
        <v>398542.21</v>
      </c>
      <c r="U285" s="503"/>
      <c r="V285" s="540">
        <v>43032</v>
      </c>
      <c r="W285" s="494"/>
      <c r="X285" s="78"/>
      <c r="Y285" s="78"/>
      <c r="Z285" s="78"/>
      <c r="AA285" s="78"/>
      <c r="AB285" s="78"/>
      <c r="AC285" s="78"/>
      <c r="AD285" s="78"/>
    </row>
    <row r="286" spans="1:30" s="89" customFormat="1" x14ac:dyDescent="0.2">
      <c r="A286" s="585" t="s">
        <v>4785</v>
      </c>
      <c r="B286" s="302">
        <v>521101</v>
      </c>
      <c r="C286" s="303">
        <v>1251</v>
      </c>
      <c r="D286" s="302" t="s">
        <v>901</v>
      </c>
      <c r="E286" s="83">
        <v>2017</v>
      </c>
      <c r="F286" s="305">
        <v>43004</v>
      </c>
      <c r="G286" s="302" t="s">
        <v>110</v>
      </c>
      <c r="H286" s="302" t="s">
        <v>4786</v>
      </c>
      <c r="I286" s="399"/>
      <c r="J286" s="586" t="s">
        <v>29</v>
      </c>
      <c r="K286" s="605" t="s">
        <v>4787</v>
      </c>
      <c r="L286" s="306">
        <v>323620.69</v>
      </c>
      <c r="M286" s="306">
        <v>0</v>
      </c>
      <c r="N286" s="306">
        <v>375400</v>
      </c>
      <c r="O286" s="85"/>
      <c r="P286" s="61" t="s">
        <v>787</v>
      </c>
      <c r="Q286" s="539" t="s">
        <v>2617</v>
      </c>
      <c r="R286" s="550" t="s">
        <v>2939</v>
      </c>
      <c r="S286" s="496" t="s">
        <v>2752</v>
      </c>
      <c r="T286" s="508">
        <v>8190.78</v>
      </c>
      <c r="U286" s="540">
        <v>43006</v>
      </c>
      <c r="V286" s="540">
        <v>43032</v>
      </c>
      <c r="W286" s="315" t="s">
        <v>1976</v>
      </c>
      <c r="X286" s="79"/>
      <c r="Y286" s="79"/>
      <c r="Z286" s="79"/>
      <c r="AA286" s="79"/>
      <c r="AB286" s="79"/>
      <c r="AC286" s="79"/>
      <c r="AD286" s="79"/>
    </row>
    <row r="287" spans="1:30" s="89" customFormat="1" x14ac:dyDescent="0.2">
      <c r="A287" s="585"/>
      <c r="B287" s="302"/>
      <c r="C287" s="303"/>
      <c r="D287" s="302"/>
      <c r="E287" s="83"/>
      <c r="F287" s="305"/>
      <c r="G287" s="302"/>
      <c r="H287" s="302"/>
      <c r="I287" s="399"/>
      <c r="J287" s="586"/>
      <c r="K287" s="302"/>
      <c r="L287" s="306"/>
      <c r="M287" s="306"/>
      <c r="N287" s="306"/>
      <c r="O287" s="85"/>
      <c r="P287" s="61"/>
      <c r="Q287" s="539"/>
      <c r="R287" s="550"/>
      <c r="S287" s="496" t="s">
        <v>2752</v>
      </c>
      <c r="T287" s="508">
        <v>16318.009</v>
      </c>
      <c r="U287" s="540">
        <v>43006</v>
      </c>
      <c r="V287" s="540">
        <v>43032</v>
      </c>
      <c r="W287" s="315" t="s">
        <v>1976</v>
      </c>
      <c r="X287" s="79"/>
      <c r="Y287" s="79"/>
      <c r="Z287" s="79"/>
      <c r="AA287" s="79"/>
      <c r="AB287" s="79"/>
      <c r="AC287" s="79"/>
      <c r="AD287" s="79"/>
    </row>
    <row r="288" spans="1:30" s="89" customFormat="1" ht="15" x14ac:dyDescent="0.25">
      <c r="A288" s="585"/>
      <c r="B288" s="302"/>
      <c r="C288" s="303"/>
      <c r="D288" s="302"/>
      <c r="E288" s="83"/>
      <c r="F288" s="305"/>
      <c r="G288" s="302"/>
      <c r="H288" s="302"/>
      <c r="I288" s="399"/>
      <c r="J288" s="586"/>
      <c r="K288" s="302"/>
      <c r="L288" s="306"/>
      <c r="M288" s="306"/>
      <c r="N288" s="306"/>
      <c r="O288" s="85"/>
      <c r="P288" s="61"/>
      <c r="Q288" s="539"/>
      <c r="R288" s="550"/>
      <c r="S288" s="496" t="s">
        <v>2647</v>
      </c>
      <c r="T288" s="502">
        <v>350891.13</v>
      </c>
      <c r="V288" s="540">
        <v>43032</v>
      </c>
      <c r="W288" s="315"/>
      <c r="X288" s="79"/>
      <c r="Y288" s="79"/>
      <c r="Z288" s="79"/>
      <c r="AA288" s="79"/>
      <c r="AB288" s="79"/>
      <c r="AC288" s="79"/>
      <c r="AD288" s="79"/>
    </row>
    <row r="289" spans="1:30" s="89" customFormat="1" x14ac:dyDescent="0.2">
      <c r="A289" s="545" t="s">
        <v>4788</v>
      </c>
      <c r="B289" s="302">
        <v>521802</v>
      </c>
      <c r="C289" s="303">
        <v>2202</v>
      </c>
      <c r="D289" s="302" t="s">
        <v>229</v>
      </c>
      <c r="E289" s="83">
        <v>2017</v>
      </c>
      <c r="F289" s="305">
        <v>43003</v>
      </c>
      <c r="G289" s="302" t="s">
        <v>2877</v>
      </c>
      <c r="H289" s="302" t="s">
        <v>4789</v>
      </c>
      <c r="I289" s="399"/>
      <c r="J289" s="302" t="s">
        <v>1473</v>
      </c>
      <c r="K289" s="302" t="s">
        <v>4790</v>
      </c>
      <c r="L289" s="306">
        <v>196551.72</v>
      </c>
      <c r="M289" s="306">
        <v>0</v>
      </c>
      <c r="N289" s="306">
        <v>228000</v>
      </c>
      <c r="O289" s="85"/>
      <c r="P289" s="41" t="s">
        <v>787</v>
      </c>
      <c r="Q289" s="551" t="s">
        <v>4287</v>
      </c>
      <c r="R289" s="550"/>
      <c r="S289" s="490" t="s">
        <v>758</v>
      </c>
      <c r="T289" s="491">
        <v>218000</v>
      </c>
      <c r="U289" s="540">
        <v>43004</v>
      </c>
      <c r="V289" s="490"/>
      <c r="W289" s="496" t="s">
        <v>2618</v>
      </c>
      <c r="X289" s="79"/>
      <c r="Y289" s="79"/>
      <c r="Z289" s="79"/>
      <c r="AA289" s="79"/>
      <c r="AB289" s="79"/>
      <c r="AC289" s="79"/>
      <c r="AD289" s="79"/>
    </row>
    <row r="290" spans="1:30" s="89" customFormat="1" x14ac:dyDescent="0.2">
      <c r="A290" s="545"/>
      <c r="B290" s="302"/>
      <c r="C290" s="303"/>
      <c r="D290" s="302"/>
      <c r="E290" s="83"/>
      <c r="F290" s="305"/>
      <c r="G290" s="302"/>
      <c r="H290" s="302"/>
      <c r="I290" s="399"/>
      <c r="J290" s="302"/>
      <c r="K290" s="302"/>
      <c r="L290" s="306"/>
      <c r="M290" s="306"/>
      <c r="N290" s="306"/>
      <c r="O290" s="85"/>
      <c r="P290" s="41"/>
      <c r="Q290" s="551"/>
      <c r="R290" s="550"/>
      <c r="S290" s="490" t="s">
        <v>758</v>
      </c>
      <c r="T290" s="491">
        <v>10000</v>
      </c>
      <c r="U290" s="540">
        <v>42992</v>
      </c>
      <c r="V290" s="490"/>
      <c r="W290" s="496" t="s">
        <v>2618</v>
      </c>
      <c r="X290" s="79"/>
      <c r="Y290" s="79"/>
      <c r="Z290" s="79"/>
      <c r="AA290" s="79"/>
      <c r="AB290" s="79"/>
      <c r="AC290" s="79"/>
      <c r="AD290" s="79"/>
    </row>
    <row r="291" spans="1:30" s="89" customFormat="1" x14ac:dyDescent="0.2">
      <c r="A291" s="590" t="s">
        <v>4791</v>
      </c>
      <c r="B291" s="364">
        <v>520515</v>
      </c>
      <c r="C291" s="365" t="s">
        <v>618</v>
      </c>
      <c r="D291" s="364" t="s">
        <v>229</v>
      </c>
      <c r="E291" s="366">
        <v>2016</v>
      </c>
      <c r="F291" s="367">
        <v>43006</v>
      </c>
      <c r="G291" s="364" t="s">
        <v>651</v>
      </c>
      <c r="H291" s="364" t="s">
        <v>4792</v>
      </c>
      <c r="I291" s="636"/>
      <c r="J291" s="364" t="s">
        <v>4793</v>
      </c>
      <c r="K291" s="364" t="s">
        <v>4794</v>
      </c>
      <c r="L291" s="371">
        <v>373206.9</v>
      </c>
      <c r="M291" s="371">
        <v>0</v>
      </c>
      <c r="N291" s="371">
        <v>375000</v>
      </c>
      <c r="O291" s="372"/>
      <c r="P291" s="373" t="s">
        <v>749</v>
      </c>
      <c r="Q291" s="640" t="s">
        <v>2617</v>
      </c>
      <c r="R291" s="592"/>
      <c r="S291" s="599"/>
      <c r="T291" s="600"/>
      <c r="U291" s="599"/>
      <c r="V291" s="599"/>
      <c r="W291" s="89" t="s">
        <v>2676</v>
      </c>
    </row>
    <row r="292" spans="1:30" s="89" customFormat="1" x14ac:dyDescent="0.2">
      <c r="A292" s="545" t="s">
        <v>4795</v>
      </c>
      <c r="B292" s="302">
        <v>520115</v>
      </c>
      <c r="C292" s="303">
        <v>2592</v>
      </c>
      <c r="D292" s="302" t="s">
        <v>274</v>
      </c>
      <c r="E292" s="83">
        <v>2018</v>
      </c>
      <c r="F292" s="305">
        <v>43000</v>
      </c>
      <c r="G292" s="302" t="s">
        <v>1596</v>
      </c>
      <c r="H292" s="302" t="s">
        <v>4796</v>
      </c>
      <c r="I292" s="399"/>
      <c r="J292" s="302" t="s">
        <v>4797</v>
      </c>
      <c r="K292" s="302" t="s">
        <v>4798</v>
      </c>
      <c r="L292" s="306">
        <v>341400.15</v>
      </c>
      <c r="M292" s="306">
        <v>11961.92</v>
      </c>
      <c r="N292" s="306">
        <v>409900</v>
      </c>
      <c r="O292" s="85"/>
      <c r="P292" s="41" t="s">
        <v>787</v>
      </c>
      <c r="Q292" s="539" t="s">
        <v>2617</v>
      </c>
      <c r="R292" s="550"/>
      <c r="S292" s="494" t="s">
        <v>766</v>
      </c>
      <c r="T292" s="517">
        <v>160000</v>
      </c>
      <c r="U292" s="492">
        <v>43000</v>
      </c>
      <c r="V292" s="494"/>
      <c r="W292" s="494" t="s">
        <v>2618</v>
      </c>
      <c r="X292" s="78"/>
      <c r="Y292" s="78"/>
      <c r="Z292" s="78"/>
      <c r="AA292" s="78"/>
      <c r="AB292" s="78"/>
      <c r="AC292" s="78"/>
      <c r="AD292" s="78"/>
    </row>
    <row r="293" spans="1:30" s="89" customFormat="1" x14ac:dyDescent="0.2">
      <c r="A293" s="545"/>
      <c r="B293" s="302"/>
      <c r="C293" s="303"/>
      <c r="D293" s="302"/>
      <c r="E293" s="83"/>
      <c r="F293" s="305"/>
      <c r="G293" s="302"/>
      <c r="H293" s="302"/>
      <c r="I293" s="399"/>
      <c r="J293" s="302"/>
      <c r="K293" s="302"/>
      <c r="L293" s="306"/>
      <c r="M293" s="306"/>
      <c r="N293" s="306"/>
      <c r="O293" s="85"/>
      <c r="P293" s="41"/>
      <c r="Q293" s="539"/>
      <c r="R293" s="550"/>
      <c r="S293" s="494" t="s">
        <v>762</v>
      </c>
      <c r="T293" s="517">
        <v>30000</v>
      </c>
      <c r="U293" s="492">
        <v>43004</v>
      </c>
      <c r="V293" s="494"/>
      <c r="W293" s="494" t="s">
        <v>2618</v>
      </c>
      <c r="X293" s="78"/>
      <c r="Y293" s="78"/>
      <c r="Z293" s="78"/>
      <c r="AA293" s="78"/>
      <c r="AB293" s="78"/>
      <c r="AC293" s="78"/>
      <c r="AD293" s="78"/>
    </row>
    <row r="294" spans="1:30" s="89" customFormat="1" x14ac:dyDescent="0.2">
      <c r="A294" s="545"/>
      <c r="B294" s="302"/>
      <c r="C294" s="303"/>
      <c r="D294" s="302"/>
      <c r="E294" s="83"/>
      <c r="F294" s="305"/>
      <c r="G294" s="302"/>
      <c r="H294" s="302"/>
      <c r="I294" s="399"/>
      <c r="J294" s="302"/>
      <c r="K294" s="302"/>
      <c r="L294" s="306"/>
      <c r="M294" s="306"/>
      <c r="N294" s="306"/>
      <c r="O294" s="85"/>
      <c r="P294" s="41"/>
      <c r="Q294" s="539"/>
      <c r="R294" s="550"/>
      <c r="S294" s="494" t="s">
        <v>757</v>
      </c>
      <c r="T294" s="517">
        <v>220000</v>
      </c>
      <c r="U294" s="492">
        <v>43003</v>
      </c>
      <c r="V294" s="494"/>
      <c r="W294" s="494" t="s">
        <v>2618</v>
      </c>
      <c r="X294" s="78"/>
      <c r="Y294" s="78"/>
      <c r="Z294" s="78"/>
      <c r="AA294" s="78"/>
      <c r="AB294" s="78"/>
      <c r="AC294" s="78"/>
      <c r="AD294" s="78"/>
    </row>
    <row r="295" spans="1:30" s="89" customFormat="1" x14ac:dyDescent="0.2">
      <c r="A295" s="545" t="s">
        <v>4799</v>
      </c>
      <c r="B295" s="302">
        <v>520513</v>
      </c>
      <c r="C295" s="303">
        <v>5396</v>
      </c>
      <c r="D295" s="302" t="s">
        <v>339</v>
      </c>
      <c r="E295" s="83">
        <v>2017</v>
      </c>
      <c r="F295" s="305">
        <v>42992</v>
      </c>
      <c r="G295" s="302"/>
      <c r="H295" s="302" t="s">
        <v>4800</v>
      </c>
      <c r="I295" s="399"/>
      <c r="J295" s="302" t="s">
        <v>1188</v>
      </c>
      <c r="K295" s="605" t="s">
        <v>4801</v>
      </c>
      <c r="L295" s="306">
        <v>426221.97</v>
      </c>
      <c r="M295" s="306">
        <v>0</v>
      </c>
      <c r="N295" s="306">
        <v>494417.49</v>
      </c>
      <c r="O295" s="85"/>
      <c r="P295" s="41" t="s">
        <v>748</v>
      </c>
      <c r="Q295" s="546" t="s">
        <v>2627</v>
      </c>
      <c r="R295" s="550"/>
      <c r="S295" s="490"/>
      <c r="T295" s="491"/>
      <c r="U295" s="490"/>
      <c r="V295" s="490" t="s">
        <v>4802</v>
      </c>
      <c r="W295" s="494"/>
    </row>
    <row r="296" spans="1:30" s="89" customFormat="1" x14ac:dyDescent="0.2">
      <c r="A296" s="585" t="s">
        <v>4803</v>
      </c>
      <c r="B296" s="302">
        <v>521909</v>
      </c>
      <c r="C296" s="303">
        <v>6986</v>
      </c>
      <c r="D296" s="302" t="s">
        <v>415</v>
      </c>
      <c r="E296" s="83">
        <v>2017</v>
      </c>
      <c r="F296" s="305">
        <v>42990</v>
      </c>
      <c r="G296" s="302" t="s">
        <v>115</v>
      </c>
      <c r="H296" s="302" t="s">
        <v>4804</v>
      </c>
      <c r="I296" s="399"/>
      <c r="J296" s="302" t="s">
        <v>4805</v>
      </c>
      <c r="K296" s="302" t="s">
        <v>4806</v>
      </c>
      <c r="L296" s="306">
        <v>583795.25</v>
      </c>
      <c r="M296" s="306">
        <v>50946.13</v>
      </c>
      <c r="N296" s="306">
        <v>736300</v>
      </c>
      <c r="O296" s="85"/>
      <c r="P296" s="61" t="s">
        <v>4286</v>
      </c>
      <c r="Q296" s="546" t="s">
        <v>2627</v>
      </c>
      <c r="R296" s="550"/>
      <c r="S296" s="490"/>
      <c r="T296" s="491"/>
      <c r="U296" s="490"/>
      <c r="V296" s="490"/>
      <c r="W296" s="315" t="s">
        <v>7158</v>
      </c>
      <c r="X296" s="79"/>
      <c r="Y296" s="79"/>
      <c r="Z296" s="79"/>
      <c r="AA296" s="79"/>
      <c r="AB296" s="79"/>
      <c r="AC296" s="94"/>
      <c r="AD296" s="94"/>
    </row>
    <row r="297" spans="1:30" s="89" customFormat="1" x14ac:dyDescent="0.2">
      <c r="A297" s="545" t="s">
        <v>4807</v>
      </c>
      <c r="B297" s="302">
        <v>521802</v>
      </c>
      <c r="C297" s="303">
        <v>2204</v>
      </c>
      <c r="D297" s="302" t="s">
        <v>261</v>
      </c>
      <c r="E297" s="83">
        <v>2017</v>
      </c>
      <c r="F297" s="305">
        <v>43004</v>
      </c>
      <c r="G297" s="302"/>
      <c r="H297" s="302" t="s">
        <v>4808</v>
      </c>
      <c r="I297" s="399"/>
      <c r="J297" s="549" t="s">
        <v>1753</v>
      </c>
      <c r="K297" s="605" t="s">
        <v>4809</v>
      </c>
      <c r="L297" s="306">
        <v>210656.14</v>
      </c>
      <c r="M297" s="306">
        <v>0</v>
      </c>
      <c r="N297" s="306">
        <v>244361.12</v>
      </c>
      <c r="O297" s="85"/>
      <c r="P297" s="41" t="s">
        <v>748</v>
      </c>
      <c r="Q297" s="546" t="s">
        <v>2627</v>
      </c>
      <c r="R297" s="550"/>
      <c r="S297" s="490"/>
      <c r="T297" s="491"/>
      <c r="U297" s="490"/>
      <c r="V297" s="540">
        <v>43034</v>
      </c>
      <c r="W297" s="496"/>
      <c r="X297" s="79"/>
      <c r="Y297" s="79"/>
      <c r="Z297" s="79"/>
      <c r="AA297" s="79"/>
      <c r="AB297" s="79"/>
      <c r="AC297" s="79"/>
      <c r="AD297" s="79"/>
    </row>
    <row r="298" spans="1:30" s="89" customFormat="1" x14ac:dyDescent="0.2">
      <c r="A298" s="545" t="s">
        <v>4810</v>
      </c>
      <c r="B298" s="302">
        <v>521802</v>
      </c>
      <c r="C298" s="303">
        <v>2204</v>
      </c>
      <c r="D298" s="302" t="s">
        <v>261</v>
      </c>
      <c r="E298" s="83">
        <v>2017</v>
      </c>
      <c r="F298" s="305">
        <v>43004</v>
      </c>
      <c r="G298" s="302"/>
      <c r="H298" s="302" t="s">
        <v>4811</v>
      </c>
      <c r="I298" s="399"/>
      <c r="J298" s="549" t="s">
        <v>1753</v>
      </c>
      <c r="K298" s="605" t="s">
        <v>4812</v>
      </c>
      <c r="L298" s="306">
        <v>210657.14</v>
      </c>
      <c r="M298" s="306">
        <v>0</v>
      </c>
      <c r="N298" s="306">
        <v>244362.28</v>
      </c>
      <c r="O298" s="85"/>
      <c r="P298" s="61" t="s">
        <v>748</v>
      </c>
      <c r="Q298" s="546" t="s">
        <v>2627</v>
      </c>
      <c r="R298" s="550"/>
      <c r="S298" s="490"/>
      <c r="T298" s="491"/>
      <c r="U298" s="490"/>
      <c r="V298" s="540">
        <v>43034</v>
      </c>
      <c r="W298" s="496"/>
      <c r="X298" s="79"/>
      <c r="Y298" s="79"/>
      <c r="Z298" s="79"/>
      <c r="AA298" s="79"/>
      <c r="AB298" s="79"/>
      <c r="AC298" s="94"/>
      <c r="AD298" s="94"/>
    </row>
    <row r="299" spans="1:30" s="89" customFormat="1" x14ac:dyDescent="0.2">
      <c r="A299" s="585" t="s">
        <v>4813</v>
      </c>
      <c r="B299" s="302">
        <v>1520306</v>
      </c>
      <c r="C299" s="303">
        <v>7441</v>
      </c>
      <c r="D299" s="302" t="s">
        <v>435</v>
      </c>
      <c r="E299" s="83">
        <v>2017</v>
      </c>
      <c r="F299" s="305">
        <v>42992</v>
      </c>
      <c r="G299" s="302" t="s">
        <v>13</v>
      </c>
      <c r="H299" s="302" t="s">
        <v>4814</v>
      </c>
      <c r="I299" s="399"/>
      <c r="J299" s="302" t="s">
        <v>4815</v>
      </c>
      <c r="K299" s="605" t="s">
        <v>4816</v>
      </c>
      <c r="L299" s="306">
        <v>532019.69999999995</v>
      </c>
      <c r="M299" s="306">
        <v>26600.99</v>
      </c>
      <c r="N299" s="306">
        <v>648000</v>
      </c>
      <c r="O299" s="85"/>
      <c r="P299" s="61" t="s">
        <v>4286</v>
      </c>
      <c r="Q299" s="546" t="s">
        <v>2627</v>
      </c>
      <c r="R299" s="550"/>
      <c r="S299" s="490" t="s">
        <v>2752</v>
      </c>
      <c r="T299" s="491">
        <v>20000</v>
      </c>
      <c r="U299" s="540">
        <v>42885</v>
      </c>
      <c r="V299" s="540">
        <v>43032</v>
      </c>
      <c r="W299" s="496" t="s">
        <v>1976</v>
      </c>
      <c r="X299" s="94"/>
      <c r="Y299" s="94"/>
      <c r="Z299" s="94"/>
      <c r="AA299" s="94"/>
      <c r="AB299" s="94"/>
      <c r="AC299" s="94"/>
      <c r="AD299" s="94"/>
    </row>
    <row r="300" spans="1:30" s="89" customFormat="1" x14ac:dyDescent="0.2">
      <c r="A300" s="585"/>
      <c r="B300" s="302"/>
      <c r="C300" s="303"/>
      <c r="D300" s="302"/>
      <c r="E300" s="83"/>
      <c r="F300" s="305"/>
      <c r="G300" s="302"/>
      <c r="H300" s="302"/>
      <c r="I300" s="399"/>
      <c r="J300" s="302"/>
      <c r="K300" s="302"/>
      <c r="L300" s="306"/>
      <c r="M300" s="306"/>
      <c r="N300" s="306"/>
      <c r="O300" s="85"/>
      <c r="P300" s="61"/>
      <c r="Q300" s="546"/>
      <c r="R300" s="550"/>
      <c r="S300" s="490" t="s">
        <v>1349</v>
      </c>
      <c r="T300" s="491">
        <v>232</v>
      </c>
      <c r="U300" s="540">
        <v>42992</v>
      </c>
      <c r="V300" s="540">
        <v>43032</v>
      </c>
      <c r="W300" s="496" t="s">
        <v>1976</v>
      </c>
      <c r="X300" s="94"/>
      <c r="Y300" s="94"/>
      <c r="Z300" s="94"/>
      <c r="AA300" s="94"/>
      <c r="AB300" s="94"/>
      <c r="AC300" s="94"/>
      <c r="AD300" s="94"/>
    </row>
    <row r="301" spans="1:30" s="89" customFormat="1" x14ac:dyDescent="0.2">
      <c r="A301" s="585"/>
      <c r="B301" s="302"/>
      <c r="C301" s="303"/>
      <c r="D301" s="302"/>
      <c r="E301" s="83"/>
      <c r="F301" s="305"/>
      <c r="G301" s="302"/>
      <c r="H301" s="302"/>
      <c r="I301" s="399"/>
      <c r="J301" s="302"/>
      <c r="K301" s="302"/>
      <c r="L301" s="306"/>
      <c r="M301" s="306"/>
      <c r="N301" s="306"/>
      <c r="O301" s="85"/>
      <c r="P301" s="61"/>
      <c r="Q301" s="546"/>
      <c r="R301" s="550"/>
      <c r="S301" s="490" t="s">
        <v>757</v>
      </c>
      <c r="T301" s="491">
        <v>500000</v>
      </c>
      <c r="U301" s="540">
        <v>42900</v>
      </c>
      <c r="V301" s="540">
        <v>43032</v>
      </c>
      <c r="W301" s="496" t="s">
        <v>1976</v>
      </c>
      <c r="X301" s="94"/>
      <c r="Y301" s="94"/>
      <c r="Z301" s="94"/>
      <c r="AA301" s="94"/>
      <c r="AB301" s="94"/>
      <c r="AC301" s="94"/>
      <c r="AD301" s="94"/>
    </row>
    <row r="302" spans="1:30" s="89" customFormat="1" ht="15" x14ac:dyDescent="0.25">
      <c r="A302" s="585"/>
      <c r="B302" s="302"/>
      <c r="C302" s="303"/>
      <c r="D302" s="302"/>
      <c r="E302" s="83"/>
      <c r="F302" s="305"/>
      <c r="G302" s="302"/>
      <c r="H302" s="302"/>
      <c r="I302" s="399"/>
      <c r="J302" s="302"/>
      <c r="K302" s="302"/>
      <c r="L302" s="306"/>
      <c r="M302" s="306"/>
      <c r="N302" s="306"/>
      <c r="O302" s="85"/>
      <c r="P302" s="61"/>
      <c r="Q302" s="546"/>
      <c r="R302" s="550"/>
      <c r="S302" s="490" t="s">
        <v>2647</v>
      </c>
      <c r="T302" s="502">
        <v>127768.3</v>
      </c>
      <c r="U302" s="503"/>
      <c r="V302" s="540">
        <v>43032</v>
      </c>
      <c r="W302" s="496" t="s">
        <v>1976</v>
      </c>
      <c r="X302" s="94"/>
      <c r="Y302" s="94"/>
      <c r="Z302" s="94"/>
      <c r="AA302" s="94"/>
      <c r="AB302" s="94"/>
      <c r="AC302" s="94"/>
      <c r="AD302" s="94"/>
    </row>
    <row r="303" spans="1:30" s="89" customFormat="1" x14ac:dyDescent="0.2">
      <c r="A303" s="545" t="s">
        <v>4817</v>
      </c>
      <c r="B303" s="302">
        <v>521702</v>
      </c>
      <c r="C303" s="303">
        <v>2005</v>
      </c>
      <c r="D303" s="302" t="s">
        <v>130</v>
      </c>
      <c r="E303" s="83">
        <v>2017</v>
      </c>
      <c r="F303" s="305">
        <v>43004</v>
      </c>
      <c r="G303" s="302" t="s">
        <v>17</v>
      </c>
      <c r="H303" s="302" t="s">
        <v>4818</v>
      </c>
      <c r="I303" s="399"/>
      <c r="J303" s="302" t="s">
        <v>4819</v>
      </c>
      <c r="K303" s="302" t="s">
        <v>4820</v>
      </c>
      <c r="L303" s="306">
        <v>185344.83</v>
      </c>
      <c r="M303" s="306">
        <v>0</v>
      </c>
      <c r="N303" s="306">
        <v>215000</v>
      </c>
      <c r="O303" s="85"/>
      <c r="P303" s="61" t="s">
        <v>787</v>
      </c>
      <c r="Q303" s="551" t="s">
        <v>4287</v>
      </c>
      <c r="R303" s="550"/>
      <c r="S303" s="490" t="s">
        <v>758</v>
      </c>
      <c r="T303" s="491">
        <v>215000</v>
      </c>
      <c r="U303" s="540">
        <v>43010</v>
      </c>
      <c r="V303" s="490"/>
      <c r="W303" s="496" t="s">
        <v>2618</v>
      </c>
      <c r="X303" s="79"/>
      <c r="Y303" s="79"/>
      <c r="Z303" s="79"/>
      <c r="AA303" s="79"/>
      <c r="AB303" s="79"/>
      <c r="AC303" s="79"/>
      <c r="AD303" s="79"/>
    </row>
    <row r="304" spans="1:30" s="89" customFormat="1" x14ac:dyDescent="0.2">
      <c r="A304" s="545" t="s">
        <v>4821</v>
      </c>
      <c r="B304" s="302">
        <v>521801</v>
      </c>
      <c r="C304" s="303">
        <v>2201</v>
      </c>
      <c r="D304" s="302" t="s">
        <v>217</v>
      </c>
      <c r="E304" s="83">
        <v>2017</v>
      </c>
      <c r="F304" s="305">
        <v>43008</v>
      </c>
      <c r="G304" s="302" t="s">
        <v>115</v>
      </c>
      <c r="H304" s="302" t="s">
        <v>4822</v>
      </c>
      <c r="I304" s="399"/>
      <c r="J304" s="302" t="s">
        <v>4823</v>
      </c>
      <c r="K304" s="302" t="s">
        <v>4824</v>
      </c>
      <c r="L304" s="306">
        <v>195948.28</v>
      </c>
      <c r="M304" s="306">
        <v>0</v>
      </c>
      <c r="N304" s="306">
        <v>227300</v>
      </c>
      <c r="O304" s="85"/>
      <c r="P304" s="41" t="s">
        <v>787</v>
      </c>
      <c r="Q304" s="551" t="s">
        <v>4287</v>
      </c>
      <c r="R304" s="550"/>
      <c r="S304" s="490" t="s">
        <v>757</v>
      </c>
      <c r="T304" s="491">
        <v>60000</v>
      </c>
      <c r="U304" s="540">
        <v>42980</v>
      </c>
      <c r="V304" s="490"/>
      <c r="W304" s="496" t="s">
        <v>2618</v>
      </c>
      <c r="X304" s="79"/>
      <c r="Y304" s="79"/>
      <c r="Z304" s="79"/>
      <c r="AA304" s="79"/>
      <c r="AB304" s="79"/>
      <c r="AC304" s="79"/>
      <c r="AD304" s="79"/>
    </row>
    <row r="305" spans="1:30" s="89" customFormat="1" x14ac:dyDescent="0.2">
      <c r="A305" s="545"/>
      <c r="B305" s="302"/>
      <c r="C305" s="303"/>
      <c r="D305" s="302"/>
      <c r="E305" s="83"/>
      <c r="F305" s="305"/>
      <c r="G305" s="302"/>
      <c r="H305" s="302"/>
      <c r="I305" s="399"/>
      <c r="J305" s="302"/>
      <c r="K305" s="302"/>
      <c r="L305" s="306"/>
      <c r="M305" s="306"/>
      <c r="N305" s="306"/>
      <c r="O305" s="85"/>
      <c r="P305" s="41"/>
      <c r="Q305" s="551"/>
      <c r="R305" s="550"/>
      <c r="S305" s="490" t="s">
        <v>2643</v>
      </c>
      <c r="T305" s="491">
        <v>20000</v>
      </c>
      <c r="U305" s="540">
        <v>43008</v>
      </c>
      <c r="V305" s="490"/>
      <c r="W305" s="496" t="s">
        <v>2618</v>
      </c>
      <c r="X305" s="79"/>
      <c r="Y305" s="79"/>
      <c r="Z305" s="79"/>
      <c r="AA305" s="79"/>
      <c r="AB305" s="79"/>
      <c r="AC305" s="79"/>
      <c r="AD305" s="79"/>
    </row>
    <row r="306" spans="1:30" s="89" customFormat="1" ht="15" x14ac:dyDescent="0.25">
      <c r="A306" s="545"/>
      <c r="B306" s="302"/>
      <c r="C306" s="303"/>
      <c r="D306" s="302"/>
      <c r="E306" s="83"/>
      <c r="F306" s="305"/>
      <c r="G306" s="302"/>
      <c r="H306" s="302"/>
      <c r="I306" s="399"/>
      <c r="J306" s="302"/>
      <c r="K306" s="302"/>
      <c r="L306" s="306"/>
      <c r="M306" s="306"/>
      <c r="N306" s="306"/>
      <c r="O306" s="85"/>
      <c r="P306" s="41"/>
      <c r="Q306" s="551"/>
      <c r="R306" s="550"/>
      <c r="S306" s="490" t="s">
        <v>2647</v>
      </c>
      <c r="T306" s="524">
        <v>147300</v>
      </c>
      <c r="U306" s="503"/>
      <c r="V306" s="490"/>
      <c r="W306" s="496" t="s">
        <v>2618</v>
      </c>
      <c r="X306" s="79"/>
      <c r="Y306" s="79"/>
      <c r="Z306" s="79"/>
      <c r="AA306" s="79"/>
      <c r="AB306" s="79"/>
      <c r="AC306" s="79"/>
      <c r="AD306" s="79"/>
    </row>
    <row r="307" spans="1:30" s="92" customFormat="1" x14ac:dyDescent="0.2">
      <c r="A307" s="553" t="s">
        <v>4825</v>
      </c>
      <c r="B307" s="349">
        <v>520814</v>
      </c>
      <c r="C307" s="350">
        <v>4493</v>
      </c>
      <c r="D307" s="349" t="s">
        <v>297</v>
      </c>
      <c r="E307" s="351">
        <v>2017</v>
      </c>
      <c r="F307" s="352">
        <v>42990</v>
      </c>
      <c r="G307" s="349" t="s">
        <v>35</v>
      </c>
      <c r="H307" s="349" t="s">
        <v>4826</v>
      </c>
      <c r="I307" s="554"/>
      <c r="J307" s="349" t="s">
        <v>4827</v>
      </c>
      <c r="K307" s="349" t="s">
        <v>4828</v>
      </c>
      <c r="L307" s="356">
        <v>273775.87</v>
      </c>
      <c r="M307" s="356">
        <v>3148.01</v>
      </c>
      <c r="N307" s="356">
        <v>321231.7</v>
      </c>
      <c r="O307" s="357"/>
      <c r="P307" s="61" t="s">
        <v>787</v>
      </c>
      <c r="Q307" s="539" t="s">
        <v>2617</v>
      </c>
      <c r="R307" s="550" t="s">
        <v>7157</v>
      </c>
      <c r="S307" s="496"/>
      <c r="T307" s="508"/>
      <c r="U307" s="490"/>
      <c r="V307" s="490"/>
      <c r="W307" s="315" t="s">
        <v>2676</v>
      </c>
      <c r="X307" s="79"/>
      <c r="Y307" s="79"/>
      <c r="Z307" s="79"/>
      <c r="AA307" s="79"/>
      <c r="AB307" s="79"/>
      <c r="AC307" s="79"/>
      <c r="AD307" s="79"/>
    </row>
    <row r="308" spans="1:30" s="92" customFormat="1" x14ac:dyDescent="0.2">
      <c r="A308" s="553" t="s">
        <v>4829</v>
      </c>
      <c r="B308" s="349">
        <v>1520604</v>
      </c>
      <c r="C308" s="350">
        <v>7495</v>
      </c>
      <c r="D308" s="349" t="s">
        <v>492</v>
      </c>
      <c r="E308" s="351">
        <v>2017</v>
      </c>
      <c r="F308" s="352">
        <v>42990</v>
      </c>
      <c r="G308" s="349" t="s">
        <v>35</v>
      </c>
      <c r="H308" s="349" t="s">
        <v>4830</v>
      </c>
      <c r="I308" s="554"/>
      <c r="J308" s="349" t="s">
        <v>4827</v>
      </c>
      <c r="K308" s="349" t="s">
        <v>4831</v>
      </c>
      <c r="L308" s="356">
        <v>250291.63</v>
      </c>
      <c r="M308" s="356">
        <v>12514.58</v>
      </c>
      <c r="N308" s="356">
        <v>304855.2</v>
      </c>
      <c r="O308" s="357"/>
      <c r="P308" s="61" t="s">
        <v>4286</v>
      </c>
      <c r="Q308" s="539" t="s">
        <v>2617</v>
      </c>
      <c r="R308" s="550" t="s">
        <v>7157</v>
      </c>
      <c r="S308" s="490"/>
      <c r="T308" s="491"/>
      <c r="U308" s="490"/>
      <c r="V308" s="490"/>
      <c r="W308" s="315" t="s">
        <v>2676</v>
      </c>
      <c r="X308" s="79"/>
      <c r="Y308" s="79"/>
      <c r="Z308" s="79"/>
      <c r="AA308" s="79"/>
      <c r="AB308" s="79"/>
      <c r="AC308" s="79"/>
      <c r="AD308" s="79"/>
    </row>
    <row r="309" spans="1:30" s="89" customFormat="1" x14ac:dyDescent="0.2">
      <c r="A309" s="545"/>
      <c r="B309" s="302"/>
      <c r="C309" s="303"/>
      <c r="D309" s="302"/>
      <c r="E309" s="83"/>
      <c r="F309" s="305"/>
      <c r="G309" s="302"/>
      <c r="H309" s="302"/>
      <c r="I309" s="399"/>
      <c r="J309" s="302"/>
      <c r="K309" s="302"/>
      <c r="L309" s="306"/>
      <c r="M309" s="306"/>
      <c r="N309" s="306"/>
      <c r="O309" s="85"/>
      <c r="P309" s="41"/>
      <c r="Q309" s="565"/>
      <c r="R309" s="550"/>
      <c r="S309" s="490"/>
      <c r="T309" s="491"/>
      <c r="U309" s="490"/>
      <c r="V309" s="490"/>
      <c r="W309" s="494"/>
    </row>
    <row r="310" spans="1:30" s="89" customFormat="1" x14ac:dyDescent="0.2">
      <c r="A310" s="545"/>
      <c r="B310" s="302"/>
      <c r="C310" s="303"/>
      <c r="D310" s="302"/>
      <c r="E310" s="83"/>
      <c r="F310" s="305"/>
      <c r="G310" s="302"/>
      <c r="H310" s="302"/>
      <c r="I310" s="399"/>
      <c r="J310" s="302"/>
      <c r="K310" s="302"/>
      <c r="L310" s="306"/>
      <c r="M310" s="306"/>
      <c r="N310" s="306"/>
      <c r="O310" s="85"/>
      <c r="P310" s="41"/>
      <c r="Q310" s="565"/>
      <c r="R310" s="550"/>
      <c r="S310" s="490"/>
      <c r="T310" s="491"/>
      <c r="U310" s="490"/>
      <c r="V310" s="490"/>
      <c r="W310" s="494"/>
    </row>
    <row r="311" spans="1:30" s="89" customFormat="1" x14ac:dyDescent="0.2">
      <c r="A311" s="307"/>
      <c r="B311" s="302"/>
      <c r="C311" s="303"/>
      <c r="D311" s="302"/>
      <c r="E311" s="83"/>
      <c r="F311" s="305"/>
      <c r="G311" s="302"/>
      <c r="H311" s="302"/>
      <c r="I311" s="399"/>
      <c r="J311" s="302"/>
      <c r="K311" s="302"/>
      <c r="L311" s="306"/>
      <c r="M311" s="306"/>
      <c r="N311" s="306"/>
      <c r="O311" s="85"/>
      <c r="P311" s="41"/>
      <c r="Q311" s="565"/>
      <c r="R311" s="550"/>
      <c r="S311" s="490"/>
      <c r="T311" s="491"/>
      <c r="U311" s="490"/>
      <c r="V311" s="490"/>
      <c r="W311" s="494"/>
    </row>
    <row r="312" spans="1:30" s="112" customFormat="1" x14ac:dyDescent="0.2">
      <c r="A312" s="107"/>
      <c r="B312" s="105"/>
      <c r="C312" s="88"/>
      <c r="D312" s="88"/>
      <c r="E312" s="88"/>
      <c r="F312" s="171"/>
      <c r="G312" s="172"/>
      <c r="H312" s="88"/>
      <c r="I312" s="88"/>
      <c r="J312" s="88"/>
      <c r="K312" s="88"/>
      <c r="L312" s="98"/>
      <c r="M312" s="98"/>
      <c r="N312" s="98"/>
      <c r="O312" s="160"/>
      <c r="P312" s="54"/>
      <c r="Q312" s="567"/>
      <c r="R312" s="550"/>
      <c r="S312" s="476"/>
      <c r="T312" s="477"/>
      <c r="U312" s="476"/>
      <c r="V312" s="476"/>
      <c r="W312" s="476"/>
      <c r="X312" s="68"/>
    </row>
    <row r="313" spans="1:30" s="112" customFormat="1" x14ac:dyDescent="0.2">
      <c r="A313" s="107"/>
      <c r="B313" s="105"/>
      <c r="C313" s="88"/>
      <c r="D313" s="88"/>
      <c r="E313" s="88"/>
      <c r="F313" s="171"/>
      <c r="G313" s="173"/>
      <c r="H313" s="88"/>
      <c r="I313" s="88"/>
      <c r="J313" s="88"/>
      <c r="K313" s="88"/>
      <c r="L313" s="98"/>
      <c r="M313" s="98"/>
      <c r="N313" s="98"/>
      <c r="O313" s="174"/>
      <c r="P313" s="54"/>
      <c r="Q313" s="567"/>
      <c r="R313" s="550"/>
      <c r="S313" s="476"/>
      <c r="T313" s="477"/>
      <c r="U313" s="476"/>
      <c r="V313" s="476"/>
      <c r="W313" s="476"/>
      <c r="X313" s="68"/>
    </row>
    <row r="314" spans="1:30" s="112" customFormat="1" x14ac:dyDescent="0.2">
      <c r="A314" s="107"/>
      <c r="B314" s="105"/>
      <c r="C314" s="88"/>
      <c r="D314" s="88"/>
      <c r="E314" s="88"/>
      <c r="F314" s="171"/>
      <c r="G314" s="173"/>
      <c r="H314" s="88"/>
      <c r="I314" s="88"/>
      <c r="J314" s="88"/>
      <c r="K314" s="175"/>
      <c r="L314" s="98"/>
      <c r="M314" s="98"/>
      <c r="N314" s="98"/>
      <c r="O314" s="68"/>
      <c r="P314" s="54"/>
      <c r="Q314" s="563"/>
      <c r="R314" s="550"/>
      <c r="S314" s="476"/>
      <c r="T314" s="477"/>
      <c r="U314" s="476"/>
      <c r="V314" s="476"/>
      <c r="W314" s="476"/>
      <c r="X314" s="68"/>
    </row>
    <row r="315" spans="1:30" s="112" customFormat="1" x14ac:dyDescent="0.2">
      <c r="A315" s="107"/>
      <c r="B315" s="105"/>
      <c r="C315" s="88"/>
      <c r="D315" s="88"/>
      <c r="E315" s="88"/>
      <c r="F315" s="171"/>
      <c r="G315" s="172"/>
      <c r="H315" s="78"/>
      <c r="I315" s="78"/>
      <c r="J315" s="88"/>
      <c r="K315" s="176"/>
      <c r="L315" s="167"/>
      <c r="M315" s="98"/>
      <c r="N315" s="177"/>
      <c r="O315" s="178"/>
      <c r="P315" s="54"/>
      <c r="Q315" s="563"/>
      <c r="R315" s="550"/>
      <c r="S315" s="476"/>
      <c r="T315" s="477"/>
      <c r="U315" s="476"/>
      <c r="V315" s="476"/>
      <c r="W315" s="476"/>
      <c r="X315" s="68"/>
    </row>
    <row r="316" spans="1:30" s="112" customFormat="1" x14ac:dyDescent="0.2">
      <c r="A316" s="107"/>
      <c r="B316" s="105"/>
      <c r="C316" s="88"/>
      <c r="D316" s="88"/>
      <c r="E316" s="88"/>
      <c r="F316" s="171"/>
      <c r="G316" s="172"/>
      <c r="H316" s="78"/>
      <c r="I316" s="78"/>
      <c r="J316" s="88"/>
      <c r="K316" s="179"/>
      <c r="L316" s="176"/>
      <c r="M316" s="106"/>
      <c r="N316" s="79"/>
      <c r="O316" s="180"/>
      <c r="P316" s="54"/>
      <c r="Q316" s="567"/>
      <c r="R316" s="550"/>
      <c r="S316" s="476"/>
      <c r="T316" s="477"/>
      <c r="U316" s="476"/>
      <c r="V316" s="476"/>
      <c r="W316" s="476"/>
      <c r="X316" s="68"/>
    </row>
    <row r="317" spans="1:30" s="112" customFormat="1" ht="14.25" x14ac:dyDescent="0.2">
      <c r="A317" s="107"/>
      <c r="B317" s="105"/>
      <c r="C317" s="88"/>
      <c r="D317" s="88"/>
      <c r="E317" s="88"/>
      <c r="F317" s="171"/>
      <c r="G317" s="172"/>
      <c r="H317" s="78"/>
      <c r="I317" s="78"/>
      <c r="J317" s="88"/>
      <c r="K317" s="78"/>
      <c r="L317" s="78"/>
      <c r="M317" s="106"/>
      <c r="N317" s="181"/>
      <c r="O317" s="182"/>
      <c r="P317" s="54"/>
      <c r="Q317" s="567"/>
      <c r="R317" s="550"/>
      <c r="S317" s="476"/>
      <c r="T317" s="477"/>
      <c r="U317" s="476"/>
      <c r="V317" s="476"/>
      <c r="W317" s="476"/>
      <c r="X317" s="68"/>
    </row>
    <row r="318" spans="1:30" s="112" customFormat="1" ht="14.25" x14ac:dyDescent="0.2">
      <c r="A318" s="107"/>
      <c r="B318" s="105"/>
      <c r="C318" s="88"/>
      <c r="D318" s="88"/>
      <c r="E318" s="88"/>
      <c r="F318" s="171"/>
      <c r="G318" s="172"/>
      <c r="H318" s="78"/>
      <c r="I318" s="78"/>
      <c r="K318" s="88"/>
      <c r="L318" s="79"/>
      <c r="M318" s="183"/>
      <c r="N318" s="181"/>
      <c r="O318" s="182"/>
      <c r="P318" s="54"/>
      <c r="Q318" s="563"/>
      <c r="R318" s="550"/>
      <c r="S318" s="476"/>
      <c r="T318" s="477"/>
      <c r="U318" s="476"/>
      <c r="V318" s="476"/>
      <c r="W318" s="476"/>
      <c r="X318" s="68"/>
    </row>
    <row r="319" spans="1:30" s="112" customFormat="1" ht="14.25" x14ac:dyDescent="0.2">
      <c r="A319" s="107"/>
      <c r="B319" s="105"/>
      <c r="C319" s="88"/>
      <c r="D319" s="88"/>
      <c r="E319" s="88"/>
      <c r="F319" s="171"/>
      <c r="G319" s="172"/>
      <c r="H319" s="78"/>
      <c r="I319" s="78"/>
      <c r="K319" s="185"/>
      <c r="L319" s="79"/>
      <c r="M319" s="183"/>
      <c r="N319" s="181"/>
      <c r="O319" s="182"/>
      <c r="P319" s="54"/>
      <c r="Q319" s="567"/>
      <c r="R319" s="550"/>
      <c r="S319" s="476"/>
      <c r="T319" s="477"/>
      <c r="U319" s="476"/>
      <c r="V319" s="476"/>
      <c r="W319" s="476"/>
      <c r="X319" s="68"/>
    </row>
    <row r="320" spans="1:30" s="112" customFormat="1" ht="14.25" x14ac:dyDescent="0.2">
      <c r="A320" s="107"/>
      <c r="B320" s="105"/>
      <c r="C320" s="88"/>
      <c r="D320" s="88"/>
      <c r="E320" s="88"/>
      <c r="F320" s="171"/>
      <c r="G320" s="172"/>
      <c r="H320" s="78"/>
      <c r="I320" s="78"/>
      <c r="K320" s="88"/>
      <c r="L320" s="79"/>
      <c r="M320" s="183"/>
      <c r="N320" s="181"/>
      <c r="O320" s="182"/>
      <c r="P320" s="54"/>
      <c r="Q320" s="563"/>
      <c r="R320" s="550"/>
      <c r="S320" s="476"/>
      <c r="T320" s="477"/>
      <c r="U320" s="476"/>
      <c r="V320" s="476"/>
      <c r="W320" s="476"/>
      <c r="X320" s="68"/>
    </row>
    <row r="321" spans="1:24" s="112" customFormat="1" ht="14.25" x14ac:dyDescent="0.2">
      <c r="A321" s="107"/>
      <c r="B321" s="105"/>
      <c r="C321" s="88"/>
      <c r="D321" s="88"/>
      <c r="E321" s="88"/>
      <c r="F321" s="171"/>
      <c r="G321" s="172"/>
      <c r="H321" s="78"/>
      <c r="I321" s="78"/>
      <c r="K321" s="88"/>
      <c r="L321" s="79"/>
      <c r="M321" s="183"/>
      <c r="N321" s="181"/>
      <c r="O321" s="182"/>
      <c r="P321" s="54"/>
      <c r="Q321" s="563"/>
      <c r="R321" s="550"/>
      <c r="S321" s="476"/>
      <c r="T321" s="477"/>
      <c r="U321" s="476"/>
      <c r="V321" s="476"/>
      <c r="W321" s="476"/>
      <c r="X321" s="68"/>
    </row>
    <row r="322" spans="1:24" s="112" customFormat="1" ht="14.25" x14ac:dyDescent="0.2">
      <c r="A322" s="107"/>
      <c r="B322" s="105"/>
      <c r="C322" s="88"/>
      <c r="D322" s="88"/>
      <c r="E322" s="88"/>
      <c r="F322" s="171"/>
      <c r="G322" s="172"/>
      <c r="H322" s="180"/>
      <c r="I322" s="78"/>
      <c r="K322" s="88"/>
      <c r="L322" s="79"/>
      <c r="M322" s="183"/>
      <c r="N322" s="186"/>
      <c r="O322" s="182"/>
      <c r="P322" s="54"/>
      <c r="Q322" s="563"/>
      <c r="R322" s="550"/>
      <c r="S322" s="476"/>
      <c r="T322" s="477"/>
      <c r="U322" s="476"/>
      <c r="V322" s="476"/>
      <c r="W322" s="476"/>
      <c r="X322" s="68"/>
    </row>
    <row r="323" spans="1:24" s="112" customFormat="1" ht="14.25" x14ac:dyDescent="0.2">
      <c r="A323" s="107"/>
      <c r="B323" s="105"/>
      <c r="C323" s="88"/>
      <c r="D323" s="88"/>
      <c r="E323" s="88"/>
      <c r="F323" s="171"/>
      <c r="G323" s="172"/>
      <c r="H323" s="180"/>
      <c r="I323" s="78"/>
      <c r="K323" s="88"/>
      <c r="L323" s="79"/>
      <c r="M323" s="183"/>
      <c r="N323" s="181"/>
      <c r="O323" s="182"/>
      <c r="P323" s="54"/>
      <c r="Q323" s="567"/>
      <c r="R323" s="550"/>
      <c r="S323" s="476"/>
      <c r="T323" s="477"/>
      <c r="U323" s="476"/>
      <c r="V323" s="476"/>
      <c r="W323" s="476"/>
      <c r="X323" s="68"/>
    </row>
    <row r="324" spans="1:24" s="112" customFormat="1" ht="14.25" x14ac:dyDescent="0.2">
      <c r="A324" s="107"/>
      <c r="B324" s="105"/>
      <c r="C324" s="88"/>
      <c r="D324" s="88"/>
      <c r="E324" s="88"/>
      <c r="F324" s="171"/>
      <c r="G324" s="172"/>
      <c r="H324" s="180"/>
      <c r="I324" s="78"/>
      <c r="K324" s="88"/>
      <c r="L324" s="79"/>
      <c r="M324" s="183"/>
      <c r="N324" s="181"/>
      <c r="O324" s="182"/>
      <c r="P324" s="54"/>
      <c r="Q324" s="563"/>
      <c r="R324" s="550"/>
      <c r="S324" s="476"/>
      <c r="T324" s="477"/>
      <c r="U324" s="476"/>
      <c r="V324" s="476"/>
      <c r="W324" s="476"/>
      <c r="X324" s="68"/>
    </row>
    <row r="325" spans="1:24" s="112" customFormat="1" ht="14.25" x14ac:dyDescent="0.2">
      <c r="A325" s="107"/>
      <c r="B325" s="105"/>
      <c r="C325" s="88"/>
      <c r="D325" s="88"/>
      <c r="E325" s="88"/>
      <c r="F325" s="171"/>
      <c r="G325" s="172"/>
      <c r="H325" s="180"/>
      <c r="I325" s="78"/>
      <c r="K325" s="88"/>
      <c r="L325" s="79"/>
      <c r="M325" s="183"/>
      <c r="N325" s="187"/>
      <c r="O325" s="182"/>
      <c r="P325" s="54"/>
      <c r="Q325" s="567"/>
      <c r="R325" s="550"/>
      <c r="S325" s="476"/>
      <c r="T325" s="477"/>
      <c r="U325" s="476"/>
      <c r="V325" s="476"/>
      <c r="W325" s="476"/>
      <c r="X325" s="68"/>
    </row>
    <row r="326" spans="1:24" s="112" customFormat="1" ht="14.25" x14ac:dyDescent="0.2">
      <c r="A326" s="100"/>
      <c r="B326" s="105"/>
      <c r="C326" s="56"/>
      <c r="D326" s="61"/>
      <c r="E326" s="97"/>
      <c r="F326" s="188"/>
      <c r="G326" s="189"/>
      <c r="H326" s="180"/>
      <c r="I326" s="101"/>
      <c r="K326" s="103"/>
      <c r="L326" s="79"/>
      <c r="M326" s="183"/>
      <c r="N326" s="181"/>
      <c r="O326" s="182"/>
      <c r="P326" s="54"/>
      <c r="Q326" s="567"/>
      <c r="R326" s="550"/>
      <c r="S326" s="476"/>
      <c r="T326" s="477"/>
      <c r="U326" s="476"/>
      <c r="V326" s="476"/>
      <c r="W326" s="476"/>
      <c r="X326" s="68"/>
    </row>
    <row r="327" spans="1:24" s="112" customFormat="1" ht="14.25" x14ac:dyDescent="0.2">
      <c r="A327" s="100"/>
      <c r="B327" s="105"/>
      <c r="C327" s="56"/>
      <c r="D327" s="61"/>
      <c r="E327" s="97"/>
      <c r="F327" s="188"/>
      <c r="G327" s="189"/>
      <c r="H327" s="180"/>
      <c r="I327" s="101"/>
      <c r="K327" s="101"/>
      <c r="L327" s="79"/>
      <c r="M327" s="183"/>
      <c r="N327" s="181"/>
      <c r="O327" s="182"/>
      <c r="P327" s="54"/>
      <c r="Q327" s="567"/>
      <c r="R327" s="550"/>
      <c r="S327" s="476"/>
      <c r="T327" s="477"/>
      <c r="U327" s="476"/>
      <c r="V327" s="476"/>
      <c r="W327" s="476"/>
      <c r="X327" s="68"/>
    </row>
    <row r="328" spans="1:24" s="112" customFormat="1" ht="14.25" x14ac:dyDescent="0.2">
      <c r="A328" s="100"/>
      <c r="B328" s="105"/>
      <c r="C328" s="56"/>
      <c r="D328" s="61"/>
      <c r="E328" s="97"/>
      <c r="F328" s="188"/>
      <c r="G328" s="189"/>
      <c r="H328" s="180"/>
      <c r="I328" s="101"/>
      <c r="K328" s="101"/>
      <c r="L328" s="79"/>
      <c r="M328" s="183"/>
      <c r="N328" s="181"/>
      <c r="O328" s="182"/>
      <c r="P328" s="54"/>
      <c r="Q328" s="567"/>
      <c r="R328" s="550"/>
      <c r="S328" s="476"/>
      <c r="T328" s="477"/>
      <c r="U328" s="476"/>
      <c r="V328" s="476"/>
      <c r="W328" s="476"/>
      <c r="X328" s="68"/>
    </row>
    <row r="329" spans="1:24" s="112" customFormat="1" ht="14.25" x14ac:dyDescent="0.2">
      <c r="A329" s="100"/>
      <c r="B329" s="105"/>
      <c r="C329" s="56"/>
      <c r="D329" s="61"/>
      <c r="E329" s="97"/>
      <c r="F329" s="188"/>
      <c r="G329" s="189"/>
      <c r="H329" s="180"/>
      <c r="I329" s="101"/>
      <c r="K329" s="103"/>
      <c r="L329" s="79"/>
      <c r="M329" s="183"/>
      <c r="N329" s="181"/>
      <c r="O329" s="182"/>
      <c r="P329" s="54"/>
      <c r="Q329" s="567"/>
      <c r="R329" s="550"/>
      <c r="S329" s="476"/>
      <c r="T329" s="477"/>
      <c r="U329" s="476"/>
      <c r="V329" s="476"/>
      <c r="W329" s="476"/>
      <c r="X329" s="68"/>
    </row>
    <row r="330" spans="1:24" s="112" customFormat="1" ht="14.25" x14ac:dyDescent="0.2">
      <c r="A330" s="107"/>
      <c r="B330" s="105"/>
      <c r="C330" s="88"/>
      <c r="D330" s="88"/>
      <c r="E330" s="88"/>
      <c r="F330" s="171"/>
      <c r="G330" s="172"/>
      <c r="H330" s="180"/>
      <c r="I330" s="78"/>
      <c r="K330" s="101"/>
      <c r="L330" s="79"/>
      <c r="M330" s="183"/>
      <c r="N330" s="187"/>
      <c r="O330" s="182"/>
      <c r="P330" s="54"/>
      <c r="Q330" s="567"/>
      <c r="R330" s="550"/>
      <c r="S330" s="476"/>
      <c r="T330" s="477"/>
      <c r="U330" s="476"/>
      <c r="V330" s="476"/>
      <c r="W330" s="476"/>
      <c r="X330" s="68"/>
    </row>
    <row r="331" spans="1:24" s="112" customFormat="1" ht="14.25" x14ac:dyDescent="0.2">
      <c r="A331" s="157"/>
      <c r="B331" s="148"/>
      <c r="C331" s="148"/>
      <c r="E331" s="54"/>
      <c r="F331" s="54"/>
      <c r="H331" s="102"/>
      <c r="I331" s="68"/>
      <c r="K331" s="104"/>
      <c r="L331" s="79"/>
      <c r="M331" s="183"/>
      <c r="N331" s="187"/>
      <c r="O331" s="182"/>
      <c r="P331" s="54"/>
      <c r="Q331" s="567"/>
      <c r="R331" s="550"/>
      <c r="S331" s="476"/>
      <c r="T331" s="477"/>
      <c r="U331" s="476"/>
      <c r="V331" s="476"/>
      <c r="W331" s="476"/>
      <c r="X331" s="68"/>
    </row>
    <row r="332" spans="1:24" s="112" customFormat="1" ht="14.25" x14ac:dyDescent="0.2">
      <c r="A332" s="157"/>
      <c r="B332" s="148"/>
      <c r="C332" s="148"/>
      <c r="E332" s="54"/>
      <c r="F332" s="54"/>
      <c r="H332" s="102"/>
      <c r="I332" s="68"/>
      <c r="K332" s="104"/>
      <c r="L332" s="79"/>
      <c r="M332" s="183"/>
      <c r="N332" s="181"/>
      <c r="O332" s="182"/>
      <c r="P332" s="54"/>
      <c r="Q332" s="567"/>
      <c r="R332" s="550"/>
      <c r="S332" s="476"/>
      <c r="T332" s="477"/>
      <c r="U332" s="476"/>
      <c r="V332" s="476"/>
      <c r="W332" s="476"/>
      <c r="X332" s="68"/>
    </row>
    <row r="333" spans="1:24" s="112" customFormat="1" ht="14.25" x14ac:dyDescent="0.2">
      <c r="A333" s="157"/>
      <c r="B333" s="148"/>
      <c r="C333" s="148"/>
      <c r="E333" s="54"/>
      <c r="F333" s="54"/>
      <c r="H333" s="102"/>
      <c r="I333" s="68"/>
      <c r="K333" s="152"/>
      <c r="L333" s="79"/>
      <c r="M333" s="183"/>
      <c r="N333" s="181"/>
      <c r="O333" s="182"/>
      <c r="P333" s="54"/>
      <c r="Q333" s="567"/>
      <c r="R333" s="550"/>
      <c r="S333" s="476"/>
      <c r="T333" s="477"/>
      <c r="U333" s="476"/>
      <c r="V333" s="476"/>
      <c r="W333" s="476"/>
      <c r="X333" s="68"/>
    </row>
    <row r="334" spans="1:24" s="112" customFormat="1" ht="14.25" x14ac:dyDescent="0.2">
      <c r="A334" s="157"/>
      <c r="B334" s="148"/>
      <c r="C334" s="148"/>
      <c r="E334" s="54"/>
      <c r="F334" s="54"/>
      <c r="H334" s="102"/>
      <c r="I334" s="68"/>
      <c r="K334" s="104"/>
      <c r="L334" s="79"/>
      <c r="M334" s="183"/>
      <c r="N334" s="187"/>
      <c r="O334" s="182"/>
      <c r="P334" s="54"/>
      <c r="Q334" s="567"/>
      <c r="R334" s="550"/>
      <c r="S334" s="476"/>
      <c r="T334" s="477"/>
      <c r="U334" s="476"/>
      <c r="V334" s="476"/>
      <c r="W334" s="476"/>
      <c r="X334" s="68"/>
    </row>
    <row r="335" spans="1:24" s="112" customFormat="1" ht="14.25" x14ac:dyDescent="0.2">
      <c r="A335" s="157"/>
      <c r="B335" s="148"/>
      <c r="C335" s="148"/>
      <c r="E335" s="54"/>
      <c r="F335" s="54"/>
      <c r="H335" s="102"/>
      <c r="I335" s="68"/>
      <c r="K335" s="104"/>
      <c r="L335" s="79"/>
      <c r="M335" s="183"/>
      <c r="N335" s="181"/>
      <c r="O335" s="182"/>
      <c r="P335" s="54"/>
      <c r="Q335" s="567"/>
      <c r="R335" s="550"/>
      <c r="S335" s="476"/>
      <c r="T335" s="477"/>
      <c r="U335" s="476"/>
      <c r="V335" s="476"/>
      <c r="W335" s="476"/>
      <c r="X335" s="68"/>
    </row>
    <row r="336" spans="1:24" s="112" customFormat="1" ht="14.25" x14ac:dyDescent="0.2">
      <c r="A336" s="157"/>
      <c r="B336" s="148"/>
      <c r="C336" s="148"/>
      <c r="E336" s="54"/>
      <c r="F336" s="54"/>
      <c r="H336" s="102"/>
      <c r="I336" s="68"/>
      <c r="K336" s="104"/>
      <c r="L336" s="79"/>
      <c r="M336" s="183"/>
      <c r="N336" s="187"/>
      <c r="O336" s="182"/>
      <c r="P336" s="54"/>
      <c r="Q336" s="567"/>
      <c r="R336" s="550"/>
      <c r="S336" s="476"/>
      <c r="T336" s="477"/>
      <c r="U336" s="476"/>
      <c r="V336" s="476"/>
      <c r="W336" s="476"/>
      <c r="X336" s="68"/>
    </row>
    <row r="337" spans="1:24" s="112" customFormat="1" ht="14.25" x14ac:dyDescent="0.2">
      <c r="A337" s="157"/>
      <c r="B337" s="148"/>
      <c r="C337" s="148"/>
      <c r="E337" s="54"/>
      <c r="F337" s="54"/>
      <c r="H337" s="102"/>
      <c r="I337" s="68"/>
      <c r="K337" s="104"/>
      <c r="L337" s="79"/>
      <c r="M337" s="183"/>
      <c r="N337" s="181"/>
      <c r="O337" s="182"/>
      <c r="P337" s="54"/>
      <c r="Q337" s="567"/>
      <c r="R337" s="550"/>
      <c r="S337" s="476"/>
      <c r="T337" s="477"/>
      <c r="U337" s="476"/>
      <c r="V337" s="476"/>
      <c r="W337" s="476"/>
      <c r="X337" s="68"/>
    </row>
    <row r="338" spans="1:24" s="112" customFormat="1" ht="14.25" x14ac:dyDescent="0.2">
      <c r="A338" s="157"/>
      <c r="B338" s="148"/>
      <c r="C338" s="148"/>
      <c r="E338" s="54"/>
      <c r="F338" s="54"/>
      <c r="H338" s="102"/>
      <c r="I338" s="68"/>
      <c r="K338" s="191"/>
      <c r="L338" s="79"/>
      <c r="M338" s="183"/>
      <c r="N338" s="181"/>
      <c r="O338" s="182"/>
      <c r="P338" s="54"/>
      <c r="Q338" s="567"/>
      <c r="R338" s="550"/>
      <c r="S338" s="476"/>
      <c r="T338" s="477"/>
      <c r="U338" s="476"/>
      <c r="V338" s="476"/>
      <c r="W338" s="476"/>
      <c r="X338" s="68"/>
    </row>
    <row r="339" spans="1:24" s="112" customFormat="1" ht="14.25" x14ac:dyDescent="0.2">
      <c r="A339" s="157"/>
      <c r="B339" s="148"/>
      <c r="C339" s="148"/>
      <c r="E339" s="54"/>
      <c r="F339" s="54"/>
      <c r="H339" s="102"/>
      <c r="I339" s="68"/>
      <c r="K339" s="104"/>
      <c r="L339" s="79"/>
      <c r="M339" s="183"/>
      <c r="N339" s="181"/>
      <c r="O339" s="182"/>
      <c r="P339" s="54"/>
      <c r="Q339" s="567"/>
      <c r="R339" s="550"/>
      <c r="S339" s="476"/>
      <c r="T339" s="477"/>
      <c r="U339" s="476"/>
      <c r="V339" s="476"/>
      <c r="W339" s="476"/>
      <c r="X339" s="68"/>
    </row>
    <row r="340" spans="1:24" s="112" customFormat="1" ht="14.25" x14ac:dyDescent="0.2">
      <c r="A340" s="157"/>
      <c r="B340" s="148"/>
      <c r="C340" s="148"/>
      <c r="E340" s="54"/>
      <c r="F340" s="54"/>
      <c r="H340" s="102"/>
      <c r="I340" s="68"/>
      <c r="K340" s="104"/>
      <c r="L340" s="79"/>
      <c r="M340" s="183"/>
      <c r="N340" s="181"/>
      <c r="O340" s="182"/>
      <c r="P340" s="54"/>
      <c r="Q340" s="567"/>
      <c r="R340" s="550"/>
      <c r="S340" s="476"/>
      <c r="T340" s="477"/>
      <c r="U340" s="476"/>
      <c r="V340" s="476"/>
      <c r="W340" s="476"/>
      <c r="X340" s="68"/>
    </row>
    <row r="341" spans="1:24" s="112" customFormat="1" ht="14.25" x14ac:dyDescent="0.2">
      <c r="A341" s="157"/>
      <c r="B341" s="148"/>
      <c r="C341" s="148"/>
      <c r="E341" s="54"/>
      <c r="F341" s="54"/>
      <c r="H341" s="102"/>
      <c r="I341" s="68"/>
      <c r="K341" s="104"/>
      <c r="L341" s="79"/>
      <c r="M341" s="183"/>
      <c r="N341" s="181"/>
      <c r="O341" s="182"/>
      <c r="P341" s="54"/>
      <c r="Q341" s="567"/>
      <c r="R341" s="550"/>
      <c r="S341" s="476"/>
      <c r="T341" s="477"/>
      <c r="U341" s="476"/>
      <c r="V341" s="476"/>
      <c r="W341" s="476"/>
      <c r="X341" s="68"/>
    </row>
    <row r="342" spans="1:24" s="112" customFormat="1" ht="14.25" x14ac:dyDescent="0.2">
      <c r="A342" s="157"/>
      <c r="B342" s="148"/>
      <c r="C342" s="148"/>
      <c r="E342" s="54"/>
      <c r="F342" s="54"/>
      <c r="H342" s="102"/>
      <c r="I342" s="68"/>
      <c r="J342" s="68"/>
      <c r="K342" s="54"/>
      <c r="L342" s="178"/>
      <c r="N342" s="181"/>
      <c r="O342" s="182"/>
      <c r="P342" s="54"/>
      <c r="Q342" s="567"/>
      <c r="R342" s="550"/>
      <c r="S342" s="476"/>
      <c r="T342" s="477"/>
      <c r="U342" s="476"/>
      <c r="V342" s="476"/>
      <c r="W342" s="476"/>
      <c r="X342" s="68"/>
    </row>
    <row r="343" spans="1:24" s="112" customFormat="1" ht="14.25" x14ac:dyDescent="0.2">
      <c r="A343" s="157"/>
      <c r="B343" s="148"/>
      <c r="C343" s="148"/>
      <c r="E343" s="54"/>
      <c r="F343" s="54"/>
      <c r="H343" s="102"/>
      <c r="I343" s="68"/>
      <c r="J343" s="68"/>
      <c r="K343" s="54"/>
      <c r="L343" s="178"/>
      <c r="N343" s="181"/>
      <c r="O343" s="182"/>
      <c r="P343" s="54"/>
      <c r="Q343" s="567"/>
      <c r="R343" s="550"/>
      <c r="S343" s="476"/>
      <c r="T343" s="477"/>
      <c r="U343" s="476"/>
      <c r="V343" s="476"/>
      <c r="W343" s="476"/>
      <c r="X343" s="68"/>
    </row>
    <row r="344" spans="1:24" s="112" customFormat="1" ht="14.25" x14ac:dyDescent="0.2">
      <c r="A344" s="157"/>
      <c r="B344" s="148"/>
      <c r="C344" s="148"/>
      <c r="E344" s="54"/>
      <c r="F344" s="54"/>
      <c r="H344" s="102"/>
      <c r="I344" s="68"/>
      <c r="J344" s="68"/>
      <c r="K344" s="54"/>
      <c r="L344" s="178"/>
      <c r="N344" s="181"/>
      <c r="O344" s="182"/>
      <c r="P344" s="54"/>
      <c r="Q344" s="567"/>
      <c r="R344" s="550"/>
      <c r="S344" s="476"/>
      <c r="T344" s="477"/>
      <c r="U344" s="476"/>
      <c r="V344" s="476"/>
      <c r="W344" s="476"/>
      <c r="X344" s="68"/>
    </row>
    <row r="345" spans="1:24" s="112" customFormat="1" ht="14.25" x14ac:dyDescent="0.2">
      <c r="A345" s="157"/>
      <c r="B345" s="148"/>
      <c r="C345" s="148"/>
      <c r="E345" s="54"/>
      <c r="F345" s="54"/>
      <c r="H345" s="102"/>
      <c r="I345" s="68"/>
      <c r="J345" s="68"/>
      <c r="K345" s="54"/>
      <c r="L345" s="178"/>
      <c r="M345" s="174"/>
      <c r="N345" s="181"/>
      <c r="O345" s="182"/>
      <c r="P345" s="54"/>
      <c r="Q345" s="567"/>
      <c r="R345" s="550"/>
      <c r="S345" s="476"/>
      <c r="T345" s="477"/>
      <c r="U345" s="476"/>
      <c r="V345" s="476"/>
      <c r="W345" s="476"/>
      <c r="X345" s="68"/>
    </row>
    <row r="346" spans="1:24" s="112" customFormat="1" ht="14.25" x14ac:dyDescent="0.2">
      <c r="A346" s="157"/>
      <c r="B346" s="148"/>
      <c r="C346" s="148"/>
      <c r="E346" s="54"/>
      <c r="F346" s="54"/>
      <c r="H346" s="102"/>
      <c r="I346" s="68"/>
      <c r="J346" s="68"/>
      <c r="K346" s="54"/>
      <c r="L346" s="178"/>
      <c r="M346" s="174"/>
      <c r="N346" s="181"/>
      <c r="O346" s="182"/>
      <c r="P346" s="54"/>
      <c r="Q346" s="567"/>
      <c r="R346" s="550"/>
      <c r="S346" s="476"/>
      <c r="T346" s="477"/>
      <c r="U346" s="476"/>
      <c r="V346" s="476"/>
      <c r="W346" s="476"/>
      <c r="X346" s="68"/>
    </row>
    <row r="347" spans="1:24" s="112" customFormat="1" ht="14.25" x14ac:dyDescent="0.2">
      <c r="A347" s="157"/>
      <c r="B347" s="148"/>
      <c r="C347" s="148"/>
      <c r="E347" s="54"/>
      <c r="F347" s="54"/>
      <c r="H347" s="102"/>
      <c r="I347" s="68"/>
      <c r="J347" s="68"/>
      <c r="K347" s="54"/>
      <c r="L347" s="178"/>
      <c r="M347" s="174"/>
      <c r="N347" s="181"/>
      <c r="O347" s="182"/>
      <c r="P347" s="54"/>
      <c r="Q347" s="567"/>
      <c r="R347" s="550"/>
      <c r="S347" s="476"/>
      <c r="T347" s="477"/>
      <c r="U347" s="476"/>
      <c r="V347" s="476"/>
      <c r="W347" s="476"/>
      <c r="X347" s="68"/>
    </row>
    <row r="348" spans="1:24" s="112" customFormat="1" ht="14.25" x14ac:dyDescent="0.2">
      <c r="A348" s="157"/>
      <c r="B348" s="148"/>
      <c r="C348" s="148"/>
      <c r="E348" s="54"/>
      <c r="F348" s="54"/>
      <c r="H348" s="102"/>
      <c r="I348" s="68"/>
      <c r="J348" s="68"/>
      <c r="K348" s="54"/>
      <c r="L348" s="178"/>
      <c r="M348" s="174"/>
      <c r="N348" s="181"/>
      <c r="O348" s="182"/>
      <c r="P348" s="54"/>
      <c r="Q348" s="567"/>
      <c r="R348" s="550"/>
      <c r="S348" s="476"/>
      <c r="T348" s="477"/>
      <c r="U348" s="476"/>
      <c r="V348" s="476"/>
      <c r="W348" s="476"/>
      <c r="X348" s="68"/>
    </row>
    <row r="349" spans="1:24" s="112" customFormat="1" ht="14.25" x14ac:dyDescent="0.2">
      <c r="A349" s="157"/>
      <c r="B349" s="148"/>
      <c r="C349" s="148"/>
      <c r="E349" s="54"/>
      <c r="F349" s="54"/>
      <c r="H349" s="102"/>
      <c r="I349" s="68"/>
      <c r="J349" s="68"/>
      <c r="K349" s="54"/>
      <c r="L349" s="178"/>
      <c r="M349" s="174"/>
      <c r="N349" s="181"/>
      <c r="O349" s="182"/>
      <c r="P349" s="54"/>
      <c r="Q349" s="567"/>
      <c r="R349" s="550"/>
      <c r="S349" s="476"/>
      <c r="T349" s="477"/>
      <c r="U349" s="476"/>
      <c r="V349" s="476"/>
      <c r="W349" s="476"/>
      <c r="X349" s="68"/>
    </row>
    <row r="350" spans="1:24" s="112" customFormat="1" ht="14.25" x14ac:dyDescent="0.2">
      <c r="A350" s="157"/>
      <c r="B350" s="148"/>
      <c r="C350" s="148"/>
      <c r="E350" s="54"/>
      <c r="F350" s="54"/>
      <c r="H350" s="102"/>
      <c r="I350" s="68"/>
      <c r="J350" s="68"/>
      <c r="K350" s="54"/>
      <c r="L350" s="178"/>
      <c r="M350" s="174"/>
      <c r="N350" s="187"/>
      <c r="O350" s="182"/>
      <c r="P350" s="54"/>
      <c r="Q350" s="567"/>
      <c r="R350" s="550"/>
      <c r="S350" s="476"/>
      <c r="T350" s="477"/>
      <c r="U350" s="476"/>
      <c r="V350" s="476"/>
      <c r="W350" s="476"/>
      <c r="X350" s="68"/>
    </row>
    <row r="351" spans="1:24" s="112" customFormat="1" ht="14.25" x14ac:dyDescent="0.2">
      <c r="A351" s="157"/>
      <c r="B351" s="148"/>
      <c r="C351" s="148"/>
      <c r="E351" s="54"/>
      <c r="F351" s="54"/>
      <c r="H351" s="102"/>
      <c r="I351" s="68"/>
      <c r="J351" s="68"/>
      <c r="K351" s="54"/>
      <c r="L351" s="178"/>
      <c r="M351" s="174"/>
      <c r="N351" s="192"/>
      <c r="O351" s="193"/>
      <c r="P351" s="54"/>
      <c r="Q351" s="567"/>
      <c r="R351" s="550"/>
      <c r="S351" s="476"/>
      <c r="T351" s="477"/>
      <c r="U351" s="476"/>
      <c r="V351" s="476"/>
      <c r="W351" s="476"/>
      <c r="X351" s="68"/>
    </row>
    <row r="352" spans="1:24" s="112" customFormat="1" ht="14.25" x14ac:dyDescent="0.2">
      <c r="A352" s="157"/>
      <c r="B352" s="148"/>
      <c r="C352" s="148"/>
      <c r="E352" s="54"/>
      <c r="F352" s="54"/>
      <c r="H352" s="102"/>
      <c r="I352" s="68"/>
      <c r="J352" s="68"/>
      <c r="K352" s="54"/>
      <c r="L352" s="178"/>
      <c r="M352" s="174"/>
      <c r="N352" s="181"/>
      <c r="O352" s="182"/>
      <c r="P352" s="54"/>
      <c r="Q352" s="567"/>
      <c r="R352" s="550"/>
      <c r="S352" s="476"/>
      <c r="T352" s="477"/>
      <c r="U352" s="476"/>
      <c r="V352" s="476"/>
      <c r="W352" s="476"/>
      <c r="X352" s="68"/>
    </row>
    <row r="353" spans="1:24" s="112" customFormat="1" ht="14.25" x14ac:dyDescent="0.2">
      <c r="A353" s="157"/>
      <c r="B353" s="148"/>
      <c r="C353" s="148"/>
      <c r="E353" s="54"/>
      <c r="F353" s="54"/>
      <c r="H353" s="102"/>
      <c r="I353" s="68"/>
      <c r="J353" s="68"/>
      <c r="K353" s="54"/>
      <c r="L353" s="178"/>
      <c r="M353" s="174"/>
      <c r="N353" s="181"/>
      <c r="O353" s="182"/>
      <c r="P353" s="54"/>
      <c r="Q353" s="567"/>
      <c r="R353" s="550"/>
      <c r="S353" s="476"/>
      <c r="T353" s="477"/>
      <c r="U353" s="476"/>
      <c r="V353" s="476"/>
      <c r="W353" s="476"/>
      <c r="X353" s="68"/>
    </row>
    <row r="354" spans="1:24" s="112" customFormat="1" ht="14.25" x14ac:dyDescent="0.2">
      <c r="A354" s="157"/>
      <c r="B354" s="148"/>
      <c r="C354" s="148"/>
      <c r="E354" s="54"/>
      <c r="F354" s="54"/>
      <c r="H354" s="102"/>
      <c r="I354" s="68"/>
      <c r="J354" s="68"/>
      <c r="K354" s="54"/>
      <c r="L354" s="178"/>
      <c r="M354" s="174"/>
      <c r="N354" s="181"/>
      <c r="O354" s="182"/>
      <c r="P354" s="54"/>
      <c r="Q354" s="567"/>
      <c r="R354" s="550"/>
      <c r="S354" s="476"/>
      <c r="T354" s="477"/>
      <c r="U354" s="476"/>
      <c r="V354" s="476"/>
      <c r="W354" s="476"/>
      <c r="X354" s="68"/>
    </row>
    <row r="355" spans="1:24" s="112" customFormat="1" ht="14.25" x14ac:dyDescent="0.2">
      <c r="A355" s="157"/>
      <c r="B355" s="148"/>
      <c r="C355" s="148"/>
      <c r="E355" s="54"/>
      <c r="F355" s="54"/>
      <c r="H355" s="102"/>
      <c r="I355" s="68"/>
      <c r="J355" s="68"/>
      <c r="K355" s="54"/>
      <c r="L355" s="178"/>
      <c r="M355" s="174"/>
      <c r="N355" s="181"/>
      <c r="O355" s="182"/>
      <c r="P355" s="54"/>
      <c r="Q355" s="567"/>
      <c r="R355" s="550"/>
      <c r="S355" s="476"/>
      <c r="T355" s="477"/>
      <c r="U355" s="476"/>
      <c r="V355" s="476"/>
      <c r="W355" s="476"/>
      <c r="X355" s="68"/>
    </row>
    <row r="356" spans="1:24" s="112" customFormat="1" ht="14.25" x14ac:dyDescent="0.2">
      <c r="A356" s="157"/>
      <c r="B356" s="148"/>
      <c r="C356" s="148"/>
      <c r="E356" s="54"/>
      <c r="F356" s="54"/>
      <c r="H356" s="102"/>
      <c r="I356" s="68"/>
      <c r="J356" s="68"/>
      <c r="K356" s="54"/>
      <c r="L356" s="178"/>
      <c r="M356" s="174"/>
      <c r="N356" s="181"/>
      <c r="O356" s="182"/>
      <c r="P356" s="54"/>
      <c r="Q356" s="567"/>
      <c r="R356" s="550"/>
      <c r="S356" s="476"/>
      <c r="T356" s="477"/>
      <c r="U356" s="476"/>
      <c r="V356" s="476"/>
      <c r="W356" s="476"/>
      <c r="X356" s="68"/>
    </row>
    <row r="357" spans="1:24" s="112" customFormat="1" ht="14.25" x14ac:dyDescent="0.2">
      <c r="A357" s="157"/>
      <c r="B357" s="148"/>
      <c r="C357" s="148"/>
      <c r="E357" s="54"/>
      <c r="F357" s="54"/>
      <c r="H357" s="102"/>
      <c r="I357" s="68"/>
      <c r="J357" s="68"/>
      <c r="K357" s="54"/>
      <c r="L357" s="178"/>
      <c r="M357" s="174"/>
      <c r="N357" s="187"/>
      <c r="O357" s="182"/>
      <c r="P357" s="54"/>
      <c r="Q357" s="567"/>
      <c r="R357" s="550"/>
      <c r="S357" s="476"/>
      <c r="T357" s="477"/>
      <c r="U357" s="476"/>
      <c r="V357" s="476"/>
      <c r="W357" s="476"/>
      <c r="X357" s="68"/>
    </row>
    <row r="358" spans="1:24" s="112" customFormat="1" ht="14.25" x14ac:dyDescent="0.2">
      <c r="A358" s="157"/>
      <c r="B358" s="148"/>
      <c r="C358" s="148"/>
      <c r="E358" s="54"/>
      <c r="F358" s="54"/>
      <c r="H358" s="102"/>
      <c r="I358" s="68"/>
      <c r="J358" s="68"/>
      <c r="K358" s="54"/>
      <c r="L358" s="178"/>
      <c r="M358" s="174"/>
      <c r="N358" s="181"/>
      <c r="O358" s="182"/>
      <c r="P358" s="54"/>
      <c r="Q358" s="567"/>
      <c r="R358" s="550"/>
      <c r="S358" s="476"/>
      <c r="T358" s="477"/>
      <c r="U358" s="476"/>
      <c r="V358" s="476"/>
      <c r="W358" s="476"/>
      <c r="X358" s="68"/>
    </row>
    <row r="359" spans="1:24" s="112" customFormat="1" ht="14.25" x14ac:dyDescent="0.2">
      <c r="A359" s="157"/>
      <c r="B359" s="148"/>
      <c r="C359" s="148"/>
      <c r="E359" s="54"/>
      <c r="F359" s="54"/>
      <c r="H359" s="102"/>
      <c r="I359" s="68"/>
      <c r="J359" s="68"/>
      <c r="K359" s="54"/>
      <c r="L359" s="178"/>
      <c r="M359" s="174"/>
      <c r="N359" s="181"/>
      <c r="O359" s="182"/>
      <c r="P359" s="54"/>
      <c r="Q359" s="567"/>
      <c r="R359" s="550"/>
      <c r="S359" s="476"/>
      <c r="T359" s="477"/>
      <c r="U359" s="476"/>
      <c r="V359" s="476"/>
      <c r="W359" s="476"/>
      <c r="X359" s="68"/>
    </row>
    <row r="360" spans="1:24" s="112" customFormat="1" ht="14.25" x14ac:dyDescent="0.2">
      <c r="A360" s="157"/>
      <c r="B360" s="148"/>
      <c r="C360" s="148"/>
      <c r="E360" s="54"/>
      <c r="F360" s="54"/>
      <c r="H360" s="102"/>
      <c r="I360" s="68"/>
      <c r="J360" s="68"/>
      <c r="K360" s="54"/>
      <c r="L360" s="178"/>
      <c r="M360" s="174"/>
      <c r="N360" s="181"/>
      <c r="O360" s="182"/>
      <c r="P360" s="54"/>
      <c r="Q360" s="567"/>
      <c r="R360" s="550"/>
      <c r="S360" s="476"/>
      <c r="T360" s="477"/>
      <c r="U360" s="476"/>
      <c r="V360" s="476"/>
      <c r="W360" s="476"/>
      <c r="X360" s="68"/>
    </row>
    <row r="361" spans="1:24" s="112" customFormat="1" ht="14.25" x14ac:dyDescent="0.2">
      <c r="A361" s="157"/>
      <c r="B361" s="148"/>
      <c r="C361" s="148"/>
      <c r="E361" s="54"/>
      <c r="F361" s="54"/>
      <c r="H361" s="102"/>
      <c r="I361" s="68"/>
      <c r="J361" s="68"/>
      <c r="K361" s="54"/>
      <c r="L361" s="178"/>
      <c r="M361" s="174"/>
      <c r="N361" s="181"/>
      <c r="O361" s="182"/>
      <c r="P361" s="54"/>
      <c r="Q361" s="567"/>
      <c r="R361" s="550"/>
      <c r="S361" s="476"/>
      <c r="T361" s="477"/>
      <c r="U361" s="476"/>
      <c r="V361" s="476"/>
      <c r="W361" s="476"/>
      <c r="X361" s="68"/>
    </row>
    <row r="362" spans="1:24" s="112" customFormat="1" ht="14.25" x14ac:dyDescent="0.2">
      <c r="A362" s="157"/>
      <c r="B362" s="148"/>
      <c r="C362" s="148"/>
      <c r="E362" s="54"/>
      <c r="F362" s="54"/>
      <c r="H362" s="102"/>
      <c r="I362" s="68"/>
      <c r="J362" s="68"/>
      <c r="K362" s="54"/>
      <c r="L362" s="178"/>
      <c r="M362" s="174"/>
      <c r="N362" s="181"/>
      <c r="O362" s="182"/>
      <c r="P362" s="54"/>
      <c r="Q362" s="567"/>
      <c r="R362" s="550"/>
      <c r="S362" s="476"/>
      <c r="T362" s="477"/>
      <c r="U362" s="476"/>
      <c r="V362" s="476"/>
      <c r="W362" s="476"/>
      <c r="X362" s="68"/>
    </row>
    <row r="363" spans="1:24" s="112" customFormat="1" ht="14.25" x14ac:dyDescent="0.2">
      <c r="A363" s="157"/>
      <c r="B363" s="148"/>
      <c r="C363" s="148"/>
      <c r="E363" s="54"/>
      <c r="F363" s="54"/>
      <c r="H363" s="102"/>
      <c r="I363" s="68"/>
      <c r="J363" s="68"/>
      <c r="K363" s="54"/>
      <c r="L363" s="178"/>
      <c r="M363" s="174"/>
      <c r="N363" s="181"/>
      <c r="O363" s="182"/>
      <c r="P363" s="54"/>
      <c r="Q363" s="567"/>
      <c r="R363" s="550"/>
      <c r="S363" s="476"/>
      <c r="T363" s="477"/>
      <c r="U363" s="476"/>
      <c r="V363" s="476"/>
      <c r="W363" s="476"/>
      <c r="X363" s="68"/>
    </row>
    <row r="364" spans="1:24" s="112" customFormat="1" ht="14.25" x14ac:dyDescent="0.2">
      <c r="A364" s="157"/>
      <c r="B364" s="148"/>
      <c r="C364" s="148"/>
      <c r="E364" s="54"/>
      <c r="F364" s="54"/>
      <c r="H364" s="102"/>
      <c r="I364" s="68"/>
      <c r="J364" s="68"/>
      <c r="K364" s="54"/>
      <c r="L364" s="178"/>
      <c r="M364" s="174"/>
      <c r="N364" s="187"/>
      <c r="O364" s="182"/>
      <c r="P364" s="54"/>
      <c r="Q364" s="567"/>
      <c r="R364" s="550"/>
      <c r="S364" s="476"/>
      <c r="T364" s="477"/>
      <c r="U364" s="476"/>
      <c r="V364" s="476"/>
      <c r="W364" s="476"/>
      <c r="X364" s="68"/>
    </row>
    <row r="365" spans="1:24" s="112" customFormat="1" x14ac:dyDescent="0.2">
      <c r="A365" s="157"/>
      <c r="B365" s="148"/>
      <c r="C365" s="148"/>
      <c r="E365" s="54"/>
      <c r="F365" s="54"/>
      <c r="H365" s="102"/>
      <c r="I365" s="68"/>
      <c r="J365" s="68"/>
      <c r="K365" s="54"/>
      <c r="L365" s="178"/>
      <c r="M365" s="174"/>
      <c r="N365" s="79"/>
      <c r="O365" s="183"/>
      <c r="P365" s="54"/>
      <c r="Q365" s="567"/>
      <c r="R365" s="550"/>
      <c r="S365" s="476"/>
      <c r="T365" s="477"/>
      <c r="U365" s="476"/>
      <c r="V365" s="476"/>
      <c r="W365" s="476"/>
      <c r="X365" s="68"/>
    </row>
    <row r="366" spans="1:24" s="112" customFormat="1" x14ac:dyDescent="0.2">
      <c r="A366" s="157"/>
      <c r="B366" s="148"/>
      <c r="C366" s="148"/>
      <c r="E366" s="54"/>
      <c r="F366" s="54"/>
      <c r="H366" s="102"/>
      <c r="I366" s="68"/>
      <c r="J366" s="68"/>
      <c r="K366" s="54"/>
      <c r="L366" s="178"/>
      <c r="M366" s="174"/>
      <c r="N366" s="79"/>
      <c r="O366" s="194"/>
      <c r="P366" s="54"/>
      <c r="Q366" s="567"/>
      <c r="R366" s="550"/>
      <c r="S366" s="476"/>
      <c r="T366" s="477"/>
      <c r="U366" s="476"/>
      <c r="V366" s="476"/>
      <c r="W366" s="476"/>
      <c r="X366" s="68"/>
    </row>
    <row r="367" spans="1:24" s="112" customFormat="1" x14ac:dyDescent="0.2">
      <c r="A367" s="157"/>
      <c r="B367" s="148"/>
      <c r="C367" s="148"/>
      <c r="E367" s="54"/>
      <c r="F367" s="54"/>
      <c r="H367" s="102"/>
      <c r="I367" s="68"/>
      <c r="J367" s="68"/>
      <c r="K367" s="54"/>
      <c r="L367" s="178"/>
      <c r="M367" s="174"/>
      <c r="N367" s="79"/>
      <c r="O367" s="194"/>
      <c r="P367" s="54"/>
      <c r="Q367" s="567"/>
      <c r="R367" s="550"/>
      <c r="S367" s="476"/>
      <c r="T367" s="477"/>
      <c r="U367" s="476"/>
      <c r="V367" s="476"/>
      <c r="W367" s="476"/>
      <c r="X367" s="68"/>
    </row>
    <row r="368" spans="1:24" s="112" customFormat="1" x14ac:dyDescent="0.2">
      <c r="A368" s="157"/>
      <c r="B368" s="148"/>
      <c r="C368" s="148"/>
      <c r="E368" s="54"/>
      <c r="F368" s="54"/>
      <c r="H368" s="102"/>
      <c r="I368" s="68"/>
      <c r="J368" s="68"/>
      <c r="K368" s="54"/>
      <c r="L368" s="178"/>
      <c r="M368" s="174"/>
      <c r="N368" s="79"/>
      <c r="O368" s="194"/>
      <c r="P368" s="54"/>
      <c r="Q368" s="567"/>
      <c r="R368" s="550"/>
      <c r="S368" s="476"/>
      <c r="T368" s="477"/>
      <c r="U368" s="476"/>
      <c r="V368" s="476"/>
      <c r="W368" s="476"/>
      <c r="X368" s="68"/>
    </row>
    <row r="369" spans="1:24" s="112" customFormat="1" x14ac:dyDescent="0.2">
      <c r="A369" s="157"/>
      <c r="B369" s="148"/>
      <c r="C369" s="148"/>
      <c r="E369" s="54"/>
      <c r="F369" s="54"/>
      <c r="H369" s="102"/>
      <c r="I369" s="68"/>
      <c r="J369" s="68"/>
      <c r="K369" s="54"/>
      <c r="L369" s="178"/>
      <c r="M369" s="174"/>
      <c r="N369" s="79"/>
      <c r="O369" s="194"/>
      <c r="P369" s="54"/>
      <c r="Q369" s="567"/>
      <c r="R369" s="550"/>
      <c r="S369" s="476"/>
      <c r="T369" s="477"/>
      <c r="U369" s="476"/>
      <c r="V369" s="476"/>
      <c r="W369" s="476"/>
      <c r="X369" s="68"/>
    </row>
    <row r="370" spans="1:24" s="112" customFormat="1" x14ac:dyDescent="0.2">
      <c r="A370" s="157"/>
      <c r="B370" s="148"/>
      <c r="C370" s="148"/>
      <c r="E370" s="54"/>
      <c r="F370" s="54"/>
      <c r="H370" s="102"/>
      <c r="I370" s="68"/>
      <c r="J370" s="68"/>
      <c r="K370" s="54"/>
      <c r="L370" s="178"/>
      <c r="M370" s="174"/>
      <c r="N370" s="79"/>
      <c r="O370" s="194"/>
      <c r="P370" s="54"/>
      <c r="Q370" s="567"/>
      <c r="R370" s="550"/>
      <c r="S370" s="476"/>
      <c r="T370" s="477"/>
      <c r="U370" s="476"/>
      <c r="V370" s="476"/>
      <c r="W370" s="476"/>
      <c r="X370" s="68"/>
    </row>
    <row r="371" spans="1:24" s="112" customFormat="1" x14ac:dyDescent="0.2">
      <c r="A371" s="157"/>
      <c r="B371" s="148"/>
      <c r="C371" s="148"/>
      <c r="E371" s="54"/>
      <c r="F371" s="54"/>
      <c r="H371" s="102"/>
      <c r="I371" s="68"/>
      <c r="J371" s="68"/>
      <c r="K371" s="54"/>
      <c r="L371" s="178"/>
      <c r="N371" s="79"/>
      <c r="O371" s="194"/>
      <c r="P371" s="54"/>
      <c r="Q371" s="567"/>
      <c r="R371" s="550"/>
      <c r="S371" s="476"/>
      <c r="T371" s="477"/>
      <c r="U371" s="476"/>
      <c r="V371" s="476"/>
      <c r="W371" s="476"/>
      <c r="X371" s="68"/>
    </row>
    <row r="372" spans="1:24" s="112" customFormat="1" x14ac:dyDescent="0.2">
      <c r="A372" s="157"/>
      <c r="B372" s="148"/>
      <c r="C372" s="148"/>
      <c r="E372" s="54"/>
      <c r="F372" s="54"/>
      <c r="H372" s="102"/>
      <c r="I372" s="68"/>
      <c r="J372" s="68"/>
      <c r="K372" s="54"/>
      <c r="L372" s="178"/>
      <c r="N372" s="79"/>
      <c r="O372" s="194"/>
      <c r="P372" s="54"/>
      <c r="Q372" s="567"/>
      <c r="R372" s="550"/>
      <c r="S372" s="476"/>
      <c r="T372" s="477"/>
      <c r="U372" s="476"/>
      <c r="V372" s="476"/>
      <c r="W372" s="476"/>
      <c r="X372" s="68"/>
    </row>
    <row r="373" spans="1:24" s="112" customFormat="1" x14ac:dyDescent="0.2">
      <c r="A373" s="157"/>
      <c r="B373" s="148"/>
      <c r="C373" s="148"/>
      <c r="E373" s="54"/>
      <c r="F373" s="54"/>
      <c r="H373" s="102"/>
      <c r="I373" s="68"/>
      <c r="J373" s="68"/>
      <c r="K373" s="54"/>
      <c r="L373" s="178"/>
      <c r="M373" s="174"/>
      <c r="N373" s="79"/>
      <c r="O373" s="194"/>
      <c r="P373" s="54"/>
      <c r="Q373" s="567"/>
      <c r="R373" s="404"/>
      <c r="S373" s="476"/>
      <c r="T373" s="477"/>
      <c r="U373" s="476"/>
      <c r="V373" s="476"/>
      <c r="W373" s="476"/>
      <c r="X373" s="68"/>
    </row>
    <row r="374" spans="1:24" s="112" customFormat="1" x14ac:dyDescent="0.2">
      <c r="A374" s="157"/>
      <c r="B374" s="148"/>
      <c r="C374" s="148"/>
      <c r="E374" s="54"/>
      <c r="F374" s="54"/>
      <c r="H374" s="102"/>
      <c r="I374" s="68"/>
      <c r="J374" s="68"/>
      <c r="K374" s="54"/>
      <c r="L374" s="178"/>
      <c r="M374" s="174"/>
      <c r="N374" s="79"/>
      <c r="O374" s="194"/>
      <c r="P374" s="54"/>
      <c r="Q374" s="567"/>
      <c r="R374" s="424"/>
      <c r="S374" s="476"/>
      <c r="T374" s="477"/>
      <c r="U374" s="476"/>
      <c r="V374" s="476"/>
      <c r="W374" s="476"/>
      <c r="X374" s="68"/>
    </row>
    <row r="375" spans="1:24" s="112" customFormat="1" x14ac:dyDescent="0.2">
      <c r="A375" s="157"/>
      <c r="B375" s="148"/>
      <c r="C375" s="148"/>
      <c r="E375" s="54"/>
      <c r="F375" s="54"/>
      <c r="H375" s="102"/>
      <c r="I375" s="68"/>
      <c r="J375" s="68"/>
      <c r="K375" s="54"/>
      <c r="L375" s="178"/>
      <c r="M375" s="174"/>
      <c r="N375" s="79"/>
      <c r="O375" s="194"/>
      <c r="P375" s="54"/>
      <c r="Q375" s="567"/>
      <c r="R375" s="424"/>
      <c r="S375" s="476"/>
      <c r="T375" s="477"/>
      <c r="U375" s="476"/>
      <c r="V375" s="476"/>
      <c r="W375" s="476"/>
      <c r="X375" s="68"/>
    </row>
    <row r="376" spans="1:24" s="112" customFormat="1" x14ac:dyDescent="0.2">
      <c r="A376" s="157"/>
      <c r="B376" s="148"/>
      <c r="C376" s="148"/>
      <c r="E376" s="54"/>
      <c r="F376" s="54"/>
      <c r="H376" s="102"/>
      <c r="I376" s="68"/>
      <c r="J376" s="68"/>
      <c r="K376" s="54"/>
      <c r="L376" s="178"/>
      <c r="M376" s="174"/>
      <c r="N376" s="79"/>
      <c r="O376" s="194"/>
      <c r="P376" s="54"/>
      <c r="Q376" s="567"/>
      <c r="R376" s="424"/>
      <c r="S376" s="476"/>
      <c r="T376" s="477"/>
      <c r="U376" s="476"/>
      <c r="V376" s="476"/>
      <c r="W376" s="476"/>
      <c r="X376" s="68"/>
    </row>
    <row r="377" spans="1:24" s="112" customFormat="1" x14ac:dyDescent="0.2">
      <c r="A377" s="157"/>
      <c r="B377" s="148"/>
      <c r="C377" s="148"/>
      <c r="E377" s="54"/>
      <c r="F377" s="54"/>
      <c r="H377" s="102"/>
      <c r="I377" s="68"/>
      <c r="J377" s="68"/>
      <c r="K377" s="54"/>
      <c r="L377" s="178"/>
      <c r="N377" s="79"/>
      <c r="O377" s="194"/>
      <c r="P377" s="54"/>
      <c r="Q377" s="567"/>
      <c r="R377" s="424"/>
      <c r="S377" s="476"/>
      <c r="T377" s="477"/>
      <c r="U377" s="476"/>
      <c r="V377" s="476"/>
      <c r="W377" s="476"/>
      <c r="X377" s="68"/>
    </row>
    <row r="378" spans="1:24" s="112" customFormat="1" x14ac:dyDescent="0.2">
      <c r="A378" s="157"/>
      <c r="B378" s="148"/>
      <c r="C378" s="148"/>
      <c r="E378" s="54"/>
      <c r="F378" s="54"/>
      <c r="H378" s="102"/>
      <c r="I378" s="68"/>
      <c r="J378" s="68"/>
      <c r="K378" s="54"/>
      <c r="L378" s="178"/>
      <c r="M378" s="174"/>
      <c r="N378" s="79"/>
      <c r="O378" s="194"/>
      <c r="P378" s="54"/>
      <c r="Q378" s="567"/>
      <c r="R378" s="424"/>
      <c r="S378" s="476"/>
      <c r="T378" s="477"/>
      <c r="U378" s="476"/>
      <c r="V378" s="476"/>
      <c r="W378" s="476"/>
      <c r="X378" s="68"/>
    </row>
    <row r="379" spans="1:24" s="112" customFormat="1" x14ac:dyDescent="0.2">
      <c r="A379" s="157"/>
      <c r="B379" s="148"/>
      <c r="C379" s="148"/>
      <c r="E379" s="54"/>
      <c r="F379" s="54"/>
      <c r="H379" s="102"/>
      <c r="I379" s="68"/>
      <c r="J379" s="68"/>
      <c r="K379" s="54"/>
      <c r="L379" s="178"/>
      <c r="M379" s="174"/>
      <c r="N379" s="79"/>
      <c r="O379" s="194"/>
      <c r="P379" s="54"/>
      <c r="Q379" s="567"/>
      <c r="R379" s="424"/>
      <c r="S379" s="476"/>
      <c r="T379" s="477"/>
      <c r="U379" s="476"/>
      <c r="V379" s="476"/>
      <c r="W379" s="476"/>
      <c r="X379" s="68"/>
    </row>
    <row r="380" spans="1:24" s="112" customFormat="1" x14ac:dyDescent="0.2">
      <c r="A380" s="157"/>
      <c r="B380" s="148"/>
      <c r="C380" s="148"/>
      <c r="E380" s="54"/>
      <c r="F380" s="54"/>
      <c r="H380" s="102"/>
      <c r="I380" s="68"/>
      <c r="J380" s="68"/>
      <c r="K380" s="54"/>
      <c r="L380" s="178"/>
      <c r="M380" s="174"/>
      <c r="N380" s="79"/>
      <c r="O380" s="194"/>
      <c r="P380" s="54"/>
      <c r="Q380" s="567"/>
      <c r="R380" s="424"/>
      <c r="S380" s="476"/>
      <c r="T380" s="477"/>
      <c r="U380" s="476"/>
      <c r="V380" s="476"/>
      <c r="W380" s="476"/>
      <c r="X380" s="68"/>
    </row>
    <row r="381" spans="1:24" s="112" customFormat="1" x14ac:dyDescent="0.2">
      <c r="A381" s="157"/>
      <c r="B381" s="148"/>
      <c r="C381" s="148"/>
      <c r="E381" s="54"/>
      <c r="F381" s="54"/>
      <c r="H381" s="102"/>
      <c r="I381" s="68"/>
      <c r="J381" s="68"/>
      <c r="K381" s="54"/>
      <c r="L381" s="178"/>
      <c r="M381" s="174"/>
      <c r="N381" s="79"/>
      <c r="O381" s="194"/>
      <c r="P381" s="54"/>
      <c r="Q381" s="567"/>
      <c r="R381" s="424"/>
      <c r="S381" s="476"/>
      <c r="T381" s="477"/>
      <c r="U381" s="476"/>
      <c r="V381" s="476"/>
      <c r="W381" s="476"/>
      <c r="X381" s="68"/>
    </row>
    <row r="382" spans="1:24" s="112" customFormat="1" x14ac:dyDescent="0.2">
      <c r="A382" s="157"/>
      <c r="B382" s="148"/>
      <c r="C382" s="148"/>
      <c r="E382" s="54"/>
      <c r="F382" s="54"/>
      <c r="H382" s="102"/>
      <c r="I382" s="68"/>
      <c r="J382" s="68"/>
      <c r="K382" s="54"/>
      <c r="L382" s="178"/>
      <c r="M382" s="174"/>
      <c r="N382" s="79"/>
      <c r="O382" s="194"/>
      <c r="P382" s="54"/>
      <c r="Q382" s="567"/>
      <c r="R382" s="424"/>
      <c r="S382" s="476"/>
      <c r="T382" s="477"/>
      <c r="U382" s="476"/>
      <c r="V382" s="476"/>
      <c r="W382" s="476"/>
      <c r="X382" s="68"/>
    </row>
    <row r="383" spans="1:24" s="112" customFormat="1" x14ac:dyDescent="0.2">
      <c r="A383" s="157"/>
      <c r="B383" s="148"/>
      <c r="C383" s="148"/>
      <c r="E383" s="54"/>
      <c r="F383" s="54"/>
      <c r="H383" s="102"/>
      <c r="I383" s="68"/>
      <c r="J383" s="68"/>
      <c r="K383" s="54"/>
      <c r="L383" s="178"/>
      <c r="M383" s="174"/>
      <c r="N383" s="79"/>
      <c r="O383" s="194"/>
      <c r="P383" s="54"/>
      <c r="Q383" s="567"/>
      <c r="R383" s="424"/>
      <c r="S383" s="476"/>
      <c r="T383" s="477"/>
      <c r="U383" s="476"/>
      <c r="V383" s="476"/>
      <c r="W383" s="476"/>
      <c r="X383" s="68"/>
    </row>
    <row r="384" spans="1:24" s="112" customFormat="1" x14ac:dyDescent="0.2">
      <c r="A384" s="157"/>
      <c r="B384" s="148"/>
      <c r="C384" s="148"/>
      <c r="E384" s="54"/>
      <c r="F384" s="54"/>
      <c r="H384" s="102"/>
      <c r="I384" s="68"/>
      <c r="J384" s="68"/>
      <c r="K384" s="54"/>
      <c r="L384" s="178"/>
      <c r="M384" s="174"/>
      <c r="N384" s="79"/>
      <c r="O384" s="194"/>
      <c r="P384" s="54"/>
      <c r="Q384" s="567"/>
      <c r="R384" s="424"/>
      <c r="S384" s="476"/>
      <c r="T384" s="477"/>
      <c r="U384" s="476"/>
      <c r="V384" s="476"/>
      <c r="W384" s="476"/>
      <c r="X384" s="68"/>
    </row>
    <row r="385" spans="1:24" s="112" customFormat="1" x14ac:dyDescent="0.2">
      <c r="A385" s="157"/>
      <c r="B385" s="148"/>
      <c r="C385" s="148"/>
      <c r="E385" s="54"/>
      <c r="F385" s="54"/>
      <c r="H385" s="102"/>
      <c r="I385" s="68"/>
      <c r="J385" s="68"/>
      <c r="K385" s="54"/>
      <c r="L385" s="178"/>
      <c r="M385" s="174"/>
      <c r="N385" s="79"/>
      <c r="O385" s="194"/>
      <c r="P385" s="54"/>
      <c r="Q385" s="567"/>
      <c r="R385" s="424"/>
      <c r="S385" s="476"/>
      <c r="T385" s="477"/>
      <c r="U385" s="476"/>
      <c r="V385" s="476"/>
      <c r="W385" s="476"/>
      <c r="X385" s="68"/>
    </row>
    <row r="386" spans="1:24" s="112" customFormat="1" x14ac:dyDescent="0.2">
      <c r="A386" s="157"/>
      <c r="B386" s="148"/>
      <c r="C386" s="148"/>
      <c r="E386" s="54"/>
      <c r="F386" s="54"/>
      <c r="H386" s="102"/>
      <c r="I386" s="68"/>
      <c r="J386" s="68"/>
      <c r="K386" s="54"/>
      <c r="L386" s="178"/>
      <c r="M386" s="174"/>
      <c r="N386" s="79"/>
      <c r="O386" s="194"/>
      <c r="P386" s="54"/>
      <c r="Q386" s="567"/>
      <c r="R386" s="424"/>
      <c r="S386" s="476"/>
      <c r="T386" s="477"/>
      <c r="U386" s="476"/>
      <c r="V386" s="476"/>
      <c r="W386" s="476"/>
      <c r="X386" s="68"/>
    </row>
    <row r="387" spans="1:24" s="112" customFormat="1" x14ac:dyDescent="0.2">
      <c r="A387" s="157"/>
      <c r="B387" s="148"/>
      <c r="C387" s="148"/>
      <c r="E387" s="54"/>
      <c r="F387" s="54"/>
      <c r="H387" s="102"/>
      <c r="I387" s="68"/>
      <c r="J387" s="68"/>
      <c r="K387" s="54"/>
      <c r="L387" s="178"/>
      <c r="M387" s="174"/>
      <c r="N387" s="79"/>
      <c r="O387" s="194"/>
      <c r="P387" s="54"/>
      <c r="Q387" s="567"/>
      <c r="R387" s="424"/>
      <c r="S387" s="476"/>
      <c r="T387" s="477"/>
      <c r="U387" s="476"/>
      <c r="V387" s="476"/>
      <c r="W387" s="476"/>
      <c r="X387" s="68"/>
    </row>
    <row r="388" spans="1:24" s="112" customFormat="1" x14ac:dyDescent="0.2">
      <c r="A388" s="157"/>
      <c r="B388" s="148"/>
      <c r="C388" s="148"/>
      <c r="E388" s="54"/>
      <c r="F388" s="54"/>
      <c r="H388" s="102"/>
      <c r="I388" s="68"/>
      <c r="J388" s="68"/>
      <c r="K388" s="54"/>
      <c r="L388" s="178"/>
      <c r="M388" s="174"/>
      <c r="N388" s="79"/>
      <c r="O388" s="194"/>
      <c r="P388" s="54"/>
      <c r="Q388" s="567"/>
      <c r="R388" s="424"/>
      <c r="S388" s="476"/>
      <c r="T388" s="477"/>
      <c r="U388" s="476"/>
      <c r="V388" s="476"/>
      <c r="W388" s="476"/>
      <c r="X388" s="68"/>
    </row>
    <row r="389" spans="1:24" s="112" customFormat="1" x14ac:dyDescent="0.2">
      <c r="A389" s="157"/>
      <c r="B389" s="148"/>
      <c r="C389" s="148"/>
      <c r="E389" s="54"/>
      <c r="F389" s="54"/>
      <c r="H389" s="102"/>
      <c r="I389" s="68"/>
      <c r="J389" s="68"/>
      <c r="K389" s="54"/>
      <c r="L389" s="178"/>
      <c r="M389" s="174"/>
      <c r="N389" s="79"/>
      <c r="O389" s="194"/>
      <c r="P389" s="54"/>
      <c r="Q389" s="567"/>
      <c r="R389" s="424"/>
      <c r="S389" s="476"/>
      <c r="T389" s="477"/>
      <c r="U389" s="476"/>
      <c r="V389" s="476"/>
      <c r="W389" s="476"/>
      <c r="X389" s="68"/>
    </row>
    <row r="390" spans="1:24" s="112" customFormat="1" x14ac:dyDescent="0.2">
      <c r="A390" s="157"/>
      <c r="B390" s="148"/>
      <c r="C390" s="148"/>
      <c r="E390" s="54"/>
      <c r="F390" s="54"/>
      <c r="H390" s="102"/>
      <c r="I390" s="68"/>
      <c r="J390" s="68"/>
      <c r="K390" s="54"/>
      <c r="L390" s="178"/>
      <c r="M390" s="174"/>
      <c r="N390" s="79"/>
      <c r="O390" s="194"/>
      <c r="P390" s="54"/>
      <c r="Q390" s="567"/>
      <c r="R390" s="424"/>
      <c r="S390" s="476"/>
      <c r="T390" s="477"/>
      <c r="U390" s="476"/>
      <c r="V390" s="476"/>
      <c r="W390" s="476"/>
      <c r="X390" s="68"/>
    </row>
    <row r="391" spans="1:24" s="112" customFormat="1" x14ac:dyDescent="0.2">
      <c r="A391" s="157"/>
      <c r="B391" s="148"/>
      <c r="C391" s="148"/>
      <c r="E391" s="54"/>
      <c r="F391" s="54"/>
      <c r="H391" s="102"/>
      <c r="I391" s="68"/>
      <c r="J391" s="68"/>
      <c r="K391" s="54"/>
      <c r="L391" s="178"/>
      <c r="M391" s="174"/>
      <c r="N391" s="79"/>
      <c r="O391" s="194"/>
      <c r="P391" s="54"/>
      <c r="Q391" s="567"/>
      <c r="R391" s="424"/>
      <c r="S391" s="476"/>
      <c r="T391" s="477"/>
      <c r="U391" s="476"/>
      <c r="V391" s="476"/>
      <c r="W391" s="476"/>
      <c r="X391" s="68"/>
    </row>
    <row r="392" spans="1:24" s="112" customFormat="1" x14ac:dyDescent="0.2">
      <c r="A392" s="157"/>
      <c r="B392" s="148"/>
      <c r="C392" s="148"/>
      <c r="E392" s="54"/>
      <c r="F392" s="54"/>
      <c r="H392" s="102"/>
      <c r="I392" s="68"/>
      <c r="J392" s="68"/>
      <c r="K392" s="54"/>
      <c r="L392" s="178"/>
      <c r="M392" s="174"/>
      <c r="N392" s="79"/>
      <c r="O392" s="194"/>
      <c r="P392" s="54"/>
      <c r="Q392" s="567"/>
      <c r="R392" s="424"/>
      <c r="S392" s="476"/>
      <c r="T392" s="477"/>
      <c r="U392" s="476"/>
      <c r="V392" s="476"/>
      <c r="W392" s="476"/>
      <c r="X392" s="68"/>
    </row>
    <row r="393" spans="1:24" s="112" customFormat="1" x14ac:dyDescent="0.2">
      <c r="A393" s="157"/>
      <c r="B393" s="148"/>
      <c r="C393" s="148"/>
      <c r="E393" s="54"/>
      <c r="F393" s="54"/>
      <c r="H393" s="102"/>
      <c r="I393" s="68"/>
      <c r="J393" s="68"/>
      <c r="K393" s="54"/>
      <c r="L393" s="178"/>
      <c r="M393" s="174"/>
      <c r="N393" s="79"/>
      <c r="O393" s="194"/>
      <c r="P393" s="54"/>
      <c r="Q393" s="567"/>
      <c r="R393" s="424"/>
      <c r="S393" s="476"/>
      <c r="T393" s="477"/>
      <c r="U393" s="476"/>
      <c r="V393" s="476"/>
      <c r="W393" s="476"/>
      <c r="X393" s="68"/>
    </row>
    <row r="394" spans="1:24" s="112" customFormat="1" x14ac:dyDescent="0.2">
      <c r="A394" s="157"/>
      <c r="B394" s="148"/>
      <c r="C394" s="148"/>
      <c r="E394" s="54"/>
      <c r="F394" s="54"/>
      <c r="H394" s="102"/>
      <c r="I394" s="68"/>
      <c r="J394" s="68"/>
      <c r="K394" s="54"/>
      <c r="L394" s="178"/>
      <c r="M394" s="174"/>
      <c r="N394" s="79"/>
      <c r="O394" s="194"/>
      <c r="P394" s="54"/>
      <c r="Q394" s="567"/>
      <c r="R394" s="424"/>
      <c r="S394" s="476"/>
      <c r="T394" s="477"/>
      <c r="U394" s="476"/>
      <c r="V394" s="476"/>
      <c r="W394" s="476"/>
      <c r="X394" s="68"/>
    </row>
    <row r="395" spans="1:24" s="112" customFormat="1" x14ac:dyDescent="0.2">
      <c r="A395" s="157"/>
      <c r="B395" s="148"/>
      <c r="C395" s="148"/>
      <c r="E395" s="54"/>
      <c r="F395" s="54"/>
      <c r="H395" s="102"/>
      <c r="I395" s="68"/>
      <c r="J395" s="68"/>
      <c r="K395" s="54"/>
      <c r="L395" s="178"/>
      <c r="M395" s="174"/>
      <c r="N395" s="79"/>
      <c r="O395" s="194"/>
      <c r="P395" s="54"/>
      <c r="Q395" s="567"/>
      <c r="R395" s="424"/>
      <c r="S395" s="476"/>
      <c r="T395" s="477"/>
      <c r="U395" s="476"/>
      <c r="V395" s="476"/>
      <c r="W395" s="476"/>
      <c r="X395" s="68"/>
    </row>
    <row r="396" spans="1:24" s="112" customFormat="1" x14ac:dyDescent="0.2">
      <c r="A396" s="157"/>
      <c r="B396" s="148"/>
      <c r="C396" s="148"/>
      <c r="E396" s="54"/>
      <c r="F396" s="54"/>
      <c r="H396" s="102"/>
      <c r="I396" s="68"/>
      <c r="J396" s="68"/>
      <c r="K396" s="54"/>
      <c r="L396" s="178"/>
      <c r="M396" s="174"/>
      <c r="N396" s="79"/>
      <c r="O396" s="194"/>
      <c r="P396" s="54"/>
      <c r="Q396" s="567"/>
      <c r="R396" s="424"/>
      <c r="S396" s="476"/>
      <c r="T396" s="477"/>
      <c r="U396" s="476"/>
      <c r="V396" s="476"/>
      <c r="W396" s="476"/>
      <c r="X396" s="68"/>
    </row>
    <row r="397" spans="1:24" s="112" customFormat="1" x14ac:dyDescent="0.2">
      <c r="A397" s="157"/>
      <c r="B397" s="148"/>
      <c r="C397" s="148"/>
      <c r="E397" s="54"/>
      <c r="F397" s="54"/>
      <c r="H397" s="102"/>
      <c r="I397" s="68"/>
      <c r="J397" s="68"/>
      <c r="K397" s="54"/>
      <c r="L397" s="178"/>
      <c r="M397" s="174"/>
      <c r="N397" s="79"/>
      <c r="O397" s="194"/>
      <c r="P397" s="54"/>
      <c r="Q397" s="567"/>
      <c r="R397" s="424"/>
      <c r="S397" s="476"/>
      <c r="T397" s="477"/>
      <c r="U397" s="476"/>
      <c r="V397" s="476"/>
      <c r="W397" s="476"/>
      <c r="X397" s="68"/>
    </row>
    <row r="398" spans="1:24" s="112" customFormat="1" x14ac:dyDescent="0.2">
      <c r="A398" s="157"/>
      <c r="B398" s="148"/>
      <c r="C398" s="148"/>
      <c r="E398" s="54"/>
      <c r="F398" s="54"/>
      <c r="H398" s="102"/>
      <c r="I398" s="68"/>
      <c r="J398" s="68"/>
      <c r="K398" s="54"/>
      <c r="L398" s="178"/>
      <c r="M398" s="174"/>
      <c r="N398" s="79"/>
      <c r="O398" s="194"/>
      <c r="P398" s="54"/>
      <c r="Q398" s="567"/>
      <c r="R398" s="424"/>
      <c r="S398" s="476"/>
      <c r="T398" s="477"/>
      <c r="U398" s="476"/>
      <c r="V398" s="476"/>
      <c r="W398" s="476"/>
      <c r="X398" s="68"/>
    </row>
    <row r="399" spans="1:24" s="112" customFormat="1" x14ac:dyDescent="0.2">
      <c r="A399" s="157"/>
      <c r="B399" s="148"/>
      <c r="C399" s="148"/>
      <c r="E399" s="54"/>
      <c r="F399" s="54"/>
      <c r="H399" s="102"/>
      <c r="I399" s="68"/>
      <c r="J399" s="68"/>
      <c r="K399" s="54"/>
      <c r="L399" s="178"/>
      <c r="M399" s="174"/>
      <c r="N399" s="79"/>
      <c r="O399" s="194"/>
      <c r="P399" s="54"/>
      <c r="Q399" s="567"/>
      <c r="R399" s="424"/>
      <c r="S399" s="476"/>
      <c r="T399" s="477"/>
      <c r="U399" s="476"/>
      <c r="V399" s="476"/>
      <c r="W399" s="476"/>
      <c r="X399" s="68"/>
    </row>
    <row r="400" spans="1:24" s="112" customFormat="1" x14ac:dyDescent="0.2">
      <c r="A400" s="157"/>
      <c r="B400" s="148"/>
      <c r="C400" s="148"/>
      <c r="E400" s="54"/>
      <c r="F400" s="54"/>
      <c r="H400" s="102"/>
      <c r="I400" s="68"/>
      <c r="J400" s="68"/>
      <c r="K400" s="54"/>
      <c r="L400" s="178"/>
      <c r="M400" s="174"/>
      <c r="N400" s="79"/>
      <c r="O400" s="194"/>
      <c r="P400" s="54"/>
      <c r="Q400" s="567"/>
      <c r="R400" s="424"/>
      <c r="S400" s="476"/>
      <c r="T400" s="477"/>
      <c r="U400" s="476"/>
      <c r="V400" s="476"/>
      <c r="W400" s="476"/>
      <c r="X400" s="68"/>
    </row>
    <row r="401" spans="1:27" s="112" customFormat="1" x14ac:dyDescent="0.2">
      <c r="A401" s="157"/>
      <c r="B401" s="148"/>
      <c r="C401" s="148"/>
      <c r="E401" s="54"/>
      <c r="F401" s="54"/>
      <c r="H401" s="102"/>
      <c r="I401" s="68"/>
      <c r="J401" s="68"/>
      <c r="K401" s="54"/>
      <c r="L401" s="178"/>
      <c r="M401" s="174"/>
      <c r="N401" s="79"/>
      <c r="O401" s="194"/>
      <c r="P401" s="54"/>
      <c r="Q401" s="567"/>
      <c r="R401" s="424"/>
      <c r="S401" s="476"/>
      <c r="T401" s="477"/>
      <c r="U401" s="476"/>
      <c r="V401" s="476"/>
      <c r="W401" s="476"/>
      <c r="X401" s="68"/>
    </row>
    <row r="402" spans="1:27" s="112" customFormat="1" x14ac:dyDescent="0.2">
      <c r="A402" s="157"/>
      <c r="B402" s="148"/>
      <c r="C402" s="148"/>
      <c r="E402" s="54"/>
      <c r="F402" s="54"/>
      <c r="H402" s="102"/>
      <c r="I402" s="68"/>
      <c r="J402" s="68"/>
      <c r="K402" s="54"/>
      <c r="L402" s="178"/>
      <c r="M402" s="174"/>
      <c r="N402" s="79"/>
      <c r="O402" s="194"/>
      <c r="P402" s="54"/>
      <c r="Q402" s="567"/>
      <c r="R402" s="424"/>
      <c r="S402" s="476"/>
      <c r="T402" s="477"/>
      <c r="U402" s="476"/>
      <c r="V402" s="476"/>
      <c r="W402" s="476"/>
      <c r="X402" s="68"/>
    </row>
    <row r="403" spans="1:27" s="112" customFormat="1" x14ac:dyDescent="0.2">
      <c r="A403" s="157"/>
      <c r="B403" s="148"/>
      <c r="C403" s="148"/>
      <c r="E403" s="54"/>
      <c r="F403" s="54"/>
      <c r="H403" s="102"/>
      <c r="I403" s="68"/>
      <c r="J403" s="68"/>
      <c r="K403" s="54"/>
      <c r="L403" s="178"/>
      <c r="M403" s="174"/>
      <c r="N403" s="79"/>
      <c r="O403" s="194"/>
      <c r="P403" s="54"/>
      <c r="Q403" s="567"/>
      <c r="R403" s="424"/>
      <c r="S403" s="476"/>
      <c r="T403" s="477"/>
      <c r="U403" s="476"/>
      <c r="V403" s="476"/>
      <c r="W403" s="476"/>
      <c r="X403" s="68"/>
    </row>
    <row r="404" spans="1:27" s="112" customFormat="1" x14ac:dyDescent="0.2">
      <c r="A404" s="157"/>
      <c r="B404" s="148"/>
      <c r="C404" s="148"/>
      <c r="E404" s="54"/>
      <c r="F404" s="54"/>
      <c r="H404" s="102"/>
      <c r="I404" s="68"/>
      <c r="J404" s="68"/>
      <c r="K404" s="54"/>
      <c r="L404" s="178"/>
      <c r="M404" s="174"/>
      <c r="N404" s="79"/>
      <c r="O404" s="194"/>
      <c r="P404" s="54"/>
      <c r="Q404" s="567"/>
      <c r="R404" s="424"/>
      <c r="S404" s="476"/>
      <c r="T404" s="477"/>
      <c r="U404" s="476"/>
      <c r="V404" s="476"/>
      <c r="W404" s="476"/>
      <c r="X404" s="68"/>
    </row>
    <row r="405" spans="1:27" s="112" customFormat="1" x14ac:dyDescent="0.2">
      <c r="A405" s="157"/>
      <c r="B405" s="148"/>
      <c r="C405" s="148"/>
      <c r="E405" s="54"/>
      <c r="F405" s="54"/>
      <c r="H405" s="102"/>
      <c r="I405" s="68"/>
      <c r="J405" s="68"/>
      <c r="K405" s="54"/>
      <c r="L405" s="178"/>
      <c r="M405" s="174"/>
      <c r="N405" s="79"/>
      <c r="O405" s="194"/>
      <c r="P405" s="54"/>
      <c r="Q405" s="567"/>
      <c r="R405" s="424"/>
      <c r="S405" s="476"/>
      <c r="T405" s="477"/>
      <c r="U405" s="476"/>
      <c r="V405" s="476"/>
      <c r="W405" s="476"/>
      <c r="X405" s="68"/>
    </row>
    <row r="406" spans="1:27" s="112" customFormat="1" x14ac:dyDescent="0.2">
      <c r="A406" s="157"/>
      <c r="B406" s="148"/>
      <c r="C406" s="148"/>
      <c r="E406" s="54"/>
      <c r="F406" s="54"/>
      <c r="H406" s="102"/>
      <c r="I406" s="68"/>
      <c r="J406" s="68"/>
      <c r="K406" s="54"/>
      <c r="L406" s="178"/>
      <c r="M406" s="174"/>
      <c r="N406" s="79"/>
      <c r="O406" s="194"/>
      <c r="P406" s="54"/>
      <c r="Q406" s="567"/>
      <c r="R406" s="424"/>
      <c r="S406" s="476"/>
      <c r="T406" s="477"/>
      <c r="U406" s="476"/>
      <c r="V406" s="476"/>
      <c r="W406" s="476"/>
      <c r="X406" s="68"/>
    </row>
    <row r="407" spans="1:27" s="112" customFormat="1" x14ac:dyDescent="0.2">
      <c r="A407" s="157"/>
      <c r="B407" s="148"/>
      <c r="C407" s="148"/>
      <c r="E407" s="54"/>
      <c r="F407" s="54"/>
      <c r="H407" s="102"/>
      <c r="I407" s="68"/>
      <c r="J407" s="68"/>
      <c r="K407" s="54"/>
      <c r="L407" s="178"/>
      <c r="M407" s="174"/>
      <c r="N407" s="79"/>
      <c r="O407" s="194"/>
      <c r="P407" s="54"/>
      <c r="Q407" s="567"/>
      <c r="R407" s="424"/>
      <c r="S407" s="476"/>
      <c r="T407" s="477"/>
      <c r="U407" s="476"/>
      <c r="V407" s="476"/>
      <c r="W407" s="476"/>
      <c r="X407" s="68"/>
    </row>
    <row r="408" spans="1:27" s="112" customFormat="1" x14ac:dyDescent="0.2">
      <c r="A408" s="157"/>
      <c r="B408" s="148"/>
      <c r="C408" s="148"/>
      <c r="E408" s="54"/>
      <c r="F408" s="54"/>
      <c r="H408" s="102"/>
      <c r="I408" s="68"/>
      <c r="J408" s="68"/>
      <c r="K408" s="54"/>
      <c r="L408" s="178"/>
      <c r="M408" s="174"/>
      <c r="N408" s="79"/>
      <c r="O408" s="194"/>
      <c r="P408" s="54"/>
      <c r="Q408" s="567"/>
      <c r="R408" s="424"/>
      <c r="S408" s="476"/>
      <c r="T408" s="477"/>
      <c r="U408" s="476"/>
      <c r="V408" s="476"/>
      <c r="W408" s="476"/>
      <c r="X408" s="68"/>
    </row>
    <row r="409" spans="1:27" s="112" customFormat="1" x14ac:dyDescent="0.2">
      <c r="A409" s="157"/>
      <c r="B409" s="148"/>
      <c r="C409" s="148"/>
      <c r="E409" s="54"/>
      <c r="F409" s="54"/>
      <c r="H409" s="102"/>
      <c r="I409" s="68"/>
      <c r="J409" s="68"/>
      <c r="K409" s="54"/>
      <c r="L409" s="178"/>
      <c r="M409" s="174"/>
      <c r="N409" s="79"/>
      <c r="O409" s="194"/>
      <c r="P409" s="54"/>
      <c r="Q409" s="567"/>
      <c r="R409" s="424"/>
      <c r="S409" s="476"/>
      <c r="T409" s="477"/>
      <c r="U409" s="476"/>
      <c r="V409" s="476"/>
      <c r="W409" s="476"/>
      <c r="X409" s="68"/>
    </row>
    <row r="410" spans="1:27" s="112" customFormat="1" x14ac:dyDescent="0.2">
      <c r="A410" s="157"/>
      <c r="B410" s="148"/>
      <c r="C410" s="148"/>
      <c r="E410" s="54"/>
      <c r="F410" s="54"/>
      <c r="H410" s="102"/>
      <c r="I410" s="68"/>
      <c r="J410" s="68"/>
      <c r="K410" s="54"/>
      <c r="L410" s="178"/>
      <c r="M410" s="174"/>
      <c r="N410" s="79"/>
      <c r="O410" s="194"/>
      <c r="P410" s="54"/>
      <c r="Q410" s="567"/>
      <c r="R410" s="424"/>
      <c r="S410" s="476"/>
      <c r="T410" s="477"/>
      <c r="U410" s="476"/>
      <c r="V410" s="476"/>
      <c r="W410" s="476"/>
      <c r="X410" s="68"/>
    </row>
    <row r="411" spans="1:27" s="112" customFormat="1" x14ac:dyDescent="0.2">
      <c r="A411" s="157"/>
      <c r="B411" s="148"/>
      <c r="C411" s="148"/>
      <c r="E411" s="54"/>
      <c r="F411" s="54"/>
      <c r="H411" s="102"/>
      <c r="I411" s="68"/>
      <c r="J411" s="68"/>
      <c r="K411" s="54"/>
      <c r="L411" s="178"/>
      <c r="M411" s="174"/>
      <c r="N411" s="79"/>
      <c r="O411" s="194"/>
      <c r="P411" s="54"/>
      <c r="Q411" s="567"/>
      <c r="R411" s="424"/>
      <c r="S411" s="476"/>
      <c r="T411" s="477"/>
      <c r="U411" s="476"/>
      <c r="V411" s="476"/>
      <c r="W411" s="476"/>
      <c r="X411" s="68"/>
    </row>
    <row r="412" spans="1:27" s="112" customFormat="1" x14ac:dyDescent="0.2">
      <c r="A412" s="157"/>
      <c r="B412" s="148"/>
      <c r="C412" s="148"/>
      <c r="E412" s="54"/>
      <c r="F412" s="54"/>
      <c r="H412" s="102"/>
      <c r="I412" s="68"/>
      <c r="J412" s="68"/>
      <c r="K412" s="54"/>
      <c r="L412" s="178"/>
      <c r="M412" s="174"/>
      <c r="N412" s="79"/>
      <c r="O412" s="194"/>
      <c r="P412" s="54"/>
      <c r="Q412" s="567"/>
      <c r="R412" s="424"/>
      <c r="S412" s="476"/>
      <c r="T412" s="477"/>
      <c r="U412" s="476"/>
      <c r="V412" s="476"/>
      <c r="W412" s="476"/>
      <c r="X412" s="68"/>
    </row>
    <row r="413" spans="1:27" s="112" customFormat="1" x14ac:dyDescent="0.2">
      <c r="A413" s="157"/>
      <c r="B413" s="148"/>
      <c r="C413" s="148"/>
      <c r="E413" s="54"/>
      <c r="F413" s="54"/>
      <c r="H413" s="102"/>
      <c r="I413" s="68"/>
      <c r="J413" s="68"/>
      <c r="K413" s="54"/>
      <c r="L413" s="178"/>
      <c r="M413" s="174"/>
      <c r="N413" s="79"/>
      <c r="O413" s="194"/>
      <c r="P413" s="54"/>
      <c r="Q413" s="567"/>
      <c r="R413" s="424"/>
      <c r="S413" s="476"/>
      <c r="T413" s="477"/>
      <c r="U413" s="476"/>
      <c r="V413" s="476"/>
      <c r="W413" s="476"/>
      <c r="X413" s="68"/>
      <c r="Z413" s="68"/>
      <c r="AA413" s="68"/>
    </row>
    <row r="414" spans="1:27" s="112" customFormat="1" x14ac:dyDescent="0.2">
      <c r="A414" s="157"/>
      <c r="B414" s="148"/>
      <c r="C414" s="148"/>
      <c r="E414" s="54"/>
      <c r="F414" s="54"/>
      <c r="H414" s="102"/>
      <c r="I414" s="68"/>
      <c r="J414" s="68"/>
      <c r="K414" s="54"/>
      <c r="L414" s="178"/>
      <c r="M414" s="174"/>
      <c r="N414" s="79"/>
      <c r="O414" s="194"/>
      <c r="P414" s="54"/>
      <c r="Q414" s="567"/>
      <c r="R414" s="424"/>
      <c r="S414" s="476"/>
      <c r="T414" s="477"/>
      <c r="U414" s="476"/>
      <c r="V414" s="476"/>
      <c r="W414" s="476"/>
      <c r="X414" s="68"/>
      <c r="Z414" s="68"/>
      <c r="AA414" s="68"/>
    </row>
    <row r="415" spans="1:27" x14ac:dyDescent="0.2">
      <c r="A415" s="157"/>
      <c r="B415" s="148"/>
      <c r="C415" s="148"/>
      <c r="N415" s="79"/>
      <c r="O415" s="194"/>
      <c r="Q415" s="567"/>
      <c r="Y415" s="112"/>
    </row>
    <row r="416" spans="1:27" x14ac:dyDescent="0.2">
      <c r="A416" s="157"/>
      <c r="B416" s="148"/>
      <c r="C416" s="148"/>
      <c r="N416" s="79"/>
      <c r="O416" s="194"/>
      <c r="Q416" s="567"/>
      <c r="Y416" s="112"/>
    </row>
    <row r="417" spans="1:27" x14ac:dyDescent="0.2">
      <c r="A417" s="157"/>
      <c r="B417" s="148"/>
      <c r="C417" s="148"/>
      <c r="N417" s="79"/>
      <c r="O417" s="194"/>
      <c r="Q417" s="567"/>
      <c r="Y417" s="112"/>
    </row>
    <row r="418" spans="1:27" x14ac:dyDescent="0.2">
      <c r="A418" s="157"/>
      <c r="B418" s="148"/>
      <c r="C418" s="148"/>
      <c r="N418" s="79"/>
      <c r="O418" s="194"/>
      <c r="Q418" s="567"/>
      <c r="Y418" s="112"/>
    </row>
    <row r="419" spans="1:27" x14ac:dyDescent="0.2">
      <c r="A419" s="157"/>
      <c r="B419" s="148"/>
      <c r="C419" s="148"/>
      <c r="N419" s="79"/>
      <c r="O419" s="194"/>
      <c r="Q419" s="567"/>
      <c r="Y419" s="112"/>
    </row>
    <row r="420" spans="1:27" x14ac:dyDescent="0.2">
      <c r="A420" s="157"/>
      <c r="B420" s="148"/>
      <c r="C420" s="148"/>
      <c r="N420" s="79"/>
      <c r="O420" s="194"/>
      <c r="Q420" s="567"/>
      <c r="Y420" s="112"/>
    </row>
    <row r="421" spans="1:27" x14ac:dyDescent="0.2">
      <c r="A421" s="157"/>
      <c r="B421" s="148"/>
      <c r="C421" s="148"/>
      <c r="N421" s="79"/>
      <c r="O421" s="194"/>
      <c r="Q421" s="567"/>
      <c r="Y421" s="112"/>
    </row>
    <row r="422" spans="1:27" x14ac:dyDescent="0.2">
      <c r="A422" s="157"/>
      <c r="B422" s="148"/>
      <c r="C422" s="148"/>
      <c r="N422" s="79"/>
      <c r="O422" s="194"/>
      <c r="Q422" s="567"/>
      <c r="Y422" s="112"/>
    </row>
    <row r="423" spans="1:27" x14ac:dyDescent="0.2">
      <c r="A423" s="157"/>
      <c r="B423" s="148"/>
      <c r="C423" s="148"/>
      <c r="N423" s="79"/>
      <c r="O423" s="194"/>
      <c r="Q423" s="567"/>
      <c r="Y423" s="112"/>
      <c r="Z423" s="112"/>
      <c r="AA423" s="112"/>
    </row>
    <row r="424" spans="1:27" x14ac:dyDescent="0.2">
      <c r="A424" s="157"/>
      <c r="B424" s="148"/>
      <c r="C424" s="148"/>
      <c r="N424" s="79"/>
      <c r="O424" s="194"/>
      <c r="Q424" s="567"/>
      <c r="Y424" s="112"/>
      <c r="Z424" s="112"/>
      <c r="AA424" s="112"/>
    </row>
    <row r="425" spans="1:27" s="112" customFormat="1" x14ac:dyDescent="0.2">
      <c r="A425" s="157"/>
      <c r="B425" s="148"/>
      <c r="C425" s="148"/>
      <c r="E425" s="54"/>
      <c r="F425" s="54"/>
      <c r="H425" s="102"/>
      <c r="I425" s="68"/>
      <c r="J425" s="68"/>
      <c r="K425" s="54"/>
      <c r="L425" s="178"/>
      <c r="M425" s="174"/>
      <c r="N425" s="79"/>
      <c r="O425" s="194"/>
      <c r="P425" s="54"/>
      <c r="Q425" s="567"/>
      <c r="R425" s="424"/>
      <c r="S425" s="476"/>
      <c r="T425" s="477"/>
      <c r="U425" s="476"/>
      <c r="V425" s="476"/>
      <c r="W425" s="476"/>
      <c r="X425" s="68"/>
    </row>
    <row r="426" spans="1:27" s="112" customFormat="1" x14ac:dyDescent="0.2">
      <c r="A426" s="157"/>
      <c r="B426" s="148"/>
      <c r="C426" s="148"/>
      <c r="E426" s="54"/>
      <c r="F426" s="54"/>
      <c r="H426" s="102"/>
      <c r="I426" s="68"/>
      <c r="J426" s="68"/>
      <c r="K426" s="54"/>
      <c r="L426" s="178"/>
      <c r="M426" s="174"/>
      <c r="N426" s="79"/>
      <c r="O426" s="194"/>
      <c r="P426" s="54"/>
      <c r="Q426" s="567"/>
      <c r="R426" s="424"/>
      <c r="S426" s="476"/>
      <c r="T426" s="477"/>
      <c r="U426" s="476"/>
      <c r="V426" s="476"/>
      <c r="W426" s="476"/>
      <c r="X426" s="68"/>
    </row>
    <row r="427" spans="1:27" s="112" customFormat="1" x14ac:dyDescent="0.2">
      <c r="A427" s="157"/>
      <c r="B427" s="148"/>
      <c r="C427" s="148"/>
      <c r="E427" s="54"/>
      <c r="F427" s="54"/>
      <c r="H427" s="102"/>
      <c r="I427" s="68"/>
      <c r="J427" s="68"/>
      <c r="K427" s="54"/>
      <c r="L427" s="178"/>
      <c r="M427" s="174"/>
      <c r="N427" s="79"/>
      <c r="O427" s="194"/>
      <c r="P427" s="54"/>
      <c r="Q427" s="567"/>
      <c r="R427" s="424"/>
      <c r="S427" s="476"/>
      <c r="T427" s="477"/>
      <c r="U427" s="476"/>
      <c r="V427" s="476"/>
      <c r="W427" s="476"/>
      <c r="X427" s="68"/>
    </row>
    <row r="428" spans="1:27" s="112" customFormat="1" x14ac:dyDescent="0.2">
      <c r="A428" s="157"/>
      <c r="B428" s="148"/>
      <c r="C428" s="148"/>
      <c r="E428" s="54"/>
      <c r="F428" s="54"/>
      <c r="H428" s="102"/>
      <c r="I428" s="68"/>
      <c r="J428" s="68"/>
      <c r="K428" s="54"/>
      <c r="L428" s="178"/>
      <c r="M428" s="174"/>
      <c r="N428" s="79"/>
      <c r="O428" s="194"/>
      <c r="P428" s="54"/>
      <c r="Q428" s="567"/>
      <c r="R428" s="424"/>
      <c r="S428" s="476"/>
      <c r="T428" s="477"/>
      <c r="U428" s="476"/>
      <c r="V428" s="476"/>
      <c r="W428" s="476"/>
      <c r="X428" s="68"/>
    </row>
    <row r="429" spans="1:27" s="112" customFormat="1" x14ac:dyDescent="0.2">
      <c r="A429" s="157"/>
      <c r="B429" s="148"/>
      <c r="C429" s="148"/>
      <c r="E429" s="54"/>
      <c r="F429" s="54"/>
      <c r="H429" s="102"/>
      <c r="I429" s="68"/>
      <c r="J429" s="68"/>
      <c r="K429" s="54"/>
      <c r="L429" s="178"/>
      <c r="M429" s="174"/>
      <c r="N429" s="79"/>
      <c r="O429" s="194"/>
      <c r="P429" s="54"/>
      <c r="Q429" s="567"/>
      <c r="R429" s="424"/>
      <c r="S429" s="476"/>
      <c r="T429" s="477"/>
      <c r="U429" s="476"/>
      <c r="V429" s="476"/>
      <c r="W429" s="476"/>
      <c r="X429" s="68"/>
    </row>
    <row r="430" spans="1:27" s="112" customFormat="1" x14ac:dyDescent="0.2">
      <c r="A430" s="157"/>
      <c r="B430" s="148"/>
      <c r="C430" s="148"/>
      <c r="E430" s="54"/>
      <c r="F430" s="54"/>
      <c r="H430" s="102"/>
      <c r="I430" s="68"/>
      <c r="J430" s="68"/>
      <c r="K430" s="54"/>
      <c r="L430" s="178"/>
      <c r="M430" s="174"/>
      <c r="N430" s="79"/>
      <c r="O430" s="194"/>
      <c r="P430" s="54"/>
      <c r="Q430" s="567"/>
      <c r="R430" s="424"/>
      <c r="S430" s="476"/>
      <c r="T430" s="477"/>
      <c r="U430" s="476"/>
      <c r="V430" s="476"/>
      <c r="W430" s="476"/>
      <c r="X430" s="68"/>
    </row>
    <row r="431" spans="1:27" s="112" customFormat="1" x14ac:dyDescent="0.2">
      <c r="A431" s="157"/>
      <c r="B431" s="148"/>
      <c r="C431" s="148"/>
      <c r="E431" s="54"/>
      <c r="F431" s="54"/>
      <c r="H431" s="102"/>
      <c r="I431" s="68"/>
      <c r="J431" s="68"/>
      <c r="K431" s="54"/>
      <c r="L431" s="178"/>
      <c r="M431" s="174"/>
      <c r="N431" s="79"/>
      <c r="O431" s="194"/>
      <c r="P431" s="54"/>
      <c r="Q431" s="567"/>
      <c r="R431" s="424"/>
      <c r="S431" s="476"/>
      <c r="T431" s="477"/>
      <c r="U431" s="476"/>
      <c r="V431" s="476"/>
      <c r="W431" s="476"/>
      <c r="X431" s="68"/>
    </row>
    <row r="432" spans="1:27" s="112" customFormat="1" x14ac:dyDescent="0.2">
      <c r="A432" s="157"/>
      <c r="B432" s="148"/>
      <c r="C432" s="148"/>
      <c r="E432" s="54"/>
      <c r="F432" s="54"/>
      <c r="H432" s="102"/>
      <c r="I432" s="68"/>
      <c r="J432" s="68"/>
      <c r="K432" s="54"/>
      <c r="L432" s="178"/>
      <c r="M432" s="174"/>
      <c r="N432" s="79"/>
      <c r="O432" s="194"/>
      <c r="P432" s="54"/>
      <c r="Q432" s="567"/>
      <c r="R432" s="424"/>
      <c r="S432" s="476"/>
      <c r="T432" s="477"/>
      <c r="U432" s="476"/>
      <c r="V432" s="476"/>
      <c r="W432" s="476"/>
      <c r="X432" s="68"/>
    </row>
    <row r="433" spans="1:24" s="112" customFormat="1" x14ac:dyDescent="0.2">
      <c r="A433" s="157"/>
      <c r="B433" s="148"/>
      <c r="C433" s="148"/>
      <c r="E433" s="54"/>
      <c r="F433" s="54"/>
      <c r="H433" s="102"/>
      <c r="I433" s="68"/>
      <c r="J433" s="68"/>
      <c r="K433" s="54"/>
      <c r="L433" s="178"/>
      <c r="M433" s="174"/>
      <c r="N433" s="79"/>
      <c r="O433" s="194"/>
      <c r="P433" s="54"/>
      <c r="Q433" s="567"/>
      <c r="R433" s="424"/>
      <c r="S433" s="476"/>
      <c r="T433" s="477"/>
      <c r="U433" s="476"/>
      <c r="V433" s="476"/>
      <c r="W433" s="476"/>
      <c r="X433" s="68"/>
    </row>
    <row r="434" spans="1:24" s="112" customFormat="1" x14ac:dyDescent="0.2">
      <c r="A434" s="157"/>
      <c r="B434" s="148"/>
      <c r="C434" s="148"/>
      <c r="E434" s="54"/>
      <c r="F434" s="54"/>
      <c r="H434" s="102"/>
      <c r="I434" s="68"/>
      <c r="J434" s="68"/>
      <c r="K434" s="54"/>
      <c r="L434" s="178"/>
      <c r="M434" s="174"/>
      <c r="N434" s="79"/>
      <c r="O434" s="194"/>
      <c r="P434" s="54"/>
      <c r="Q434" s="567"/>
      <c r="R434" s="424"/>
      <c r="S434" s="476"/>
      <c r="T434" s="477"/>
      <c r="U434" s="476"/>
      <c r="V434" s="476"/>
      <c r="W434" s="476"/>
      <c r="X434" s="68"/>
    </row>
    <row r="435" spans="1:24" s="112" customFormat="1" x14ac:dyDescent="0.2">
      <c r="A435" s="157"/>
      <c r="B435" s="148"/>
      <c r="C435" s="148"/>
      <c r="E435" s="54"/>
      <c r="F435" s="54"/>
      <c r="H435" s="102"/>
      <c r="I435" s="68"/>
      <c r="J435" s="68"/>
      <c r="K435" s="54"/>
      <c r="L435" s="178"/>
      <c r="M435" s="174"/>
      <c r="N435" s="79"/>
      <c r="O435" s="194"/>
      <c r="P435" s="54"/>
      <c r="Q435" s="567"/>
      <c r="R435" s="424"/>
      <c r="S435" s="476"/>
      <c r="T435" s="477"/>
      <c r="U435" s="476"/>
      <c r="V435" s="476"/>
      <c r="W435" s="476"/>
      <c r="X435" s="68"/>
    </row>
    <row r="436" spans="1:24" s="112" customFormat="1" x14ac:dyDescent="0.2">
      <c r="A436" s="157"/>
      <c r="B436" s="148"/>
      <c r="C436" s="148"/>
      <c r="E436" s="54"/>
      <c r="F436" s="54"/>
      <c r="H436" s="102"/>
      <c r="I436" s="68"/>
      <c r="J436" s="68"/>
      <c r="K436" s="54"/>
      <c r="L436" s="178"/>
      <c r="M436" s="174"/>
      <c r="N436" s="79"/>
      <c r="O436" s="194"/>
      <c r="P436" s="54"/>
      <c r="Q436" s="567"/>
      <c r="R436" s="424"/>
      <c r="S436" s="476"/>
      <c r="T436" s="477"/>
      <c r="U436" s="476"/>
      <c r="V436" s="476"/>
      <c r="W436" s="476"/>
      <c r="X436" s="68"/>
    </row>
    <row r="437" spans="1:24" s="112" customFormat="1" x14ac:dyDescent="0.2">
      <c r="A437" s="157"/>
      <c r="B437" s="148"/>
      <c r="C437" s="148"/>
      <c r="E437" s="54"/>
      <c r="F437" s="54"/>
      <c r="H437" s="102"/>
      <c r="I437" s="68"/>
      <c r="J437" s="68"/>
      <c r="K437" s="54"/>
      <c r="L437" s="178"/>
      <c r="M437" s="174"/>
      <c r="N437" s="79"/>
      <c r="O437" s="194"/>
      <c r="P437" s="54"/>
      <c r="Q437" s="567"/>
      <c r="R437" s="424"/>
      <c r="S437" s="476"/>
      <c r="T437" s="477"/>
      <c r="U437" s="476"/>
      <c r="V437" s="476"/>
      <c r="W437" s="476"/>
      <c r="X437" s="68"/>
    </row>
    <row r="438" spans="1:24" s="112" customFormat="1" x14ac:dyDescent="0.2">
      <c r="A438" s="157"/>
      <c r="B438" s="148"/>
      <c r="C438" s="148"/>
      <c r="E438" s="54"/>
      <c r="F438" s="54"/>
      <c r="H438" s="102"/>
      <c r="I438" s="68"/>
      <c r="J438" s="68"/>
      <c r="K438" s="54"/>
      <c r="L438" s="178"/>
      <c r="M438" s="174"/>
      <c r="N438" s="79"/>
      <c r="O438" s="194"/>
      <c r="P438" s="54"/>
      <c r="Q438" s="567"/>
      <c r="R438" s="424"/>
      <c r="S438" s="476"/>
      <c r="T438" s="477"/>
      <c r="U438" s="476"/>
      <c r="V438" s="476"/>
      <c r="W438" s="476"/>
      <c r="X438" s="68"/>
    </row>
    <row r="439" spans="1:24" s="112" customFormat="1" x14ac:dyDescent="0.2">
      <c r="A439" s="157"/>
      <c r="B439" s="148"/>
      <c r="C439" s="148"/>
      <c r="E439" s="54"/>
      <c r="F439" s="54"/>
      <c r="H439" s="102"/>
      <c r="I439" s="68"/>
      <c r="J439" s="68"/>
      <c r="K439" s="54"/>
      <c r="L439" s="178"/>
      <c r="M439" s="174"/>
      <c r="N439" s="79"/>
      <c r="O439" s="194"/>
      <c r="P439" s="54"/>
      <c r="Q439" s="567"/>
      <c r="R439" s="424"/>
      <c r="S439" s="476"/>
      <c r="T439" s="477"/>
      <c r="U439" s="476"/>
      <c r="V439" s="476"/>
      <c r="W439" s="476"/>
      <c r="X439" s="68"/>
    </row>
    <row r="440" spans="1:24" s="112" customFormat="1" x14ac:dyDescent="0.2">
      <c r="A440" s="157"/>
      <c r="B440" s="148"/>
      <c r="C440" s="148"/>
      <c r="E440" s="54"/>
      <c r="F440" s="54"/>
      <c r="H440" s="102"/>
      <c r="I440" s="68"/>
      <c r="J440" s="68"/>
      <c r="K440" s="54"/>
      <c r="L440" s="178"/>
      <c r="M440" s="174"/>
      <c r="N440" s="79"/>
      <c r="O440" s="194"/>
      <c r="P440" s="54"/>
      <c r="Q440" s="569"/>
      <c r="R440" s="424"/>
      <c r="S440" s="476"/>
      <c r="T440" s="477"/>
      <c r="U440" s="476"/>
      <c r="V440" s="476"/>
      <c r="W440" s="476"/>
      <c r="X440" s="68"/>
    </row>
    <row r="441" spans="1:24" s="112" customFormat="1" x14ac:dyDescent="0.2">
      <c r="A441" s="157"/>
      <c r="B441" s="148"/>
      <c r="C441" s="148"/>
      <c r="E441" s="54"/>
      <c r="F441" s="54"/>
      <c r="H441" s="102"/>
      <c r="I441" s="68"/>
      <c r="J441" s="68"/>
      <c r="K441" s="54"/>
      <c r="L441" s="178"/>
      <c r="M441" s="174"/>
      <c r="N441" s="79"/>
      <c r="O441" s="183"/>
      <c r="P441" s="54"/>
      <c r="Q441" s="569"/>
      <c r="R441" s="424"/>
      <c r="S441" s="476"/>
      <c r="T441" s="477"/>
      <c r="U441" s="476"/>
      <c r="V441" s="476"/>
      <c r="W441" s="476"/>
      <c r="X441" s="68"/>
    </row>
    <row r="442" spans="1:24" s="112" customFormat="1" x14ac:dyDescent="0.2">
      <c r="A442" s="157"/>
      <c r="B442" s="148"/>
      <c r="C442" s="148"/>
      <c r="E442" s="54"/>
      <c r="F442" s="54"/>
      <c r="H442" s="102"/>
      <c r="I442" s="68"/>
      <c r="J442" s="68"/>
      <c r="K442" s="54"/>
      <c r="L442" s="178"/>
      <c r="M442" s="174"/>
      <c r="N442" s="79"/>
      <c r="O442" s="183"/>
      <c r="P442" s="54"/>
      <c r="Q442" s="569"/>
      <c r="R442" s="424"/>
      <c r="S442" s="476"/>
      <c r="T442" s="477"/>
      <c r="U442" s="476"/>
      <c r="V442" s="476"/>
      <c r="W442" s="476"/>
      <c r="X442" s="68"/>
    </row>
    <row r="443" spans="1:24" s="112" customFormat="1" x14ac:dyDescent="0.2">
      <c r="A443" s="157"/>
      <c r="B443" s="148"/>
      <c r="C443" s="148"/>
      <c r="E443" s="54"/>
      <c r="F443" s="54"/>
      <c r="H443" s="102"/>
      <c r="I443" s="68"/>
      <c r="J443" s="68"/>
      <c r="K443" s="54"/>
      <c r="L443" s="178"/>
      <c r="M443" s="174"/>
      <c r="N443" s="79"/>
      <c r="O443" s="183"/>
      <c r="P443" s="54"/>
      <c r="Q443" s="569"/>
      <c r="R443" s="424"/>
      <c r="S443" s="476"/>
      <c r="T443" s="477"/>
      <c r="U443" s="476"/>
      <c r="V443" s="476"/>
      <c r="W443" s="476"/>
      <c r="X443" s="68"/>
    </row>
    <row r="444" spans="1:24" s="112" customFormat="1" x14ac:dyDescent="0.2">
      <c r="A444" s="157"/>
      <c r="B444" s="148"/>
      <c r="C444" s="148"/>
      <c r="E444" s="54"/>
      <c r="F444" s="54"/>
      <c r="H444" s="102"/>
      <c r="I444" s="68"/>
      <c r="J444" s="68"/>
      <c r="K444" s="54"/>
      <c r="L444" s="178"/>
      <c r="M444" s="174"/>
      <c r="N444" s="79"/>
      <c r="O444" s="183"/>
      <c r="P444" s="54"/>
      <c r="Q444" s="569"/>
      <c r="R444" s="424"/>
      <c r="S444" s="476"/>
      <c r="T444" s="477"/>
      <c r="U444" s="476"/>
      <c r="V444" s="476"/>
      <c r="W444" s="476"/>
      <c r="X444" s="68"/>
    </row>
    <row r="445" spans="1:24" s="112" customFormat="1" x14ac:dyDescent="0.2">
      <c r="A445" s="157"/>
      <c r="B445" s="148"/>
      <c r="C445" s="148"/>
      <c r="E445" s="54"/>
      <c r="F445" s="54"/>
      <c r="H445" s="102"/>
      <c r="I445" s="68"/>
      <c r="J445" s="68"/>
      <c r="K445" s="54"/>
      <c r="L445" s="178"/>
      <c r="M445" s="174"/>
      <c r="N445" s="174"/>
      <c r="O445" s="183"/>
      <c r="P445" s="54"/>
      <c r="Q445" s="569"/>
      <c r="R445" s="424"/>
      <c r="S445" s="476"/>
      <c r="T445" s="477"/>
      <c r="U445" s="476"/>
      <c r="V445" s="476"/>
      <c r="W445" s="476"/>
      <c r="X445" s="68"/>
    </row>
    <row r="446" spans="1:24" s="112" customFormat="1" x14ac:dyDescent="0.2">
      <c r="A446" s="157"/>
      <c r="B446" s="148"/>
      <c r="C446" s="148"/>
      <c r="E446" s="54"/>
      <c r="F446" s="54"/>
      <c r="H446" s="102"/>
      <c r="I446" s="68"/>
      <c r="J446" s="68"/>
      <c r="K446" s="54"/>
      <c r="L446" s="178"/>
      <c r="M446" s="174"/>
      <c r="N446" s="174"/>
      <c r="O446" s="183"/>
      <c r="P446" s="54"/>
      <c r="Q446" s="569"/>
      <c r="R446" s="424"/>
      <c r="S446" s="476"/>
      <c r="T446" s="477"/>
      <c r="U446" s="476"/>
      <c r="V446" s="476"/>
      <c r="W446" s="476"/>
      <c r="X446" s="68"/>
    </row>
    <row r="447" spans="1:24" s="112" customFormat="1" x14ac:dyDescent="0.2">
      <c r="A447" s="157"/>
      <c r="B447" s="148"/>
      <c r="C447" s="148"/>
      <c r="E447" s="54"/>
      <c r="F447" s="54"/>
      <c r="H447" s="102"/>
      <c r="I447" s="68"/>
      <c r="J447" s="68"/>
      <c r="K447" s="54"/>
      <c r="L447" s="178"/>
      <c r="M447" s="174"/>
      <c r="N447" s="174"/>
      <c r="O447" s="183"/>
      <c r="P447" s="54"/>
      <c r="Q447" s="567"/>
      <c r="R447" s="424"/>
      <c r="S447" s="476"/>
      <c r="T447" s="477"/>
      <c r="U447" s="476"/>
      <c r="V447" s="476"/>
      <c r="W447" s="476"/>
      <c r="X447" s="68"/>
    </row>
    <row r="448" spans="1:24" s="112" customFormat="1" x14ac:dyDescent="0.2">
      <c r="A448" s="157"/>
      <c r="B448" s="148"/>
      <c r="C448" s="148"/>
      <c r="E448" s="54"/>
      <c r="F448" s="54"/>
      <c r="H448" s="102"/>
      <c r="I448" s="68"/>
      <c r="J448" s="68"/>
      <c r="K448" s="54"/>
      <c r="L448" s="178"/>
      <c r="M448" s="174"/>
      <c r="N448" s="174"/>
      <c r="O448" s="183"/>
      <c r="P448" s="54"/>
      <c r="Q448" s="567"/>
      <c r="R448" s="424"/>
      <c r="S448" s="476"/>
      <c r="T448" s="477"/>
      <c r="U448" s="476"/>
      <c r="V448" s="476"/>
      <c r="W448" s="476"/>
      <c r="X448" s="68"/>
    </row>
    <row r="449" spans="1:25" s="112" customFormat="1" x14ac:dyDescent="0.2">
      <c r="A449" s="157"/>
      <c r="B449" s="148"/>
      <c r="C449" s="148"/>
      <c r="E449" s="54"/>
      <c r="F449" s="54"/>
      <c r="H449" s="102"/>
      <c r="I449" s="68"/>
      <c r="J449" s="68"/>
      <c r="K449" s="54"/>
      <c r="L449" s="178"/>
      <c r="M449" s="174"/>
      <c r="N449" s="174"/>
      <c r="O449" s="183"/>
      <c r="P449" s="54"/>
      <c r="Q449" s="567"/>
      <c r="R449" s="424"/>
      <c r="S449" s="476"/>
      <c r="T449" s="477"/>
      <c r="U449" s="476"/>
      <c r="V449" s="476"/>
      <c r="W449" s="476"/>
      <c r="X449" s="68"/>
    </row>
    <row r="450" spans="1:25" s="112" customFormat="1" x14ac:dyDescent="0.2">
      <c r="A450" s="157"/>
      <c r="B450" s="148"/>
      <c r="C450" s="148"/>
      <c r="E450" s="54"/>
      <c r="F450" s="54"/>
      <c r="H450" s="102"/>
      <c r="I450" s="68"/>
      <c r="J450" s="68"/>
      <c r="K450" s="54"/>
      <c r="L450" s="178"/>
      <c r="M450" s="174"/>
      <c r="N450" s="174"/>
      <c r="O450" s="183"/>
      <c r="P450" s="54"/>
      <c r="Q450" s="567"/>
      <c r="R450" s="424"/>
      <c r="S450" s="476"/>
      <c r="T450" s="477"/>
      <c r="U450" s="476"/>
      <c r="V450" s="476"/>
      <c r="W450" s="476"/>
      <c r="X450" s="68"/>
    </row>
    <row r="451" spans="1:25" s="112" customFormat="1" x14ac:dyDescent="0.2">
      <c r="A451" s="157"/>
      <c r="B451" s="148"/>
      <c r="C451" s="148"/>
      <c r="E451" s="54"/>
      <c r="F451" s="54"/>
      <c r="H451" s="102"/>
      <c r="I451" s="68"/>
      <c r="J451" s="68"/>
      <c r="K451" s="54"/>
      <c r="L451" s="178"/>
      <c r="M451" s="174"/>
      <c r="N451" s="174"/>
      <c r="O451" s="183"/>
      <c r="P451" s="54"/>
      <c r="Q451" s="567"/>
      <c r="R451" s="424"/>
      <c r="S451" s="476"/>
      <c r="T451" s="477"/>
      <c r="U451" s="476"/>
      <c r="V451" s="476"/>
      <c r="W451" s="476"/>
      <c r="X451" s="68"/>
    </row>
    <row r="452" spans="1:25" s="112" customFormat="1" x14ac:dyDescent="0.2">
      <c r="A452" s="157"/>
      <c r="B452" s="148"/>
      <c r="C452" s="148"/>
      <c r="E452" s="54"/>
      <c r="F452" s="54"/>
      <c r="H452" s="102"/>
      <c r="I452" s="68"/>
      <c r="J452" s="68"/>
      <c r="K452" s="54"/>
      <c r="L452" s="178"/>
      <c r="M452" s="174"/>
      <c r="N452" s="174"/>
      <c r="O452" s="183"/>
      <c r="P452" s="54"/>
      <c r="Q452" s="567"/>
      <c r="R452" s="424"/>
      <c r="S452" s="476"/>
      <c r="T452" s="477"/>
      <c r="U452" s="476"/>
      <c r="V452" s="476"/>
      <c r="W452" s="476"/>
      <c r="X452" s="68"/>
    </row>
    <row r="453" spans="1:25" s="112" customFormat="1" x14ac:dyDescent="0.2">
      <c r="A453" s="157"/>
      <c r="B453" s="148"/>
      <c r="C453" s="148"/>
      <c r="E453" s="54"/>
      <c r="F453" s="54"/>
      <c r="H453" s="102"/>
      <c r="I453" s="68"/>
      <c r="J453" s="68"/>
      <c r="K453" s="54"/>
      <c r="L453" s="178"/>
      <c r="M453" s="174"/>
      <c r="N453" s="174"/>
      <c r="O453" s="183"/>
      <c r="P453" s="54"/>
      <c r="Q453" s="567"/>
      <c r="R453" s="424"/>
      <c r="S453" s="476"/>
      <c r="T453" s="477"/>
      <c r="U453" s="476"/>
      <c r="V453" s="476"/>
      <c r="W453" s="476"/>
      <c r="X453" s="68"/>
    </row>
    <row r="454" spans="1:25" s="112" customFormat="1" x14ac:dyDescent="0.2">
      <c r="A454" s="157"/>
      <c r="B454" s="148"/>
      <c r="C454" s="148"/>
      <c r="E454" s="54"/>
      <c r="F454" s="54"/>
      <c r="H454" s="102"/>
      <c r="I454" s="68"/>
      <c r="J454" s="68"/>
      <c r="K454" s="54"/>
      <c r="L454" s="178"/>
      <c r="M454" s="174"/>
      <c r="N454" s="174"/>
      <c r="O454" s="183"/>
      <c r="P454" s="54"/>
      <c r="Q454" s="567"/>
      <c r="R454" s="424"/>
      <c r="S454" s="476"/>
      <c r="T454" s="477"/>
      <c r="U454" s="476"/>
      <c r="V454" s="476"/>
      <c r="W454" s="476"/>
      <c r="X454" s="68"/>
    </row>
    <row r="455" spans="1:25" s="112" customFormat="1" x14ac:dyDescent="0.2">
      <c r="A455" s="157"/>
      <c r="B455" s="148"/>
      <c r="C455" s="148"/>
      <c r="E455" s="54"/>
      <c r="F455" s="54"/>
      <c r="H455" s="102"/>
      <c r="I455" s="68"/>
      <c r="J455" s="68"/>
      <c r="K455" s="54"/>
      <c r="L455" s="178"/>
      <c r="M455" s="174"/>
      <c r="N455" s="174"/>
      <c r="O455" s="183"/>
      <c r="P455" s="54"/>
      <c r="Q455" s="567"/>
      <c r="R455" s="424"/>
      <c r="S455" s="476"/>
      <c r="T455" s="477"/>
      <c r="U455" s="476"/>
      <c r="V455" s="476"/>
      <c r="W455" s="476"/>
      <c r="X455" s="68"/>
    </row>
    <row r="456" spans="1:25" s="112" customFormat="1" x14ac:dyDescent="0.2">
      <c r="A456" s="157"/>
      <c r="B456" s="148"/>
      <c r="C456" s="148"/>
      <c r="E456" s="54"/>
      <c r="F456" s="54"/>
      <c r="H456" s="102"/>
      <c r="I456" s="68"/>
      <c r="J456" s="68"/>
      <c r="K456" s="54"/>
      <c r="L456" s="178"/>
      <c r="M456" s="174"/>
      <c r="N456" s="174"/>
      <c r="O456" s="183"/>
      <c r="P456" s="54"/>
      <c r="Q456" s="567"/>
      <c r="R456" s="424"/>
      <c r="S456" s="476"/>
      <c r="T456" s="477"/>
      <c r="U456" s="476"/>
      <c r="V456" s="476"/>
      <c r="W456" s="476"/>
      <c r="X456" s="68"/>
    </row>
    <row r="457" spans="1:25" s="112" customFormat="1" x14ac:dyDescent="0.2">
      <c r="A457" s="157"/>
      <c r="B457" s="148"/>
      <c r="C457" s="148"/>
      <c r="E457" s="54"/>
      <c r="F457" s="54"/>
      <c r="H457" s="102"/>
      <c r="I457" s="68"/>
      <c r="J457" s="68"/>
      <c r="K457" s="54"/>
      <c r="L457" s="178"/>
      <c r="M457" s="174"/>
      <c r="N457" s="174"/>
      <c r="O457" s="183"/>
      <c r="P457" s="54"/>
      <c r="Q457" s="567"/>
      <c r="R457" s="424"/>
      <c r="S457" s="476"/>
      <c r="T457" s="477"/>
      <c r="U457" s="476"/>
      <c r="V457" s="476"/>
      <c r="W457" s="476"/>
      <c r="X457" s="68"/>
    </row>
    <row r="458" spans="1:25" s="112" customFormat="1" x14ac:dyDescent="0.2">
      <c r="A458" s="157"/>
      <c r="B458" s="148"/>
      <c r="C458" s="148"/>
      <c r="E458" s="54"/>
      <c r="F458" s="54"/>
      <c r="H458" s="102"/>
      <c r="I458" s="68"/>
      <c r="J458" s="68"/>
      <c r="K458" s="54"/>
      <c r="L458" s="178"/>
      <c r="M458" s="174"/>
      <c r="N458" s="174"/>
      <c r="O458" s="183"/>
      <c r="P458" s="54"/>
      <c r="Q458" s="567"/>
      <c r="R458" s="424"/>
      <c r="S458" s="476"/>
      <c r="T458" s="477"/>
      <c r="U458" s="476"/>
      <c r="V458" s="476"/>
      <c r="W458" s="476"/>
      <c r="X458" s="68"/>
    </row>
    <row r="459" spans="1:25" s="112" customFormat="1" x14ac:dyDescent="0.2">
      <c r="A459" s="157"/>
      <c r="B459" s="148"/>
      <c r="C459" s="148"/>
      <c r="E459" s="54"/>
      <c r="F459" s="54"/>
      <c r="H459" s="102"/>
      <c r="I459" s="68"/>
      <c r="J459" s="68"/>
      <c r="K459" s="54"/>
      <c r="L459" s="178"/>
      <c r="M459" s="174"/>
      <c r="N459" s="174"/>
      <c r="O459" s="183"/>
      <c r="P459" s="54"/>
      <c r="Q459" s="567"/>
      <c r="R459" s="424"/>
      <c r="S459" s="476"/>
      <c r="T459" s="477"/>
      <c r="U459" s="476"/>
      <c r="V459" s="476"/>
      <c r="W459" s="476"/>
      <c r="X459" s="68"/>
    </row>
    <row r="460" spans="1:25" s="112" customFormat="1" x14ac:dyDescent="0.2">
      <c r="A460" s="157"/>
      <c r="B460" s="148"/>
      <c r="C460" s="148"/>
      <c r="E460" s="54"/>
      <c r="F460" s="54"/>
      <c r="H460" s="102"/>
      <c r="I460" s="68"/>
      <c r="J460" s="68"/>
      <c r="K460" s="54"/>
      <c r="L460" s="178"/>
      <c r="M460" s="174"/>
      <c r="N460" s="174"/>
      <c r="O460" s="183"/>
      <c r="P460" s="54"/>
      <c r="Q460" s="567"/>
      <c r="R460" s="424"/>
      <c r="S460" s="476"/>
      <c r="T460" s="477"/>
      <c r="U460" s="476"/>
      <c r="V460" s="476"/>
      <c r="W460" s="476"/>
      <c r="X460" s="68"/>
    </row>
    <row r="461" spans="1:25" s="112" customFormat="1" x14ac:dyDescent="0.2">
      <c r="A461" s="157"/>
      <c r="B461" s="148"/>
      <c r="C461" s="148"/>
      <c r="E461" s="54"/>
      <c r="F461" s="54"/>
      <c r="H461" s="102"/>
      <c r="I461" s="68"/>
      <c r="J461" s="68"/>
      <c r="K461" s="54"/>
      <c r="L461" s="178"/>
      <c r="M461" s="174"/>
      <c r="N461" s="174"/>
      <c r="O461" s="183"/>
      <c r="P461" s="54"/>
      <c r="Q461" s="567"/>
      <c r="R461" s="424"/>
      <c r="S461" s="476"/>
      <c r="T461" s="477"/>
      <c r="U461" s="476"/>
      <c r="V461" s="476"/>
      <c r="W461" s="476"/>
      <c r="X461" s="68"/>
      <c r="Y461" s="68"/>
    </row>
    <row r="462" spans="1:25" s="112" customFormat="1" x14ac:dyDescent="0.2">
      <c r="A462" s="157"/>
      <c r="B462" s="148"/>
      <c r="C462" s="148"/>
      <c r="E462" s="54"/>
      <c r="F462" s="54"/>
      <c r="H462" s="102"/>
      <c r="I462" s="68"/>
      <c r="J462" s="68"/>
      <c r="K462" s="54"/>
      <c r="L462" s="178"/>
      <c r="M462" s="174"/>
      <c r="N462" s="174"/>
      <c r="O462" s="183"/>
      <c r="P462" s="54"/>
      <c r="Q462" s="567"/>
      <c r="R462" s="424"/>
      <c r="S462" s="476"/>
      <c r="T462" s="477"/>
      <c r="U462" s="476"/>
      <c r="V462" s="476"/>
      <c r="W462" s="476"/>
      <c r="X462" s="68"/>
      <c r="Y462" s="68"/>
    </row>
    <row r="463" spans="1:25" s="112" customFormat="1" x14ac:dyDescent="0.2">
      <c r="A463" s="157"/>
      <c r="B463" s="148"/>
      <c r="C463" s="148"/>
      <c r="E463" s="54"/>
      <c r="F463" s="54"/>
      <c r="H463" s="102"/>
      <c r="I463" s="68"/>
      <c r="J463" s="68"/>
      <c r="K463" s="54"/>
      <c r="L463" s="178"/>
      <c r="M463" s="174"/>
      <c r="N463" s="174"/>
      <c r="O463" s="183"/>
      <c r="P463" s="54"/>
      <c r="Q463" s="567"/>
      <c r="R463" s="424"/>
      <c r="S463" s="476"/>
      <c r="T463" s="477"/>
      <c r="U463" s="476"/>
      <c r="V463" s="476"/>
      <c r="W463" s="476"/>
      <c r="X463" s="68"/>
      <c r="Y463" s="68"/>
    </row>
    <row r="464" spans="1:25" s="112" customFormat="1" x14ac:dyDescent="0.2">
      <c r="A464" s="157"/>
      <c r="B464" s="148"/>
      <c r="C464" s="148"/>
      <c r="E464" s="54"/>
      <c r="F464" s="54"/>
      <c r="H464" s="102"/>
      <c r="I464" s="68"/>
      <c r="J464" s="68"/>
      <c r="K464" s="54"/>
      <c r="L464" s="178"/>
      <c r="M464" s="174"/>
      <c r="N464" s="174"/>
      <c r="O464" s="183"/>
      <c r="P464" s="54"/>
      <c r="Q464" s="567"/>
      <c r="R464" s="424"/>
      <c r="S464" s="476"/>
      <c r="T464" s="477"/>
      <c r="U464" s="476"/>
      <c r="V464" s="476"/>
      <c r="W464" s="476"/>
      <c r="X464" s="68"/>
      <c r="Y464" s="68"/>
    </row>
    <row r="465" spans="1:25" s="112" customFormat="1" x14ac:dyDescent="0.2">
      <c r="A465" s="157"/>
      <c r="B465" s="148"/>
      <c r="C465" s="148"/>
      <c r="E465" s="54"/>
      <c r="F465" s="54"/>
      <c r="H465" s="102"/>
      <c r="I465" s="68"/>
      <c r="J465" s="68"/>
      <c r="K465" s="54"/>
      <c r="L465" s="178"/>
      <c r="M465" s="174"/>
      <c r="N465" s="174"/>
      <c r="O465" s="183"/>
      <c r="P465" s="54"/>
      <c r="Q465" s="567"/>
      <c r="R465" s="424"/>
      <c r="S465" s="476"/>
      <c r="T465" s="477"/>
      <c r="U465" s="476"/>
      <c r="V465" s="476"/>
      <c r="W465" s="476"/>
      <c r="X465" s="68"/>
      <c r="Y465" s="68"/>
    </row>
    <row r="466" spans="1:25" s="112" customFormat="1" x14ac:dyDescent="0.2">
      <c r="A466" s="157"/>
      <c r="B466" s="148"/>
      <c r="C466" s="148"/>
      <c r="E466" s="54"/>
      <c r="F466" s="54"/>
      <c r="H466" s="102"/>
      <c r="I466" s="68"/>
      <c r="J466" s="68"/>
      <c r="K466" s="54"/>
      <c r="L466" s="178"/>
      <c r="M466" s="174"/>
      <c r="N466" s="174"/>
      <c r="O466" s="183"/>
      <c r="P466" s="54"/>
      <c r="Q466" s="567"/>
      <c r="R466" s="424"/>
      <c r="S466" s="476"/>
      <c r="T466" s="477"/>
      <c r="U466" s="476"/>
      <c r="V466" s="476"/>
      <c r="W466" s="476"/>
      <c r="X466" s="68"/>
      <c r="Y466" s="68"/>
    </row>
    <row r="467" spans="1:25" s="112" customFormat="1" x14ac:dyDescent="0.2">
      <c r="A467" s="157"/>
      <c r="B467" s="148"/>
      <c r="C467" s="148"/>
      <c r="E467" s="54"/>
      <c r="F467" s="54"/>
      <c r="H467" s="102"/>
      <c r="I467" s="68"/>
      <c r="J467" s="68"/>
      <c r="K467" s="54"/>
      <c r="L467" s="178"/>
      <c r="M467" s="174"/>
      <c r="N467" s="174"/>
      <c r="O467" s="183"/>
      <c r="P467" s="54"/>
      <c r="Q467" s="567"/>
      <c r="R467" s="424"/>
      <c r="S467" s="476"/>
      <c r="T467" s="477"/>
      <c r="U467" s="476"/>
      <c r="V467" s="476"/>
      <c r="W467" s="476"/>
      <c r="X467" s="68"/>
      <c r="Y467" s="68"/>
    </row>
    <row r="468" spans="1:25" s="112" customFormat="1" x14ac:dyDescent="0.2">
      <c r="A468" s="157"/>
      <c r="B468" s="148"/>
      <c r="C468" s="148"/>
      <c r="E468" s="54"/>
      <c r="F468" s="54"/>
      <c r="H468" s="102"/>
      <c r="I468" s="68"/>
      <c r="J468" s="68"/>
      <c r="K468" s="54"/>
      <c r="L468" s="178"/>
      <c r="M468" s="174"/>
      <c r="N468" s="174"/>
      <c r="O468" s="183"/>
      <c r="P468" s="54"/>
      <c r="Q468" s="567"/>
      <c r="R468" s="424"/>
      <c r="S468" s="476"/>
      <c r="T468" s="477"/>
      <c r="U468" s="476"/>
      <c r="V468" s="476"/>
      <c r="W468" s="476"/>
      <c r="X468" s="68"/>
      <c r="Y468" s="68"/>
    </row>
    <row r="469" spans="1:25" s="112" customFormat="1" x14ac:dyDescent="0.2">
      <c r="A469" s="157"/>
      <c r="B469" s="148"/>
      <c r="C469" s="148"/>
      <c r="E469" s="54"/>
      <c r="F469" s="54"/>
      <c r="H469" s="102"/>
      <c r="I469" s="68"/>
      <c r="J469" s="68"/>
      <c r="K469" s="54"/>
      <c r="L469" s="178"/>
      <c r="M469" s="174"/>
      <c r="N469" s="174"/>
      <c r="O469" s="183"/>
      <c r="P469" s="54"/>
      <c r="Q469" s="567"/>
      <c r="R469" s="424"/>
      <c r="S469" s="476"/>
      <c r="T469" s="477"/>
      <c r="U469" s="476"/>
      <c r="V469" s="476"/>
      <c r="W469" s="476"/>
      <c r="X469" s="68"/>
      <c r="Y469" s="68"/>
    </row>
    <row r="470" spans="1:25" s="112" customFormat="1" x14ac:dyDescent="0.2">
      <c r="A470" s="157"/>
      <c r="B470" s="148"/>
      <c r="C470" s="148"/>
      <c r="E470" s="54"/>
      <c r="F470" s="54"/>
      <c r="H470" s="102"/>
      <c r="I470" s="68"/>
      <c r="J470" s="68"/>
      <c r="K470" s="54"/>
      <c r="L470" s="178"/>
      <c r="M470" s="174"/>
      <c r="N470" s="174"/>
      <c r="O470" s="183"/>
      <c r="P470" s="54"/>
      <c r="Q470" s="567"/>
      <c r="R470" s="424"/>
      <c r="S470" s="476"/>
      <c r="T470" s="477"/>
      <c r="U470" s="476"/>
      <c r="V470" s="476"/>
      <c r="W470" s="476"/>
      <c r="X470" s="68"/>
      <c r="Y470" s="68"/>
    </row>
    <row r="471" spans="1:25" s="112" customFormat="1" x14ac:dyDescent="0.2">
      <c r="A471" s="157"/>
      <c r="B471" s="148"/>
      <c r="C471" s="148"/>
      <c r="E471" s="54"/>
      <c r="F471" s="54"/>
      <c r="H471" s="102"/>
      <c r="I471" s="68"/>
      <c r="J471" s="68"/>
      <c r="K471" s="54"/>
      <c r="L471" s="178"/>
      <c r="M471" s="174"/>
      <c r="N471" s="174"/>
      <c r="O471" s="93"/>
      <c r="P471" s="54"/>
      <c r="Q471" s="567"/>
      <c r="R471" s="424"/>
      <c r="S471" s="476"/>
      <c r="T471" s="477"/>
      <c r="U471" s="476"/>
      <c r="V471" s="476"/>
      <c r="W471" s="476"/>
      <c r="X471" s="68"/>
    </row>
    <row r="472" spans="1:25" s="112" customFormat="1" x14ac:dyDescent="0.2">
      <c r="A472" s="157"/>
      <c r="B472" s="148"/>
      <c r="C472" s="148"/>
      <c r="E472" s="54"/>
      <c r="F472" s="54"/>
      <c r="H472" s="102"/>
      <c r="I472" s="68"/>
      <c r="J472" s="68"/>
      <c r="K472" s="54"/>
      <c r="L472" s="178"/>
      <c r="M472" s="174"/>
      <c r="N472" s="174"/>
      <c r="P472" s="54"/>
      <c r="Q472" s="567"/>
      <c r="R472" s="424"/>
      <c r="S472" s="476"/>
      <c r="T472" s="477"/>
      <c r="U472" s="476"/>
      <c r="V472" s="476"/>
      <c r="W472" s="476"/>
      <c r="X472" s="68"/>
    </row>
    <row r="473" spans="1:25" s="112" customFormat="1" x14ac:dyDescent="0.2">
      <c r="A473" s="157"/>
      <c r="B473" s="148"/>
      <c r="C473" s="148"/>
      <c r="E473" s="54"/>
      <c r="F473" s="54"/>
      <c r="H473" s="102"/>
      <c r="I473" s="68"/>
      <c r="J473" s="68"/>
      <c r="K473" s="54"/>
      <c r="L473" s="178"/>
      <c r="M473" s="174"/>
      <c r="N473" s="174"/>
      <c r="P473" s="54"/>
      <c r="Q473" s="567"/>
      <c r="R473" s="424"/>
      <c r="S473" s="476"/>
      <c r="T473" s="477"/>
      <c r="U473" s="476"/>
      <c r="V473" s="476"/>
      <c r="W473" s="476"/>
      <c r="X473" s="68"/>
    </row>
    <row r="474" spans="1:25" s="112" customFormat="1" x14ac:dyDescent="0.2">
      <c r="A474" s="157"/>
      <c r="B474" s="148"/>
      <c r="C474" s="148"/>
      <c r="E474" s="54"/>
      <c r="F474" s="54"/>
      <c r="H474" s="102"/>
      <c r="I474" s="68"/>
      <c r="J474" s="68"/>
      <c r="K474" s="54"/>
      <c r="L474" s="178"/>
      <c r="M474" s="174"/>
      <c r="N474" s="174"/>
      <c r="P474" s="54"/>
      <c r="Q474" s="567"/>
      <c r="R474" s="424"/>
      <c r="S474" s="476"/>
      <c r="T474" s="477"/>
      <c r="U474" s="476"/>
      <c r="V474" s="476"/>
      <c r="W474" s="476"/>
      <c r="X474" s="68"/>
    </row>
    <row r="475" spans="1:25" s="112" customFormat="1" x14ac:dyDescent="0.2">
      <c r="A475" s="157"/>
      <c r="B475" s="148"/>
      <c r="C475" s="148"/>
      <c r="E475" s="54"/>
      <c r="F475" s="54"/>
      <c r="H475" s="102"/>
      <c r="I475" s="68"/>
      <c r="J475" s="68"/>
      <c r="K475" s="54"/>
      <c r="L475" s="178"/>
      <c r="M475" s="174"/>
      <c r="N475" s="174"/>
      <c r="P475" s="54"/>
      <c r="Q475" s="567"/>
      <c r="R475" s="424"/>
      <c r="S475" s="476"/>
      <c r="T475" s="477"/>
      <c r="U475" s="476"/>
      <c r="V475" s="476"/>
      <c r="W475" s="476"/>
      <c r="X475" s="68"/>
    </row>
    <row r="476" spans="1:25" s="112" customFormat="1" x14ac:dyDescent="0.2">
      <c r="A476" s="157"/>
      <c r="B476" s="148"/>
      <c r="C476" s="148"/>
      <c r="E476" s="54"/>
      <c r="F476" s="54"/>
      <c r="H476" s="102"/>
      <c r="I476" s="68"/>
      <c r="J476" s="68"/>
      <c r="K476" s="54"/>
      <c r="L476" s="178"/>
      <c r="M476" s="174"/>
      <c r="N476" s="174"/>
      <c r="P476" s="54"/>
      <c r="Q476" s="567"/>
      <c r="R476" s="424"/>
      <c r="S476" s="476"/>
      <c r="T476" s="477"/>
      <c r="U476" s="476"/>
      <c r="V476" s="476"/>
      <c r="W476" s="476"/>
      <c r="X476" s="68"/>
    </row>
    <row r="477" spans="1:25" s="112" customFormat="1" x14ac:dyDescent="0.2">
      <c r="A477" s="157"/>
      <c r="B477" s="148"/>
      <c r="C477" s="148"/>
      <c r="E477" s="54"/>
      <c r="F477" s="54"/>
      <c r="H477" s="102"/>
      <c r="I477" s="68"/>
      <c r="J477" s="68"/>
      <c r="K477" s="54"/>
      <c r="L477" s="178"/>
      <c r="M477" s="174"/>
      <c r="N477" s="174"/>
      <c r="P477" s="54"/>
      <c r="Q477" s="567"/>
      <c r="R477" s="424"/>
      <c r="S477" s="476"/>
      <c r="T477" s="477"/>
      <c r="U477" s="476"/>
      <c r="V477" s="476"/>
      <c r="W477" s="476"/>
      <c r="X477" s="68"/>
    </row>
    <row r="478" spans="1:25" s="112" customFormat="1" x14ac:dyDescent="0.2">
      <c r="A478" s="157"/>
      <c r="B478" s="148"/>
      <c r="C478" s="148"/>
      <c r="E478" s="54"/>
      <c r="F478" s="54"/>
      <c r="H478" s="102"/>
      <c r="I478" s="68"/>
      <c r="J478" s="68"/>
      <c r="K478" s="54"/>
      <c r="L478" s="178"/>
      <c r="M478" s="174"/>
      <c r="N478" s="174"/>
      <c r="P478" s="54"/>
      <c r="Q478" s="567"/>
      <c r="R478" s="424"/>
      <c r="S478" s="476"/>
      <c r="T478" s="477"/>
      <c r="U478" s="476"/>
      <c r="V478" s="476"/>
      <c r="W478" s="476"/>
      <c r="X478" s="68"/>
    </row>
    <row r="479" spans="1:25" s="112" customFormat="1" x14ac:dyDescent="0.2">
      <c r="A479" s="157"/>
      <c r="B479" s="148"/>
      <c r="C479" s="148"/>
      <c r="E479" s="54"/>
      <c r="F479" s="54"/>
      <c r="H479" s="102"/>
      <c r="I479" s="68"/>
      <c r="J479" s="68"/>
      <c r="K479" s="54"/>
      <c r="L479" s="178"/>
      <c r="M479" s="174"/>
      <c r="N479" s="178"/>
      <c r="O479" s="183"/>
      <c r="P479" s="54"/>
      <c r="Q479" s="567"/>
      <c r="R479" s="424"/>
      <c r="S479" s="476"/>
      <c r="T479" s="477"/>
      <c r="U479" s="476"/>
      <c r="V479" s="476"/>
      <c r="W479" s="476"/>
      <c r="X479" s="68"/>
    </row>
    <row r="480" spans="1:25" s="112" customFormat="1" x14ac:dyDescent="0.2">
      <c r="A480" s="157"/>
      <c r="B480" s="148"/>
      <c r="C480" s="148"/>
      <c r="E480" s="54"/>
      <c r="F480" s="54"/>
      <c r="H480" s="102"/>
      <c r="I480" s="68"/>
      <c r="J480" s="68"/>
      <c r="K480" s="54"/>
      <c r="L480" s="178"/>
      <c r="M480" s="174"/>
      <c r="N480" s="178"/>
      <c r="O480" s="183"/>
      <c r="P480" s="54"/>
      <c r="Q480" s="567"/>
      <c r="R480" s="424"/>
      <c r="S480" s="476"/>
      <c r="T480" s="477"/>
      <c r="U480" s="476"/>
      <c r="V480" s="476"/>
      <c r="W480" s="476"/>
      <c r="X480" s="68"/>
    </row>
    <row r="481" spans="1:24" s="112" customFormat="1" x14ac:dyDescent="0.2">
      <c r="A481" s="157"/>
      <c r="B481" s="148"/>
      <c r="C481" s="148"/>
      <c r="E481" s="54"/>
      <c r="F481" s="54"/>
      <c r="H481" s="102"/>
      <c r="I481" s="68"/>
      <c r="J481" s="68"/>
      <c r="K481" s="54"/>
      <c r="L481" s="178"/>
      <c r="M481" s="174"/>
      <c r="N481" s="178"/>
      <c r="O481" s="183"/>
      <c r="P481" s="54"/>
      <c r="Q481" s="567"/>
      <c r="R481" s="424"/>
      <c r="S481" s="476"/>
      <c r="T481" s="477"/>
      <c r="U481" s="476"/>
      <c r="V481" s="476"/>
      <c r="W481" s="476"/>
      <c r="X481" s="68"/>
    </row>
    <row r="482" spans="1:24" s="112" customFormat="1" x14ac:dyDescent="0.2">
      <c r="A482" s="157"/>
      <c r="B482" s="148"/>
      <c r="C482" s="148"/>
      <c r="E482" s="54"/>
      <c r="F482" s="54"/>
      <c r="H482" s="102"/>
      <c r="I482" s="68"/>
      <c r="J482" s="68"/>
      <c r="K482" s="54"/>
      <c r="L482" s="178"/>
      <c r="M482" s="174"/>
      <c r="N482" s="178"/>
      <c r="O482" s="183"/>
      <c r="P482" s="54"/>
      <c r="Q482" s="567"/>
      <c r="R482" s="424"/>
      <c r="S482" s="476"/>
      <c r="T482" s="477"/>
      <c r="U482" s="476"/>
      <c r="V482" s="476"/>
      <c r="W482" s="476"/>
      <c r="X482" s="68"/>
    </row>
    <row r="483" spans="1:24" s="112" customFormat="1" x14ac:dyDescent="0.2">
      <c r="A483" s="157"/>
      <c r="B483" s="148"/>
      <c r="C483" s="148"/>
      <c r="E483" s="54"/>
      <c r="F483" s="54"/>
      <c r="H483" s="102"/>
      <c r="I483" s="68"/>
      <c r="J483" s="68"/>
      <c r="K483" s="54"/>
      <c r="L483" s="178"/>
      <c r="M483" s="174"/>
      <c r="N483" s="178"/>
      <c r="O483" s="183"/>
      <c r="P483" s="54"/>
      <c r="Q483" s="567"/>
      <c r="R483" s="424"/>
      <c r="S483" s="476"/>
      <c r="T483" s="477"/>
      <c r="U483" s="476"/>
      <c r="V483" s="476"/>
      <c r="W483" s="476"/>
      <c r="X483" s="68"/>
    </row>
    <row r="484" spans="1:24" s="112" customFormat="1" x14ac:dyDescent="0.2">
      <c r="A484" s="157"/>
      <c r="B484" s="148"/>
      <c r="C484" s="148"/>
      <c r="E484" s="54"/>
      <c r="F484" s="54"/>
      <c r="H484" s="102"/>
      <c r="I484" s="68"/>
      <c r="J484" s="68"/>
      <c r="K484" s="54"/>
      <c r="L484" s="178"/>
      <c r="M484" s="174"/>
      <c r="N484" s="178"/>
      <c r="O484" s="183"/>
      <c r="P484" s="54"/>
      <c r="Q484" s="567"/>
      <c r="R484" s="424"/>
      <c r="S484" s="476"/>
      <c r="T484" s="477"/>
      <c r="U484" s="476"/>
      <c r="V484" s="476"/>
      <c r="W484" s="476"/>
      <c r="X484" s="68"/>
    </row>
    <row r="485" spans="1:24" s="112" customFormat="1" x14ac:dyDescent="0.2">
      <c r="A485" s="157"/>
      <c r="B485" s="148"/>
      <c r="C485" s="148"/>
      <c r="E485" s="54"/>
      <c r="F485" s="54"/>
      <c r="H485" s="102"/>
      <c r="I485" s="68"/>
      <c r="J485" s="68"/>
      <c r="K485" s="54"/>
      <c r="L485" s="178"/>
      <c r="M485" s="174"/>
      <c r="N485" s="178"/>
      <c r="O485" s="183"/>
      <c r="P485" s="54"/>
      <c r="Q485" s="567"/>
      <c r="R485" s="424"/>
      <c r="S485" s="476"/>
      <c r="T485" s="477"/>
      <c r="U485" s="476"/>
      <c r="V485" s="476"/>
      <c r="W485" s="476"/>
      <c r="X485" s="68"/>
    </row>
    <row r="486" spans="1:24" s="112" customFormat="1" x14ac:dyDescent="0.2">
      <c r="A486" s="157"/>
      <c r="B486" s="148"/>
      <c r="C486" s="148"/>
      <c r="E486" s="54"/>
      <c r="F486" s="54"/>
      <c r="H486" s="102"/>
      <c r="I486" s="68"/>
      <c r="J486" s="68"/>
      <c r="K486" s="54"/>
      <c r="L486" s="178"/>
      <c r="M486" s="174"/>
      <c r="N486" s="178"/>
      <c r="O486" s="183"/>
      <c r="P486" s="54"/>
      <c r="Q486" s="567"/>
      <c r="R486" s="424"/>
      <c r="S486" s="476"/>
      <c r="T486" s="477"/>
      <c r="U486" s="476"/>
      <c r="V486" s="476"/>
      <c r="W486" s="476"/>
      <c r="X486" s="68"/>
    </row>
    <row r="487" spans="1:24" s="112" customFormat="1" x14ac:dyDescent="0.2">
      <c r="A487" s="157"/>
      <c r="B487" s="148"/>
      <c r="C487" s="148"/>
      <c r="E487" s="54"/>
      <c r="F487" s="54"/>
      <c r="H487" s="102"/>
      <c r="I487" s="68"/>
      <c r="J487" s="68"/>
      <c r="K487" s="54"/>
      <c r="L487" s="178"/>
      <c r="M487" s="174"/>
      <c r="N487" s="178"/>
      <c r="O487" s="183"/>
      <c r="P487" s="54"/>
      <c r="Q487" s="567"/>
      <c r="R487" s="424"/>
      <c r="S487" s="476"/>
      <c r="T487" s="477"/>
      <c r="U487" s="476"/>
      <c r="V487" s="476"/>
      <c r="W487" s="476"/>
      <c r="X487" s="68"/>
    </row>
    <row r="488" spans="1:24" s="112" customFormat="1" x14ac:dyDescent="0.2">
      <c r="A488" s="157"/>
      <c r="B488" s="148"/>
      <c r="C488" s="148"/>
      <c r="E488" s="54"/>
      <c r="F488" s="54"/>
      <c r="H488" s="102"/>
      <c r="I488" s="68"/>
      <c r="J488" s="68"/>
      <c r="K488" s="54"/>
      <c r="L488" s="178"/>
      <c r="M488" s="174"/>
      <c r="N488" s="178"/>
      <c r="O488" s="183"/>
      <c r="P488" s="54"/>
      <c r="Q488" s="567"/>
      <c r="R488" s="424"/>
      <c r="S488" s="476"/>
      <c r="T488" s="477"/>
      <c r="U488" s="476"/>
      <c r="V488" s="476"/>
      <c r="W488" s="476"/>
      <c r="X488" s="68"/>
    </row>
    <row r="489" spans="1:24" s="112" customFormat="1" x14ac:dyDescent="0.2">
      <c r="A489" s="157"/>
      <c r="B489" s="148"/>
      <c r="C489" s="148"/>
      <c r="E489" s="54"/>
      <c r="F489" s="54"/>
      <c r="H489" s="102"/>
      <c r="I489" s="68"/>
      <c r="J489" s="68"/>
      <c r="K489" s="54"/>
      <c r="L489" s="178"/>
      <c r="M489" s="174"/>
      <c r="N489" s="178"/>
      <c r="O489" s="183"/>
      <c r="P489" s="54"/>
      <c r="Q489" s="567"/>
      <c r="R489" s="424"/>
      <c r="S489" s="476"/>
      <c r="T489" s="477"/>
      <c r="U489" s="476"/>
      <c r="V489" s="476"/>
      <c r="W489" s="476"/>
      <c r="X489" s="68"/>
    </row>
    <row r="490" spans="1:24" s="112" customFormat="1" x14ac:dyDescent="0.2">
      <c r="A490" s="157"/>
      <c r="B490" s="148"/>
      <c r="C490" s="148"/>
      <c r="E490" s="54"/>
      <c r="F490" s="54"/>
      <c r="H490" s="102"/>
      <c r="I490" s="68"/>
      <c r="J490" s="68"/>
      <c r="K490" s="54"/>
      <c r="L490" s="178"/>
      <c r="M490" s="174"/>
      <c r="N490" s="178"/>
      <c r="O490" s="183"/>
      <c r="P490" s="54"/>
      <c r="Q490" s="567"/>
      <c r="R490" s="424"/>
      <c r="S490" s="476"/>
      <c r="T490" s="477"/>
      <c r="U490" s="476"/>
      <c r="V490" s="476"/>
      <c r="W490" s="476"/>
      <c r="X490" s="68"/>
    </row>
    <row r="491" spans="1:24" s="112" customFormat="1" x14ac:dyDescent="0.2">
      <c r="A491" s="157"/>
      <c r="B491" s="148"/>
      <c r="C491" s="148"/>
      <c r="E491" s="54"/>
      <c r="F491" s="54"/>
      <c r="H491" s="102"/>
      <c r="I491" s="68"/>
      <c r="J491" s="68"/>
      <c r="K491" s="54"/>
      <c r="L491" s="178"/>
      <c r="M491" s="174"/>
      <c r="N491" s="178"/>
      <c r="O491" s="183"/>
      <c r="P491" s="54"/>
      <c r="Q491" s="567"/>
      <c r="R491" s="424"/>
      <c r="S491" s="476"/>
      <c r="T491" s="477"/>
      <c r="U491" s="476"/>
      <c r="V491" s="476"/>
      <c r="W491" s="476"/>
      <c r="X491" s="68"/>
    </row>
    <row r="492" spans="1:24" s="112" customFormat="1" x14ac:dyDescent="0.2">
      <c r="A492" s="157"/>
      <c r="B492" s="148"/>
      <c r="C492" s="148"/>
      <c r="E492" s="54"/>
      <c r="F492" s="54"/>
      <c r="H492" s="102"/>
      <c r="I492" s="68"/>
      <c r="J492" s="68"/>
      <c r="K492" s="54"/>
      <c r="L492" s="178"/>
      <c r="M492" s="174"/>
      <c r="N492" s="178"/>
      <c r="O492" s="183"/>
      <c r="P492" s="54"/>
      <c r="Q492" s="567"/>
      <c r="R492" s="424"/>
      <c r="S492" s="476"/>
      <c r="T492" s="477"/>
      <c r="U492" s="476"/>
      <c r="V492" s="476"/>
      <c r="W492" s="476"/>
      <c r="X492" s="68"/>
    </row>
    <row r="493" spans="1:24" s="112" customFormat="1" x14ac:dyDescent="0.2">
      <c r="A493" s="157"/>
      <c r="B493" s="148"/>
      <c r="C493" s="148"/>
      <c r="E493" s="54"/>
      <c r="F493" s="54"/>
      <c r="H493" s="102"/>
      <c r="I493" s="68"/>
      <c r="J493" s="68"/>
      <c r="K493" s="54"/>
      <c r="L493" s="178"/>
      <c r="M493" s="174"/>
      <c r="N493" s="178"/>
      <c r="O493" s="183"/>
      <c r="P493" s="54"/>
      <c r="Q493" s="567"/>
      <c r="R493" s="424"/>
      <c r="S493" s="476"/>
      <c r="T493" s="477"/>
      <c r="U493" s="476"/>
      <c r="V493" s="476"/>
      <c r="W493" s="476"/>
      <c r="X493" s="68"/>
    </row>
    <row r="494" spans="1:24" s="112" customFormat="1" x14ac:dyDescent="0.2">
      <c r="A494" s="157"/>
      <c r="B494" s="148"/>
      <c r="C494" s="148"/>
      <c r="E494" s="54"/>
      <c r="F494" s="54"/>
      <c r="H494" s="102"/>
      <c r="I494" s="68"/>
      <c r="J494" s="68"/>
      <c r="K494" s="54"/>
      <c r="L494" s="178"/>
      <c r="M494" s="174"/>
      <c r="N494" s="178"/>
      <c r="O494" s="183"/>
      <c r="P494" s="54"/>
      <c r="Q494" s="567"/>
      <c r="R494" s="424"/>
      <c r="S494" s="476"/>
      <c r="T494" s="477"/>
      <c r="U494" s="476"/>
      <c r="V494" s="476"/>
      <c r="W494" s="476"/>
      <c r="X494" s="68"/>
    </row>
    <row r="495" spans="1:24" s="112" customFormat="1" x14ac:dyDescent="0.2">
      <c r="A495" s="157"/>
      <c r="B495" s="148"/>
      <c r="C495" s="148"/>
      <c r="E495" s="54"/>
      <c r="F495" s="54"/>
      <c r="H495" s="102"/>
      <c r="I495" s="68"/>
      <c r="J495" s="68"/>
      <c r="K495" s="54"/>
      <c r="L495" s="178"/>
      <c r="M495" s="174"/>
      <c r="N495" s="178"/>
      <c r="O495" s="183"/>
      <c r="P495" s="54"/>
      <c r="Q495" s="567"/>
      <c r="R495" s="424"/>
      <c r="S495" s="476"/>
      <c r="T495" s="477"/>
      <c r="U495" s="476"/>
      <c r="V495" s="476"/>
      <c r="W495" s="476"/>
      <c r="X495" s="68"/>
    </row>
    <row r="496" spans="1:24" s="112" customFormat="1" x14ac:dyDescent="0.2">
      <c r="A496" s="157"/>
      <c r="B496" s="148"/>
      <c r="C496" s="148"/>
      <c r="E496" s="54"/>
      <c r="F496" s="54"/>
      <c r="H496" s="102"/>
      <c r="I496" s="68"/>
      <c r="J496" s="68"/>
      <c r="K496" s="54"/>
      <c r="L496" s="178"/>
      <c r="M496" s="174"/>
      <c r="N496" s="178"/>
      <c r="O496" s="183"/>
      <c r="P496" s="54"/>
      <c r="Q496" s="567"/>
      <c r="R496" s="424"/>
      <c r="S496" s="476"/>
      <c r="T496" s="477"/>
      <c r="U496" s="476"/>
      <c r="V496" s="476"/>
      <c r="W496" s="476"/>
      <c r="X496" s="68"/>
    </row>
    <row r="497" spans="1:27" s="112" customFormat="1" x14ac:dyDescent="0.2">
      <c r="A497" s="157"/>
      <c r="B497" s="148"/>
      <c r="C497" s="148"/>
      <c r="E497" s="54"/>
      <c r="F497" s="54"/>
      <c r="H497" s="102"/>
      <c r="I497" s="68"/>
      <c r="J497" s="68"/>
      <c r="K497" s="54"/>
      <c r="L497" s="178"/>
      <c r="M497" s="174"/>
      <c r="N497" s="178"/>
      <c r="O497" s="183"/>
      <c r="P497" s="54"/>
      <c r="Q497" s="567"/>
      <c r="R497" s="424"/>
      <c r="S497" s="476"/>
      <c r="T497" s="477"/>
      <c r="U497" s="476"/>
      <c r="V497" s="476"/>
      <c r="W497" s="476"/>
      <c r="X497" s="68"/>
    </row>
    <row r="498" spans="1:27" s="112" customFormat="1" x14ac:dyDescent="0.2">
      <c r="A498" s="157"/>
      <c r="B498" s="148"/>
      <c r="C498" s="148"/>
      <c r="E498" s="54"/>
      <c r="F498" s="54"/>
      <c r="H498" s="102"/>
      <c r="I498" s="68"/>
      <c r="J498" s="68"/>
      <c r="K498" s="54"/>
      <c r="L498" s="178"/>
      <c r="M498" s="174"/>
      <c r="N498" s="178"/>
      <c r="O498" s="183"/>
      <c r="P498" s="54"/>
      <c r="Q498" s="567"/>
      <c r="R498" s="424"/>
      <c r="S498" s="476"/>
      <c r="T498" s="477"/>
      <c r="U498" s="476"/>
      <c r="V498" s="476"/>
      <c r="W498" s="476"/>
      <c r="X498" s="68"/>
    </row>
    <row r="499" spans="1:27" s="112" customFormat="1" x14ac:dyDescent="0.2">
      <c r="A499" s="157"/>
      <c r="B499" s="148"/>
      <c r="C499" s="148"/>
      <c r="E499" s="54"/>
      <c r="F499" s="54"/>
      <c r="H499" s="102"/>
      <c r="I499" s="68"/>
      <c r="J499" s="68"/>
      <c r="K499" s="54"/>
      <c r="L499" s="178"/>
      <c r="M499" s="174"/>
      <c r="N499" s="178"/>
      <c r="O499" s="183"/>
      <c r="P499" s="54"/>
      <c r="Q499" s="567"/>
      <c r="R499" s="424"/>
      <c r="S499" s="476"/>
      <c r="T499" s="477"/>
      <c r="U499" s="476"/>
      <c r="V499" s="476"/>
      <c r="W499" s="476"/>
      <c r="X499" s="68"/>
    </row>
    <row r="500" spans="1:27" s="112" customFormat="1" x14ac:dyDescent="0.2">
      <c r="A500" s="157"/>
      <c r="B500" s="148"/>
      <c r="C500" s="148"/>
      <c r="E500" s="54"/>
      <c r="F500" s="54"/>
      <c r="H500" s="102"/>
      <c r="I500" s="68"/>
      <c r="J500" s="68"/>
      <c r="K500" s="54"/>
      <c r="L500" s="178"/>
      <c r="M500" s="174"/>
      <c r="N500" s="178"/>
      <c r="O500" s="183"/>
      <c r="P500" s="54"/>
      <c r="Q500" s="567"/>
      <c r="R500" s="424"/>
      <c r="S500" s="476"/>
      <c r="T500" s="477"/>
      <c r="U500" s="476"/>
      <c r="V500" s="476"/>
      <c r="W500" s="476"/>
      <c r="X500" s="68"/>
    </row>
    <row r="501" spans="1:27" s="112" customFormat="1" x14ac:dyDescent="0.2">
      <c r="A501" s="157"/>
      <c r="B501" s="148"/>
      <c r="C501" s="148"/>
      <c r="E501" s="54"/>
      <c r="F501" s="54"/>
      <c r="H501" s="102"/>
      <c r="I501" s="68"/>
      <c r="J501" s="68"/>
      <c r="K501" s="54"/>
      <c r="L501" s="178"/>
      <c r="M501" s="174"/>
      <c r="N501" s="178"/>
      <c r="O501" s="183"/>
      <c r="P501" s="54"/>
      <c r="Q501" s="567"/>
      <c r="R501" s="424"/>
      <c r="S501" s="476"/>
      <c r="T501" s="477"/>
      <c r="U501" s="476"/>
      <c r="V501" s="476"/>
      <c r="W501" s="476"/>
      <c r="X501" s="68"/>
    </row>
    <row r="502" spans="1:27" s="112" customFormat="1" x14ac:dyDescent="0.2">
      <c r="A502" s="157"/>
      <c r="B502" s="148"/>
      <c r="C502" s="148"/>
      <c r="E502" s="54"/>
      <c r="F502" s="54"/>
      <c r="H502" s="102"/>
      <c r="I502" s="68"/>
      <c r="J502" s="68"/>
      <c r="K502" s="54"/>
      <c r="L502" s="178"/>
      <c r="M502" s="174"/>
      <c r="N502" s="178"/>
      <c r="O502" s="183"/>
      <c r="P502" s="54"/>
      <c r="Q502" s="567"/>
      <c r="R502" s="424"/>
      <c r="S502" s="476"/>
      <c r="T502" s="477"/>
      <c r="U502" s="476"/>
      <c r="V502" s="476"/>
      <c r="W502" s="476"/>
      <c r="X502" s="68"/>
    </row>
    <row r="503" spans="1:27" s="112" customFormat="1" x14ac:dyDescent="0.2">
      <c r="A503" s="157"/>
      <c r="B503" s="148"/>
      <c r="C503" s="148"/>
      <c r="E503" s="54"/>
      <c r="F503" s="54"/>
      <c r="H503" s="102"/>
      <c r="I503" s="68"/>
      <c r="J503" s="68"/>
      <c r="K503" s="54"/>
      <c r="L503" s="178"/>
      <c r="M503" s="174"/>
      <c r="N503" s="178"/>
      <c r="O503" s="183"/>
      <c r="P503" s="54"/>
      <c r="Q503" s="567"/>
      <c r="R503" s="424"/>
      <c r="S503" s="476"/>
      <c r="T503" s="477"/>
      <c r="U503" s="476"/>
      <c r="V503" s="476"/>
      <c r="W503" s="476"/>
      <c r="X503" s="68"/>
      <c r="Z503" s="195"/>
      <c r="AA503" s="195"/>
    </row>
    <row r="504" spans="1:27" s="112" customFormat="1" x14ac:dyDescent="0.2">
      <c r="A504" s="157"/>
      <c r="B504" s="148"/>
      <c r="C504" s="148"/>
      <c r="E504" s="54"/>
      <c r="F504" s="54"/>
      <c r="H504" s="102"/>
      <c r="I504" s="68"/>
      <c r="J504" s="68"/>
      <c r="K504" s="54"/>
      <c r="L504" s="178"/>
      <c r="M504" s="174"/>
      <c r="N504" s="178"/>
      <c r="O504" s="183"/>
      <c r="P504" s="54"/>
      <c r="Q504" s="567"/>
      <c r="R504" s="424"/>
      <c r="S504" s="476"/>
      <c r="T504" s="477"/>
      <c r="U504" s="476"/>
      <c r="V504" s="476"/>
      <c r="W504" s="476"/>
      <c r="X504" s="68"/>
      <c r="Z504" s="195"/>
      <c r="AA504" s="195"/>
    </row>
    <row r="505" spans="1:27" s="195" customFormat="1" x14ac:dyDescent="0.2">
      <c r="A505" s="157"/>
      <c r="B505" s="148"/>
      <c r="C505" s="148"/>
      <c r="D505" s="112"/>
      <c r="E505" s="54"/>
      <c r="F505" s="54"/>
      <c r="G505" s="112"/>
      <c r="H505" s="102"/>
      <c r="I505" s="68"/>
      <c r="J505" s="68"/>
      <c r="K505" s="54"/>
      <c r="L505" s="178"/>
      <c r="M505" s="174"/>
      <c r="N505" s="178"/>
      <c r="O505" s="183"/>
      <c r="P505" s="54"/>
      <c r="Q505" s="567"/>
      <c r="R505" s="424"/>
      <c r="S505" s="476"/>
      <c r="T505" s="477"/>
      <c r="U505" s="476"/>
      <c r="V505" s="476"/>
      <c r="W505" s="476"/>
      <c r="X505" s="68"/>
      <c r="Y505" s="112"/>
    </row>
    <row r="506" spans="1:27" s="195" customFormat="1" x14ac:dyDescent="0.2">
      <c r="A506" s="157"/>
      <c r="B506" s="148"/>
      <c r="C506" s="148"/>
      <c r="D506" s="112"/>
      <c r="E506" s="54"/>
      <c r="F506" s="54"/>
      <c r="G506" s="112"/>
      <c r="H506" s="102"/>
      <c r="I506" s="68"/>
      <c r="J506" s="68"/>
      <c r="K506" s="54"/>
      <c r="L506" s="178"/>
      <c r="M506" s="174"/>
      <c r="N506" s="178"/>
      <c r="O506" s="183"/>
      <c r="P506" s="54"/>
      <c r="Q506" s="567"/>
      <c r="R506" s="424"/>
      <c r="S506" s="476"/>
      <c r="T506" s="477"/>
      <c r="U506" s="476"/>
      <c r="V506" s="476"/>
      <c r="W506" s="476"/>
      <c r="X506" s="68"/>
      <c r="Y506" s="112"/>
    </row>
    <row r="507" spans="1:27" s="195" customFormat="1" x14ac:dyDescent="0.2">
      <c r="A507" s="157"/>
      <c r="B507" s="148"/>
      <c r="C507" s="148"/>
      <c r="D507" s="112"/>
      <c r="E507" s="54"/>
      <c r="F507" s="54"/>
      <c r="G507" s="112"/>
      <c r="H507" s="102"/>
      <c r="I507" s="68"/>
      <c r="J507" s="68"/>
      <c r="K507" s="54"/>
      <c r="L507" s="178"/>
      <c r="M507" s="174"/>
      <c r="N507" s="178"/>
      <c r="O507" s="183"/>
      <c r="P507" s="54"/>
      <c r="Q507" s="567"/>
      <c r="R507" s="424"/>
      <c r="S507" s="476"/>
      <c r="T507" s="477"/>
      <c r="U507" s="476"/>
      <c r="V507" s="476"/>
      <c r="W507" s="476"/>
      <c r="X507" s="68"/>
      <c r="Y507" s="112"/>
    </row>
    <row r="508" spans="1:27" s="195" customFormat="1" x14ac:dyDescent="0.2">
      <c r="A508" s="157"/>
      <c r="B508" s="148"/>
      <c r="C508" s="148"/>
      <c r="D508" s="112"/>
      <c r="E508" s="54"/>
      <c r="F508" s="54"/>
      <c r="G508" s="112"/>
      <c r="H508" s="102"/>
      <c r="I508" s="68"/>
      <c r="J508" s="68"/>
      <c r="K508" s="54"/>
      <c r="L508" s="178"/>
      <c r="M508" s="174"/>
      <c r="N508" s="178"/>
      <c r="O508" s="183"/>
      <c r="P508" s="54"/>
      <c r="Q508" s="530"/>
      <c r="R508" s="424"/>
      <c r="S508" s="476"/>
      <c r="T508" s="477"/>
      <c r="U508" s="476"/>
      <c r="V508" s="476"/>
      <c r="W508" s="476"/>
      <c r="X508" s="68"/>
      <c r="Y508" s="112"/>
    </row>
    <row r="509" spans="1:27" s="195" customFormat="1" x14ac:dyDescent="0.2">
      <c r="A509" s="157"/>
      <c r="B509" s="148"/>
      <c r="C509" s="148"/>
      <c r="D509" s="112"/>
      <c r="E509" s="54"/>
      <c r="F509" s="54"/>
      <c r="G509" s="112"/>
      <c r="H509" s="102"/>
      <c r="I509" s="68"/>
      <c r="J509" s="68"/>
      <c r="K509" s="54"/>
      <c r="L509" s="178"/>
      <c r="M509" s="174"/>
      <c r="N509" s="178"/>
      <c r="O509" s="183"/>
      <c r="P509" s="54"/>
      <c r="Q509" s="530"/>
      <c r="R509" s="424"/>
      <c r="S509" s="476"/>
      <c r="T509" s="477"/>
      <c r="U509" s="476"/>
      <c r="V509" s="476"/>
      <c r="W509" s="476"/>
      <c r="X509" s="68"/>
      <c r="Y509" s="112"/>
    </row>
    <row r="510" spans="1:27" s="195" customFormat="1" x14ac:dyDescent="0.2">
      <c r="A510" s="157"/>
      <c r="B510" s="148"/>
      <c r="C510" s="148"/>
      <c r="D510" s="112"/>
      <c r="E510" s="54"/>
      <c r="F510" s="54"/>
      <c r="G510" s="112"/>
      <c r="H510" s="102"/>
      <c r="I510" s="68"/>
      <c r="J510" s="68"/>
      <c r="K510" s="54"/>
      <c r="L510" s="178"/>
      <c r="M510" s="174"/>
      <c r="N510" s="178"/>
      <c r="O510" s="183"/>
      <c r="P510" s="54"/>
      <c r="Q510" s="530"/>
      <c r="R510" s="424"/>
      <c r="S510" s="476"/>
      <c r="T510" s="477"/>
      <c r="U510" s="476"/>
      <c r="V510" s="476"/>
      <c r="W510" s="476"/>
      <c r="X510" s="68"/>
      <c r="Y510" s="112"/>
    </row>
    <row r="511" spans="1:27" s="195" customFormat="1" x14ac:dyDescent="0.2">
      <c r="A511" s="157"/>
      <c r="B511" s="148"/>
      <c r="C511" s="148"/>
      <c r="D511" s="112"/>
      <c r="E511" s="54"/>
      <c r="F511" s="54"/>
      <c r="G511" s="112"/>
      <c r="H511" s="102"/>
      <c r="I511" s="68"/>
      <c r="J511" s="68"/>
      <c r="K511" s="54"/>
      <c r="L511" s="178"/>
      <c r="M511" s="174"/>
      <c r="N511" s="178"/>
      <c r="O511" s="183"/>
      <c r="P511" s="54"/>
      <c r="Q511" s="530"/>
      <c r="R511" s="424"/>
      <c r="S511" s="476"/>
      <c r="T511" s="477"/>
      <c r="U511" s="476"/>
      <c r="V511" s="476"/>
      <c r="W511" s="476"/>
      <c r="X511" s="68"/>
      <c r="Y511" s="112"/>
    </row>
    <row r="512" spans="1:27" s="195" customFormat="1" x14ac:dyDescent="0.2">
      <c r="A512" s="157"/>
      <c r="B512" s="148"/>
      <c r="C512" s="148"/>
      <c r="D512" s="112"/>
      <c r="E512" s="54"/>
      <c r="F512" s="54"/>
      <c r="G512" s="112"/>
      <c r="H512" s="102"/>
      <c r="I512" s="68"/>
      <c r="J512" s="68"/>
      <c r="K512" s="54"/>
      <c r="L512" s="178"/>
      <c r="M512" s="174"/>
      <c r="N512" s="178"/>
      <c r="O512" s="183"/>
      <c r="P512" s="54"/>
      <c r="Q512" s="530"/>
      <c r="R512" s="424"/>
      <c r="S512" s="476"/>
      <c r="T512" s="477"/>
      <c r="U512" s="476"/>
      <c r="V512" s="476"/>
      <c r="W512" s="476"/>
      <c r="X512" s="68"/>
      <c r="Y512" s="112"/>
    </row>
    <row r="513" spans="1:25" s="195" customFormat="1" x14ac:dyDescent="0.2">
      <c r="A513" s="157"/>
      <c r="B513" s="148"/>
      <c r="C513" s="148"/>
      <c r="D513" s="112"/>
      <c r="E513" s="54"/>
      <c r="F513" s="54"/>
      <c r="G513" s="112"/>
      <c r="H513" s="102"/>
      <c r="I513" s="68"/>
      <c r="J513" s="68"/>
      <c r="K513" s="54"/>
      <c r="L513" s="178"/>
      <c r="M513" s="174"/>
      <c r="N513" s="178"/>
      <c r="O513" s="183"/>
      <c r="P513" s="54"/>
      <c r="Q513" s="530"/>
      <c r="R513" s="424"/>
      <c r="S513" s="476"/>
      <c r="T513" s="477"/>
      <c r="U513" s="476"/>
      <c r="V513" s="476"/>
      <c r="W513" s="476"/>
      <c r="X513" s="68"/>
      <c r="Y513" s="112"/>
    </row>
    <row r="514" spans="1:25" s="195" customFormat="1" x14ac:dyDescent="0.2">
      <c r="A514" s="157"/>
      <c r="B514" s="148"/>
      <c r="C514" s="148"/>
      <c r="D514" s="112"/>
      <c r="E514" s="54"/>
      <c r="F514" s="54"/>
      <c r="G514" s="112"/>
      <c r="H514" s="102"/>
      <c r="I514" s="68"/>
      <c r="J514" s="68"/>
      <c r="K514" s="54"/>
      <c r="L514" s="178"/>
      <c r="M514" s="174"/>
      <c r="N514" s="178"/>
      <c r="O514" s="183"/>
      <c r="P514" s="54"/>
      <c r="Q514" s="530"/>
      <c r="R514" s="424"/>
      <c r="S514" s="476"/>
      <c r="T514" s="477"/>
      <c r="U514" s="476"/>
      <c r="V514" s="476"/>
      <c r="W514" s="476"/>
      <c r="X514" s="68"/>
      <c r="Y514" s="112"/>
    </row>
    <row r="515" spans="1:25" s="195" customFormat="1" x14ac:dyDescent="0.2">
      <c r="A515" s="157"/>
      <c r="B515" s="148"/>
      <c r="C515" s="148"/>
      <c r="D515" s="112"/>
      <c r="E515" s="54"/>
      <c r="F515" s="54"/>
      <c r="G515" s="112"/>
      <c r="H515" s="102"/>
      <c r="I515" s="68"/>
      <c r="J515" s="68"/>
      <c r="K515" s="54"/>
      <c r="L515" s="178"/>
      <c r="M515" s="174"/>
      <c r="N515" s="178"/>
      <c r="O515" s="183"/>
      <c r="P515" s="54"/>
      <c r="Q515" s="530"/>
      <c r="R515" s="424"/>
      <c r="S515" s="476"/>
      <c r="T515" s="477"/>
      <c r="U515" s="476"/>
      <c r="V515" s="476"/>
      <c r="W515" s="476"/>
      <c r="X515" s="68"/>
      <c r="Y515" s="112"/>
    </row>
    <row r="516" spans="1:25" s="195" customFormat="1" x14ac:dyDescent="0.2">
      <c r="A516" s="157"/>
      <c r="B516" s="148"/>
      <c r="C516" s="148"/>
      <c r="D516" s="112"/>
      <c r="E516" s="54"/>
      <c r="F516" s="54"/>
      <c r="G516" s="112"/>
      <c r="H516" s="102"/>
      <c r="I516" s="68"/>
      <c r="J516" s="68"/>
      <c r="K516" s="54"/>
      <c r="L516" s="178"/>
      <c r="M516" s="174"/>
      <c r="N516" s="178"/>
      <c r="O516" s="183"/>
      <c r="P516" s="54"/>
      <c r="Q516" s="530"/>
      <c r="R516" s="424"/>
      <c r="S516" s="476"/>
      <c r="T516" s="477"/>
      <c r="U516" s="476"/>
      <c r="V516" s="476"/>
      <c r="W516" s="476"/>
      <c r="X516" s="68"/>
      <c r="Y516" s="112"/>
    </row>
    <row r="517" spans="1:25" s="195" customFormat="1" x14ac:dyDescent="0.2">
      <c r="A517" s="157"/>
      <c r="B517" s="148"/>
      <c r="C517" s="148"/>
      <c r="D517" s="112"/>
      <c r="E517" s="54"/>
      <c r="F517" s="54"/>
      <c r="G517" s="112"/>
      <c r="H517" s="102"/>
      <c r="I517" s="68"/>
      <c r="J517" s="68"/>
      <c r="K517" s="54"/>
      <c r="L517" s="178"/>
      <c r="M517" s="174"/>
      <c r="N517" s="178"/>
      <c r="O517" s="183"/>
      <c r="P517" s="54"/>
      <c r="Q517" s="530"/>
      <c r="R517" s="424"/>
      <c r="S517" s="476"/>
      <c r="T517" s="477"/>
      <c r="U517" s="476"/>
      <c r="V517" s="476"/>
      <c r="W517" s="476"/>
      <c r="X517" s="68"/>
      <c r="Y517" s="112"/>
    </row>
    <row r="518" spans="1:25" s="195" customFormat="1" x14ac:dyDescent="0.2">
      <c r="A518" s="157"/>
      <c r="B518" s="148"/>
      <c r="C518" s="148"/>
      <c r="D518" s="112"/>
      <c r="E518" s="54"/>
      <c r="F518" s="54"/>
      <c r="G518" s="112"/>
      <c r="H518" s="102"/>
      <c r="I518" s="68"/>
      <c r="J518" s="68"/>
      <c r="K518" s="54"/>
      <c r="L518" s="178"/>
      <c r="M518" s="174"/>
      <c r="N518" s="178"/>
      <c r="O518" s="183"/>
      <c r="P518" s="54"/>
      <c r="Q518" s="530"/>
      <c r="R518" s="424"/>
      <c r="S518" s="476"/>
      <c r="T518" s="477"/>
      <c r="U518" s="476"/>
      <c r="V518" s="476"/>
      <c r="W518" s="476"/>
      <c r="X518" s="68"/>
      <c r="Y518" s="112"/>
    </row>
    <row r="519" spans="1:25" s="195" customFormat="1" x14ac:dyDescent="0.2">
      <c r="A519" s="157"/>
      <c r="B519" s="148"/>
      <c r="C519" s="148"/>
      <c r="D519" s="112"/>
      <c r="E519" s="54"/>
      <c r="F519" s="54"/>
      <c r="G519" s="112"/>
      <c r="H519" s="102"/>
      <c r="I519" s="68"/>
      <c r="J519" s="68"/>
      <c r="K519" s="54"/>
      <c r="L519" s="178"/>
      <c r="M519" s="174"/>
      <c r="N519" s="178"/>
      <c r="O519" s="183"/>
      <c r="P519" s="54"/>
      <c r="Q519" s="530"/>
      <c r="R519" s="424"/>
      <c r="S519" s="476"/>
      <c r="T519" s="477"/>
      <c r="U519" s="476"/>
      <c r="V519" s="476"/>
      <c r="W519" s="476"/>
      <c r="X519" s="68"/>
      <c r="Y519" s="112"/>
    </row>
    <row r="520" spans="1:25" s="195" customFormat="1" x14ac:dyDescent="0.2">
      <c r="A520" s="157"/>
      <c r="B520" s="148"/>
      <c r="C520" s="148"/>
      <c r="D520" s="112"/>
      <c r="E520" s="54"/>
      <c r="F520" s="54"/>
      <c r="G520" s="112"/>
      <c r="H520" s="102"/>
      <c r="I520" s="68"/>
      <c r="J520" s="68"/>
      <c r="K520" s="54"/>
      <c r="L520" s="178"/>
      <c r="M520" s="174"/>
      <c r="N520" s="178"/>
      <c r="O520" s="183"/>
      <c r="P520" s="54"/>
      <c r="Q520" s="530"/>
      <c r="R520" s="424"/>
      <c r="S520" s="476"/>
      <c r="T520" s="477"/>
      <c r="U520" s="476"/>
      <c r="V520" s="476"/>
      <c r="W520" s="476"/>
      <c r="X520" s="68"/>
      <c r="Y520" s="112"/>
    </row>
    <row r="521" spans="1:25" s="195" customFormat="1" x14ac:dyDescent="0.2">
      <c r="A521" s="157"/>
      <c r="B521" s="148"/>
      <c r="C521" s="148"/>
      <c r="D521" s="112"/>
      <c r="E521" s="54"/>
      <c r="F521" s="54"/>
      <c r="G521" s="112"/>
      <c r="H521" s="102"/>
      <c r="I521" s="68"/>
      <c r="J521" s="68"/>
      <c r="K521" s="54"/>
      <c r="L521" s="178"/>
      <c r="M521" s="174"/>
      <c r="N521" s="178"/>
      <c r="O521" s="183"/>
      <c r="P521" s="54"/>
      <c r="Q521" s="530"/>
      <c r="R521" s="424"/>
      <c r="S521" s="476"/>
      <c r="T521" s="477"/>
      <c r="U521" s="476"/>
      <c r="V521" s="476"/>
      <c r="W521" s="476"/>
      <c r="X521" s="68"/>
      <c r="Y521" s="112"/>
    </row>
    <row r="522" spans="1:25" s="195" customFormat="1" x14ac:dyDescent="0.2">
      <c r="A522" s="157"/>
      <c r="B522" s="148"/>
      <c r="C522" s="148"/>
      <c r="D522" s="112"/>
      <c r="E522" s="54"/>
      <c r="F522" s="54"/>
      <c r="G522" s="112"/>
      <c r="H522" s="102"/>
      <c r="I522" s="68"/>
      <c r="J522" s="68"/>
      <c r="K522" s="54"/>
      <c r="L522" s="178"/>
      <c r="M522" s="174"/>
      <c r="N522" s="178"/>
      <c r="O522" s="183"/>
      <c r="P522" s="54"/>
      <c r="Q522" s="530"/>
      <c r="R522" s="424"/>
      <c r="S522" s="476"/>
      <c r="T522" s="477"/>
      <c r="U522" s="476"/>
      <c r="V522" s="476"/>
      <c r="W522" s="476"/>
      <c r="X522" s="68"/>
      <c r="Y522" s="112"/>
    </row>
    <row r="523" spans="1:25" s="195" customFormat="1" x14ac:dyDescent="0.2">
      <c r="A523" s="157"/>
      <c r="B523" s="148"/>
      <c r="C523" s="148"/>
      <c r="D523" s="112"/>
      <c r="E523" s="54"/>
      <c r="F523" s="54"/>
      <c r="G523" s="112"/>
      <c r="H523" s="102"/>
      <c r="I523" s="68"/>
      <c r="J523" s="68"/>
      <c r="K523" s="54"/>
      <c r="L523" s="178"/>
      <c r="M523" s="174"/>
      <c r="N523" s="178"/>
      <c r="O523" s="183"/>
      <c r="P523" s="54"/>
      <c r="Q523" s="530"/>
      <c r="R523" s="424"/>
      <c r="S523" s="476"/>
      <c r="T523" s="477"/>
      <c r="U523" s="476"/>
      <c r="V523" s="476"/>
      <c r="W523" s="476"/>
      <c r="X523" s="68"/>
      <c r="Y523" s="112"/>
    </row>
    <row r="524" spans="1:25" s="195" customFormat="1" x14ac:dyDescent="0.2">
      <c r="A524" s="157"/>
      <c r="B524" s="148"/>
      <c r="C524" s="148"/>
      <c r="D524" s="112"/>
      <c r="E524" s="54"/>
      <c r="F524" s="54"/>
      <c r="G524" s="112"/>
      <c r="H524" s="102"/>
      <c r="I524" s="68"/>
      <c r="J524" s="68"/>
      <c r="K524" s="54"/>
      <c r="L524" s="178"/>
      <c r="M524" s="174"/>
      <c r="N524" s="178"/>
      <c r="O524" s="183"/>
      <c r="P524" s="54"/>
      <c r="Q524" s="530"/>
      <c r="R524" s="424"/>
      <c r="S524" s="476"/>
      <c r="T524" s="477"/>
      <c r="U524" s="476"/>
      <c r="V524" s="476"/>
      <c r="W524" s="476"/>
      <c r="X524" s="68"/>
      <c r="Y524" s="112"/>
    </row>
    <row r="525" spans="1:25" s="195" customFormat="1" x14ac:dyDescent="0.2">
      <c r="A525" s="157"/>
      <c r="B525" s="148"/>
      <c r="C525" s="148"/>
      <c r="D525" s="112"/>
      <c r="E525" s="54"/>
      <c r="F525" s="54"/>
      <c r="G525" s="112"/>
      <c r="H525" s="102"/>
      <c r="I525" s="68"/>
      <c r="J525" s="68"/>
      <c r="K525" s="54"/>
      <c r="L525" s="178"/>
      <c r="M525" s="174"/>
      <c r="N525" s="178"/>
      <c r="O525" s="183"/>
      <c r="P525" s="54"/>
      <c r="Q525" s="530"/>
      <c r="R525" s="424"/>
      <c r="S525" s="476"/>
      <c r="T525" s="477"/>
      <c r="U525" s="476"/>
      <c r="V525" s="476"/>
      <c r="W525" s="476"/>
      <c r="X525" s="68"/>
      <c r="Y525" s="112"/>
    </row>
    <row r="526" spans="1:25" s="195" customFormat="1" x14ac:dyDescent="0.2">
      <c r="A526" s="157"/>
      <c r="B526" s="148"/>
      <c r="C526" s="148"/>
      <c r="D526" s="112"/>
      <c r="E526" s="54"/>
      <c r="F526" s="54"/>
      <c r="G526" s="112"/>
      <c r="H526" s="102"/>
      <c r="I526" s="68"/>
      <c r="J526" s="68"/>
      <c r="K526" s="54"/>
      <c r="L526" s="178"/>
      <c r="M526" s="174"/>
      <c r="N526" s="178"/>
      <c r="O526" s="183"/>
      <c r="P526" s="54"/>
      <c r="Q526" s="530"/>
      <c r="R526" s="424"/>
      <c r="S526" s="476"/>
      <c r="T526" s="477"/>
      <c r="U526" s="476"/>
      <c r="V526" s="476"/>
      <c r="W526" s="476"/>
      <c r="X526" s="68"/>
      <c r="Y526" s="112"/>
    </row>
    <row r="527" spans="1:25" s="195" customFormat="1" x14ac:dyDescent="0.2">
      <c r="A527" s="157"/>
      <c r="B527" s="148"/>
      <c r="C527" s="148"/>
      <c r="D527" s="112"/>
      <c r="E527" s="54"/>
      <c r="F527" s="54"/>
      <c r="G527" s="112"/>
      <c r="H527" s="102"/>
      <c r="I527" s="68"/>
      <c r="J527" s="68"/>
      <c r="K527" s="54"/>
      <c r="L527" s="178"/>
      <c r="M527" s="174"/>
      <c r="N527" s="178"/>
      <c r="O527" s="183"/>
      <c r="P527" s="54"/>
      <c r="Q527" s="530"/>
      <c r="R527" s="424"/>
      <c r="S527" s="476"/>
      <c r="T527" s="477"/>
      <c r="U527" s="476"/>
      <c r="V527" s="476"/>
      <c r="W527" s="476"/>
      <c r="X527" s="68"/>
      <c r="Y527" s="112"/>
    </row>
    <row r="528" spans="1:25" s="195" customFormat="1" x14ac:dyDescent="0.2">
      <c r="A528" s="157"/>
      <c r="B528" s="148"/>
      <c r="C528" s="148"/>
      <c r="D528" s="112"/>
      <c r="E528" s="54"/>
      <c r="F528" s="54"/>
      <c r="G528" s="112"/>
      <c r="H528" s="102"/>
      <c r="I528" s="68"/>
      <c r="J528" s="68"/>
      <c r="K528" s="54"/>
      <c r="L528" s="178"/>
      <c r="M528" s="174"/>
      <c r="N528" s="178"/>
      <c r="O528" s="183"/>
      <c r="P528" s="54"/>
      <c r="Q528" s="530"/>
      <c r="R528" s="424"/>
      <c r="S528" s="476"/>
      <c r="T528" s="477"/>
      <c r="U528" s="476"/>
      <c r="V528" s="476"/>
      <c r="W528" s="476"/>
      <c r="X528" s="68"/>
      <c r="Y528" s="112"/>
    </row>
    <row r="529" spans="1:25" s="195" customFormat="1" x14ac:dyDescent="0.2">
      <c r="A529" s="157"/>
      <c r="B529" s="148"/>
      <c r="C529" s="148"/>
      <c r="D529" s="112"/>
      <c r="E529" s="54"/>
      <c r="F529" s="54"/>
      <c r="G529" s="112"/>
      <c r="H529" s="102"/>
      <c r="I529" s="68"/>
      <c r="J529" s="68"/>
      <c r="K529" s="54"/>
      <c r="L529" s="178"/>
      <c r="M529" s="174"/>
      <c r="N529" s="178"/>
      <c r="O529" s="183"/>
      <c r="P529" s="54"/>
      <c r="Q529" s="530"/>
      <c r="R529" s="424"/>
      <c r="S529" s="476"/>
      <c r="T529" s="477"/>
      <c r="U529" s="476"/>
      <c r="V529" s="476"/>
      <c r="W529" s="476"/>
      <c r="X529" s="68"/>
      <c r="Y529" s="112"/>
    </row>
    <row r="530" spans="1:25" s="195" customFormat="1" x14ac:dyDescent="0.2">
      <c r="A530" s="157"/>
      <c r="B530" s="148"/>
      <c r="C530" s="148"/>
      <c r="D530" s="112"/>
      <c r="E530" s="54"/>
      <c r="F530" s="54"/>
      <c r="G530" s="112"/>
      <c r="H530" s="102"/>
      <c r="I530" s="68"/>
      <c r="J530" s="68"/>
      <c r="K530" s="54"/>
      <c r="L530" s="178"/>
      <c r="M530" s="174"/>
      <c r="N530" s="178"/>
      <c r="O530" s="183"/>
      <c r="P530" s="54"/>
      <c r="Q530" s="530"/>
      <c r="R530" s="424"/>
      <c r="S530" s="476"/>
      <c r="T530" s="477"/>
      <c r="U530" s="476"/>
      <c r="V530" s="476"/>
      <c r="W530" s="476"/>
      <c r="X530" s="68"/>
      <c r="Y530" s="112"/>
    </row>
    <row r="531" spans="1:25" s="195" customFormat="1" x14ac:dyDescent="0.2">
      <c r="A531" s="157"/>
      <c r="B531" s="148"/>
      <c r="C531" s="148"/>
      <c r="D531" s="112"/>
      <c r="E531" s="54"/>
      <c r="F531" s="54"/>
      <c r="G531" s="112"/>
      <c r="H531" s="102"/>
      <c r="I531" s="68"/>
      <c r="J531" s="68"/>
      <c r="K531" s="54"/>
      <c r="L531" s="178"/>
      <c r="M531" s="174"/>
      <c r="N531" s="178"/>
      <c r="O531" s="183"/>
      <c r="P531" s="54"/>
      <c r="Q531" s="530"/>
      <c r="R531" s="424"/>
      <c r="S531" s="476"/>
      <c r="T531" s="477"/>
      <c r="U531" s="476"/>
      <c r="V531" s="476"/>
      <c r="W531" s="476"/>
      <c r="X531" s="68"/>
      <c r="Y531" s="112"/>
    </row>
    <row r="532" spans="1:25" s="195" customFormat="1" x14ac:dyDescent="0.2">
      <c r="A532" s="157"/>
      <c r="B532" s="148"/>
      <c r="C532" s="148"/>
      <c r="D532" s="112"/>
      <c r="E532" s="54"/>
      <c r="F532" s="54"/>
      <c r="G532" s="112"/>
      <c r="H532" s="102"/>
      <c r="I532" s="68"/>
      <c r="J532" s="68"/>
      <c r="K532" s="54"/>
      <c r="L532" s="178"/>
      <c r="M532" s="174"/>
      <c r="N532" s="178"/>
      <c r="O532" s="183"/>
      <c r="P532" s="54"/>
      <c r="Q532" s="530"/>
      <c r="R532" s="424"/>
      <c r="S532" s="476"/>
      <c r="T532" s="477"/>
      <c r="U532" s="476"/>
      <c r="V532" s="476"/>
      <c r="W532" s="476"/>
      <c r="X532" s="68"/>
      <c r="Y532" s="112"/>
    </row>
    <row r="533" spans="1:25" s="195" customFormat="1" x14ac:dyDescent="0.2">
      <c r="A533" s="157"/>
      <c r="B533" s="148"/>
      <c r="C533" s="148"/>
      <c r="D533" s="112"/>
      <c r="E533" s="54"/>
      <c r="F533" s="54"/>
      <c r="G533" s="112"/>
      <c r="H533" s="102"/>
      <c r="I533" s="68"/>
      <c r="J533" s="68"/>
      <c r="K533" s="54"/>
      <c r="L533" s="178"/>
      <c r="M533" s="174"/>
      <c r="N533" s="178"/>
      <c r="O533" s="183"/>
      <c r="P533" s="54"/>
      <c r="Q533" s="530"/>
      <c r="R533" s="424"/>
      <c r="S533" s="476"/>
      <c r="T533" s="477"/>
      <c r="U533" s="476"/>
      <c r="V533" s="476"/>
      <c r="W533" s="476"/>
      <c r="X533" s="68"/>
      <c r="Y533" s="112"/>
    </row>
    <row r="534" spans="1:25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68"/>
      <c r="K534" s="54"/>
      <c r="L534" s="178"/>
      <c r="M534" s="174"/>
      <c r="N534" s="178"/>
      <c r="O534" s="183"/>
      <c r="P534" s="54"/>
      <c r="Q534" s="530"/>
      <c r="R534" s="424"/>
      <c r="S534" s="476"/>
      <c r="T534" s="477"/>
      <c r="U534" s="476"/>
      <c r="V534" s="476"/>
      <c r="W534" s="476"/>
      <c r="X534" s="68"/>
      <c r="Y534" s="112"/>
    </row>
    <row r="535" spans="1:25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68"/>
      <c r="K535" s="54"/>
      <c r="L535" s="178"/>
      <c r="M535" s="174"/>
      <c r="N535" s="178"/>
      <c r="O535" s="183"/>
      <c r="P535" s="54"/>
      <c r="Q535" s="530"/>
      <c r="R535" s="424"/>
      <c r="S535" s="476"/>
      <c r="T535" s="477"/>
      <c r="U535" s="476"/>
      <c r="V535" s="476"/>
      <c r="W535" s="476"/>
      <c r="X535" s="68"/>
      <c r="Y535" s="112"/>
    </row>
    <row r="536" spans="1:25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68"/>
      <c r="K536" s="54"/>
      <c r="L536" s="178"/>
      <c r="M536" s="174"/>
      <c r="N536" s="178"/>
      <c r="O536" s="183"/>
      <c r="P536" s="54"/>
      <c r="Q536" s="530"/>
      <c r="R536" s="424"/>
      <c r="S536" s="476"/>
      <c r="T536" s="477"/>
      <c r="U536" s="476"/>
      <c r="V536" s="476"/>
      <c r="W536" s="476"/>
      <c r="X536" s="68"/>
      <c r="Y536" s="112"/>
    </row>
    <row r="537" spans="1:25" s="195" customFormat="1" x14ac:dyDescent="0.2">
      <c r="A537" s="157"/>
      <c r="B537" s="148"/>
      <c r="C537" s="148"/>
      <c r="D537" s="112"/>
      <c r="E537" s="54"/>
      <c r="F537" s="54"/>
      <c r="G537" s="112"/>
      <c r="H537" s="102"/>
      <c r="I537" s="68"/>
      <c r="J537" s="68"/>
      <c r="K537" s="54"/>
      <c r="L537" s="178"/>
      <c r="M537" s="174"/>
      <c r="N537" s="178"/>
      <c r="O537" s="183"/>
      <c r="P537" s="54"/>
      <c r="Q537" s="530"/>
      <c r="R537" s="424"/>
      <c r="S537" s="476"/>
      <c r="T537" s="477"/>
      <c r="U537" s="476"/>
      <c r="V537" s="476"/>
      <c r="W537" s="476"/>
      <c r="X537" s="68"/>
      <c r="Y537" s="112"/>
    </row>
    <row r="538" spans="1:25" s="195" customFormat="1" x14ac:dyDescent="0.2">
      <c r="A538" s="157"/>
      <c r="B538" s="148"/>
      <c r="C538" s="148"/>
      <c r="D538" s="112"/>
      <c r="E538" s="54"/>
      <c r="F538" s="54"/>
      <c r="G538" s="112"/>
      <c r="H538" s="102"/>
      <c r="I538" s="68"/>
      <c r="J538" s="68"/>
      <c r="K538" s="54"/>
      <c r="L538" s="178"/>
      <c r="M538" s="174"/>
      <c r="N538" s="178"/>
      <c r="O538" s="183"/>
      <c r="P538" s="54"/>
      <c r="Q538" s="530"/>
      <c r="R538" s="424"/>
      <c r="S538" s="476"/>
      <c r="T538" s="477"/>
      <c r="U538" s="476"/>
      <c r="V538" s="476"/>
      <c r="W538" s="476"/>
      <c r="X538" s="68"/>
      <c r="Y538" s="112"/>
    </row>
    <row r="539" spans="1:25" s="195" customFormat="1" x14ac:dyDescent="0.2">
      <c r="A539" s="157"/>
      <c r="B539" s="148"/>
      <c r="C539" s="148"/>
      <c r="D539" s="112"/>
      <c r="E539" s="54"/>
      <c r="F539" s="54"/>
      <c r="G539" s="112"/>
      <c r="H539" s="102"/>
      <c r="I539" s="68"/>
      <c r="J539" s="68"/>
      <c r="K539" s="54"/>
      <c r="L539" s="178"/>
      <c r="M539" s="174"/>
      <c r="N539" s="178"/>
      <c r="O539" s="183"/>
      <c r="P539" s="54"/>
      <c r="Q539" s="530"/>
      <c r="R539" s="424"/>
      <c r="S539" s="476"/>
      <c r="T539" s="477"/>
      <c r="U539" s="476"/>
      <c r="V539" s="476"/>
      <c r="W539" s="476"/>
      <c r="X539" s="68"/>
      <c r="Y539" s="112"/>
    </row>
    <row r="540" spans="1:25" s="195" customFormat="1" x14ac:dyDescent="0.2">
      <c r="A540" s="157"/>
      <c r="B540" s="148"/>
      <c r="C540" s="148"/>
      <c r="D540" s="112"/>
      <c r="E540" s="54"/>
      <c r="F540" s="54"/>
      <c r="G540" s="112"/>
      <c r="H540" s="102"/>
      <c r="I540" s="68"/>
      <c r="J540" s="68"/>
      <c r="K540" s="54"/>
      <c r="L540" s="178"/>
      <c r="M540" s="174"/>
      <c r="N540" s="178"/>
      <c r="O540" s="183"/>
      <c r="P540" s="54"/>
      <c r="Q540" s="530"/>
      <c r="R540" s="424"/>
      <c r="S540" s="476"/>
      <c r="T540" s="477"/>
      <c r="U540" s="476"/>
      <c r="V540" s="476"/>
      <c r="W540" s="476"/>
      <c r="X540" s="68"/>
      <c r="Y540" s="112"/>
    </row>
    <row r="541" spans="1:25" s="195" customFormat="1" x14ac:dyDescent="0.2">
      <c r="A541" s="157"/>
      <c r="B541" s="148"/>
      <c r="C541" s="148"/>
      <c r="D541" s="112"/>
      <c r="E541" s="54"/>
      <c r="F541" s="54"/>
      <c r="G541" s="112"/>
      <c r="H541" s="102"/>
      <c r="I541" s="68"/>
      <c r="J541" s="68"/>
      <c r="K541" s="54"/>
      <c r="L541" s="178"/>
      <c r="M541" s="174"/>
      <c r="N541" s="178"/>
      <c r="O541" s="183"/>
      <c r="P541" s="54"/>
      <c r="Q541" s="530"/>
      <c r="R541" s="424"/>
      <c r="S541" s="476"/>
      <c r="T541" s="477"/>
      <c r="U541" s="476"/>
      <c r="V541" s="476"/>
      <c r="W541" s="476"/>
      <c r="X541" s="68"/>
      <c r="Y541" s="112"/>
    </row>
    <row r="542" spans="1:25" s="195" customFormat="1" x14ac:dyDescent="0.2">
      <c r="A542" s="157"/>
      <c r="B542" s="148"/>
      <c r="C542" s="148"/>
      <c r="D542" s="112"/>
      <c r="E542" s="54"/>
      <c r="F542" s="54"/>
      <c r="G542" s="112"/>
      <c r="H542" s="102"/>
      <c r="I542" s="68"/>
      <c r="J542" s="68"/>
      <c r="K542" s="54"/>
      <c r="L542" s="178"/>
      <c r="M542" s="174"/>
      <c r="N542" s="178"/>
      <c r="O542" s="183"/>
      <c r="P542" s="54"/>
      <c r="Q542" s="530"/>
      <c r="R542" s="424"/>
      <c r="S542" s="476"/>
      <c r="T542" s="477"/>
      <c r="U542" s="476"/>
      <c r="V542" s="476"/>
      <c r="W542" s="476"/>
      <c r="X542" s="68"/>
      <c r="Y542" s="112"/>
    </row>
    <row r="543" spans="1:25" s="195" customFormat="1" x14ac:dyDescent="0.2">
      <c r="A543" s="157"/>
      <c r="B543" s="148"/>
      <c r="C543" s="148"/>
      <c r="D543" s="112"/>
      <c r="E543" s="54"/>
      <c r="F543" s="54"/>
      <c r="G543" s="112"/>
      <c r="H543" s="102"/>
      <c r="I543" s="68"/>
      <c r="J543" s="68"/>
      <c r="K543" s="54"/>
      <c r="L543" s="178"/>
      <c r="M543" s="174"/>
      <c r="N543" s="178"/>
      <c r="O543" s="183"/>
      <c r="P543" s="54"/>
      <c r="Q543" s="530"/>
      <c r="R543" s="424"/>
      <c r="S543" s="476"/>
      <c r="T543" s="477"/>
      <c r="U543" s="476"/>
      <c r="V543" s="476"/>
      <c r="W543" s="476"/>
      <c r="X543" s="68"/>
      <c r="Y543" s="112"/>
    </row>
    <row r="544" spans="1:25" s="195" customFormat="1" x14ac:dyDescent="0.2">
      <c r="A544" s="157"/>
      <c r="B544" s="148"/>
      <c r="C544" s="148"/>
      <c r="D544" s="112"/>
      <c r="E544" s="54"/>
      <c r="F544" s="54"/>
      <c r="G544" s="112"/>
      <c r="H544" s="102"/>
      <c r="I544" s="68"/>
      <c r="J544" s="68"/>
      <c r="K544" s="54"/>
      <c r="L544" s="178"/>
      <c r="M544" s="174"/>
      <c r="N544" s="178"/>
      <c r="O544" s="183"/>
      <c r="P544" s="54"/>
      <c r="Q544" s="530"/>
      <c r="R544" s="424"/>
      <c r="S544" s="476"/>
      <c r="T544" s="477"/>
      <c r="U544" s="476"/>
      <c r="V544" s="476"/>
      <c r="W544" s="476"/>
      <c r="X544" s="68"/>
      <c r="Y544" s="112"/>
    </row>
    <row r="545" spans="1:25" s="195" customFormat="1" x14ac:dyDescent="0.2">
      <c r="A545" s="157"/>
      <c r="B545" s="148"/>
      <c r="C545" s="148"/>
      <c r="D545" s="112"/>
      <c r="E545" s="54"/>
      <c r="F545" s="54"/>
      <c r="G545" s="112"/>
      <c r="H545" s="102"/>
      <c r="I545" s="68"/>
      <c r="J545" s="68"/>
      <c r="K545" s="54"/>
      <c r="L545" s="178"/>
      <c r="M545" s="174"/>
      <c r="N545" s="178"/>
      <c r="O545" s="183"/>
      <c r="P545" s="54"/>
      <c r="Q545" s="530"/>
      <c r="R545" s="424"/>
      <c r="S545" s="476"/>
      <c r="T545" s="477"/>
      <c r="U545" s="476"/>
      <c r="V545" s="476"/>
      <c r="W545" s="476"/>
      <c r="X545" s="68"/>
      <c r="Y545" s="112"/>
    </row>
    <row r="546" spans="1:25" s="195" customFormat="1" x14ac:dyDescent="0.2">
      <c r="A546" s="157"/>
      <c r="B546" s="148"/>
      <c r="C546" s="148"/>
      <c r="D546" s="112"/>
      <c r="E546" s="54"/>
      <c r="F546" s="54"/>
      <c r="G546" s="112"/>
      <c r="H546" s="102"/>
      <c r="I546" s="68"/>
      <c r="J546" s="68"/>
      <c r="K546" s="54"/>
      <c r="L546" s="178"/>
      <c r="M546" s="174"/>
      <c r="N546" s="178"/>
      <c r="O546" s="183"/>
      <c r="P546" s="54"/>
      <c r="Q546" s="530"/>
      <c r="R546" s="424"/>
      <c r="S546" s="476"/>
      <c r="T546" s="477"/>
      <c r="U546" s="476"/>
      <c r="V546" s="476"/>
      <c r="W546" s="476"/>
      <c r="X546" s="68"/>
      <c r="Y546" s="112"/>
    </row>
    <row r="547" spans="1:25" s="195" customFormat="1" x14ac:dyDescent="0.2">
      <c r="A547" s="157"/>
      <c r="B547" s="148"/>
      <c r="C547" s="148"/>
      <c r="D547" s="112"/>
      <c r="E547" s="54"/>
      <c r="F547" s="54"/>
      <c r="G547" s="112"/>
      <c r="H547" s="102"/>
      <c r="I547" s="68"/>
      <c r="J547" s="68"/>
      <c r="K547" s="54"/>
      <c r="L547" s="178"/>
      <c r="M547" s="174"/>
      <c r="N547" s="178"/>
      <c r="O547" s="183"/>
      <c r="P547" s="54"/>
      <c r="Q547" s="530"/>
      <c r="R547" s="424"/>
      <c r="S547" s="476"/>
      <c r="T547" s="477"/>
      <c r="U547" s="476"/>
      <c r="V547" s="476"/>
      <c r="W547" s="476"/>
      <c r="X547" s="68"/>
      <c r="Y547" s="112"/>
    </row>
    <row r="548" spans="1:25" s="195" customFormat="1" x14ac:dyDescent="0.2">
      <c r="A548" s="157"/>
      <c r="B548" s="148"/>
      <c r="C548" s="148"/>
      <c r="D548" s="112"/>
      <c r="E548" s="54"/>
      <c r="F548" s="54"/>
      <c r="G548" s="112"/>
      <c r="H548" s="102"/>
      <c r="I548" s="68"/>
      <c r="J548" s="68"/>
      <c r="K548" s="54"/>
      <c r="L548" s="178"/>
      <c r="M548" s="174"/>
      <c r="N548" s="178"/>
      <c r="O548" s="183"/>
      <c r="P548" s="54"/>
      <c r="Q548" s="530"/>
      <c r="R548" s="424"/>
      <c r="S548" s="476"/>
      <c r="T548" s="477"/>
      <c r="U548" s="476"/>
      <c r="V548" s="476"/>
      <c r="W548" s="476"/>
      <c r="X548" s="68"/>
      <c r="Y548" s="112"/>
    </row>
    <row r="549" spans="1:25" s="195" customFormat="1" x14ac:dyDescent="0.2">
      <c r="A549" s="157"/>
      <c r="B549" s="148"/>
      <c r="C549" s="148"/>
      <c r="D549" s="112"/>
      <c r="E549" s="54"/>
      <c r="F549" s="54"/>
      <c r="G549" s="112"/>
      <c r="H549" s="102"/>
      <c r="I549" s="68"/>
      <c r="J549" s="68"/>
      <c r="K549" s="54"/>
      <c r="L549" s="178"/>
      <c r="M549" s="174"/>
      <c r="N549" s="178"/>
      <c r="O549" s="183"/>
      <c r="P549" s="54"/>
      <c r="Q549" s="530"/>
      <c r="R549" s="424"/>
      <c r="S549" s="476"/>
      <c r="T549" s="477"/>
      <c r="U549" s="476"/>
      <c r="V549" s="476"/>
      <c r="W549" s="476"/>
      <c r="X549" s="68"/>
      <c r="Y549" s="112"/>
    </row>
    <row r="550" spans="1:25" s="195" customFormat="1" x14ac:dyDescent="0.2">
      <c r="A550" s="157"/>
      <c r="B550" s="148"/>
      <c r="C550" s="148"/>
      <c r="D550" s="112"/>
      <c r="E550" s="54"/>
      <c r="F550" s="54"/>
      <c r="G550" s="112"/>
      <c r="H550" s="102"/>
      <c r="I550" s="68"/>
      <c r="J550" s="68"/>
      <c r="K550" s="54"/>
      <c r="L550" s="178"/>
      <c r="M550" s="174"/>
      <c r="N550" s="178"/>
      <c r="O550" s="183"/>
      <c r="P550" s="54"/>
      <c r="Q550" s="530"/>
      <c r="R550" s="424"/>
      <c r="S550" s="476"/>
      <c r="T550" s="477"/>
      <c r="U550" s="476"/>
      <c r="V550" s="476"/>
      <c r="W550" s="476"/>
      <c r="X550" s="68"/>
      <c r="Y550" s="112"/>
    </row>
    <row r="551" spans="1:25" s="195" customFormat="1" x14ac:dyDescent="0.2">
      <c r="A551" s="157"/>
      <c r="B551" s="148"/>
      <c r="C551" s="148"/>
      <c r="D551" s="112"/>
      <c r="E551" s="54"/>
      <c r="F551" s="54"/>
      <c r="G551" s="112"/>
      <c r="H551" s="102"/>
      <c r="I551" s="68"/>
      <c r="J551" s="68"/>
      <c r="K551" s="54"/>
      <c r="L551" s="178"/>
      <c r="M551" s="174"/>
      <c r="N551" s="178"/>
      <c r="O551" s="183"/>
      <c r="P551" s="54"/>
      <c r="Q551" s="530"/>
      <c r="R551" s="424"/>
      <c r="S551" s="476"/>
      <c r="T551" s="477"/>
      <c r="U551" s="476"/>
      <c r="V551" s="476"/>
      <c r="W551" s="476"/>
      <c r="X551" s="68"/>
    </row>
    <row r="552" spans="1:25" s="195" customFormat="1" x14ac:dyDescent="0.2">
      <c r="A552" s="157"/>
      <c r="B552" s="148"/>
      <c r="C552" s="148"/>
      <c r="D552" s="112"/>
      <c r="E552" s="54"/>
      <c r="F552" s="54"/>
      <c r="G552" s="112"/>
      <c r="H552" s="102"/>
      <c r="I552" s="68"/>
      <c r="J552" s="68"/>
      <c r="K552" s="54"/>
      <c r="L552" s="178"/>
      <c r="M552" s="174"/>
      <c r="N552" s="178"/>
      <c r="O552" s="183"/>
      <c r="P552" s="54"/>
      <c r="Q552" s="530"/>
      <c r="R552" s="424"/>
      <c r="S552" s="476"/>
      <c r="T552" s="477"/>
      <c r="U552" s="476"/>
      <c r="V552" s="476"/>
      <c r="W552" s="476"/>
      <c r="X552" s="68"/>
    </row>
    <row r="553" spans="1:25" s="195" customFormat="1" x14ac:dyDescent="0.2">
      <c r="A553" s="157"/>
      <c r="B553" s="148"/>
      <c r="C553" s="148"/>
      <c r="D553" s="112"/>
      <c r="E553" s="54"/>
      <c r="F553" s="54"/>
      <c r="G553" s="112"/>
      <c r="H553" s="102"/>
      <c r="I553" s="68"/>
      <c r="J553" s="68"/>
      <c r="K553" s="54"/>
      <c r="L553" s="178"/>
      <c r="M553" s="174"/>
      <c r="N553" s="178"/>
      <c r="O553" s="183"/>
      <c r="P553" s="54"/>
      <c r="Q553" s="530"/>
      <c r="R553" s="424"/>
      <c r="S553" s="476"/>
      <c r="T553" s="477"/>
      <c r="U553" s="476"/>
      <c r="V553" s="476"/>
      <c r="W553" s="476"/>
      <c r="X553" s="68"/>
    </row>
    <row r="554" spans="1:25" s="195" customFormat="1" x14ac:dyDescent="0.2">
      <c r="A554" s="157"/>
      <c r="B554" s="148"/>
      <c r="C554" s="148"/>
      <c r="D554" s="112"/>
      <c r="E554" s="54"/>
      <c r="F554" s="54"/>
      <c r="G554" s="112"/>
      <c r="H554" s="102"/>
      <c r="I554" s="68"/>
      <c r="J554" s="68"/>
      <c r="K554" s="54"/>
      <c r="L554" s="178"/>
      <c r="M554" s="174"/>
      <c r="N554" s="178"/>
      <c r="O554" s="183"/>
      <c r="P554" s="54"/>
      <c r="Q554" s="530"/>
      <c r="R554" s="424"/>
      <c r="S554" s="476"/>
      <c r="T554" s="477"/>
      <c r="U554" s="476"/>
      <c r="V554" s="476"/>
      <c r="W554" s="476"/>
      <c r="X554" s="68"/>
    </row>
    <row r="555" spans="1:25" s="195" customFormat="1" x14ac:dyDescent="0.2">
      <c r="A555" s="157"/>
      <c r="B555" s="148"/>
      <c r="C555" s="148"/>
      <c r="D555" s="112"/>
      <c r="E555" s="54"/>
      <c r="F555" s="54"/>
      <c r="G555" s="112"/>
      <c r="H555" s="102"/>
      <c r="I555" s="68"/>
      <c r="J555" s="68"/>
      <c r="K555" s="54"/>
      <c r="L555" s="178"/>
      <c r="M555" s="174"/>
      <c r="N555" s="178"/>
      <c r="O555" s="183"/>
      <c r="P555" s="54"/>
      <c r="Q555" s="530"/>
      <c r="R555" s="424"/>
      <c r="S555" s="476"/>
      <c r="T555" s="477"/>
      <c r="U555" s="476"/>
      <c r="V555" s="476"/>
      <c r="W555" s="476"/>
      <c r="X555" s="68"/>
    </row>
    <row r="556" spans="1:25" s="195" customFormat="1" x14ac:dyDescent="0.2">
      <c r="A556" s="157"/>
      <c r="B556" s="148"/>
      <c r="C556" s="148"/>
      <c r="D556" s="112"/>
      <c r="E556" s="54"/>
      <c r="F556" s="54"/>
      <c r="G556" s="112"/>
      <c r="H556" s="102"/>
      <c r="I556" s="68"/>
      <c r="J556" s="68"/>
      <c r="K556" s="54"/>
      <c r="L556" s="178"/>
      <c r="M556" s="174"/>
      <c r="N556" s="178"/>
      <c r="O556" s="183"/>
      <c r="P556" s="54"/>
      <c r="Q556" s="530"/>
      <c r="R556" s="424"/>
      <c r="S556" s="476"/>
      <c r="T556" s="477"/>
      <c r="U556" s="476"/>
      <c r="V556" s="476"/>
      <c r="W556" s="476"/>
      <c r="X556" s="68"/>
    </row>
    <row r="557" spans="1:25" s="195" customFormat="1" x14ac:dyDescent="0.2">
      <c r="A557" s="157"/>
      <c r="B557" s="148"/>
      <c r="C557" s="148"/>
      <c r="D557" s="112"/>
      <c r="E557" s="54"/>
      <c r="F557" s="54"/>
      <c r="G557" s="112"/>
      <c r="H557" s="102"/>
      <c r="I557" s="68"/>
      <c r="J557" s="68"/>
      <c r="K557" s="54"/>
      <c r="L557" s="178"/>
      <c r="M557" s="174"/>
      <c r="N557" s="178"/>
      <c r="O557" s="183"/>
      <c r="P557" s="54"/>
      <c r="Q557" s="530"/>
      <c r="R557" s="424"/>
      <c r="S557" s="476"/>
      <c r="T557" s="477"/>
      <c r="U557" s="476"/>
      <c r="V557" s="476"/>
      <c r="W557" s="476"/>
      <c r="X557" s="68"/>
    </row>
    <row r="558" spans="1:25" s="195" customFormat="1" x14ac:dyDescent="0.2">
      <c r="A558" s="157"/>
      <c r="B558" s="148"/>
      <c r="C558" s="148"/>
      <c r="D558" s="112"/>
      <c r="E558" s="54"/>
      <c r="F558" s="54"/>
      <c r="G558" s="112"/>
      <c r="H558" s="102"/>
      <c r="I558" s="68"/>
      <c r="J558" s="68"/>
      <c r="K558" s="54"/>
      <c r="L558" s="178"/>
      <c r="M558" s="174"/>
      <c r="N558" s="178"/>
      <c r="O558" s="183"/>
      <c r="P558" s="54"/>
      <c r="Q558" s="530"/>
      <c r="R558" s="424"/>
      <c r="S558" s="476"/>
      <c r="T558" s="477"/>
      <c r="U558" s="476"/>
      <c r="V558" s="476"/>
      <c r="W558" s="476"/>
      <c r="X558" s="68"/>
    </row>
    <row r="559" spans="1:25" s="195" customFormat="1" x14ac:dyDescent="0.2">
      <c r="A559" s="157"/>
      <c r="B559" s="148"/>
      <c r="C559" s="148"/>
      <c r="D559" s="112"/>
      <c r="E559" s="54"/>
      <c r="F559" s="54"/>
      <c r="G559" s="112"/>
      <c r="H559" s="102"/>
      <c r="I559" s="68"/>
      <c r="J559" s="68"/>
      <c r="K559" s="54"/>
      <c r="L559" s="178"/>
      <c r="M559" s="174"/>
      <c r="N559" s="178"/>
      <c r="O559" s="183"/>
      <c r="P559" s="54"/>
      <c r="Q559" s="530"/>
      <c r="R559" s="424"/>
      <c r="S559" s="476"/>
      <c r="T559" s="477"/>
      <c r="U559" s="476"/>
      <c r="V559" s="476"/>
      <c r="W559" s="476"/>
      <c r="X559" s="68"/>
    </row>
    <row r="560" spans="1:25" s="195" customFormat="1" x14ac:dyDescent="0.2">
      <c r="A560" s="157"/>
      <c r="B560" s="148"/>
      <c r="C560" s="148"/>
      <c r="D560" s="112"/>
      <c r="E560" s="54"/>
      <c r="F560" s="54"/>
      <c r="G560" s="112"/>
      <c r="H560" s="102"/>
      <c r="I560" s="68"/>
      <c r="J560" s="68"/>
      <c r="K560" s="54"/>
      <c r="L560" s="178"/>
      <c r="M560" s="174"/>
      <c r="N560" s="178"/>
      <c r="O560" s="183"/>
      <c r="P560" s="54"/>
      <c r="Q560" s="530"/>
      <c r="R560" s="424"/>
      <c r="S560" s="476"/>
      <c r="T560" s="477"/>
      <c r="U560" s="476"/>
      <c r="V560" s="476"/>
      <c r="W560" s="476"/>
      <c r="X560" s="68"/>
    </row>
    <row r="561" spans="1:24" s="195" customFormat="1" x14ac:dyDescent="0.2">
      <c r="A561" s="157"/>
      <c r="B561" s="148"/>
      <c r="C561" s="148"/>
      <c r="D561" s="112"/>
      <c r="E561" s="54"/>
      <c r="F561" s="54"/>
      <c r="G561" s="112"/>
      <c r="H561" s="102"/>
      <c r="I561" s="68"/>
      <c r="J561" s="68"/>
      <c r="K561" s="54"/>
      <c r="L561" s="178"/>
      <c r="M561" s="174"/>
      <c r="N561" s="178"/>
      <c r="O561" s="183"/>
      <c r="P561" s="54"/>
      <c r="Q561" s="530"/>
      <c r="R561" s="424"/>
      <c r="S561" s="476"/>
      <c r="T561" s="477"/>
      <c r="U561" s="476"/>
      <c r="V561" s="476"/>
      <c r="W561" s="476"/>
      <c r="X561" s="68"/>
    </row>
    <row r="562" spans="1:24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68"/>
      <c r="K562" s="54"/>
      <c r="L562" s="178"/>
      <c r="M562" s="174"/>
      <c r="N562" s="178"/>
      <c r="O562" s="183"/>
      <c r="P562" s="54"/>
      <c r="Q562" s="530"/>
      <c r="R562" s="424"/>
      <c r="S562" s="476"/>
      <c r="T562" s="477"/>
      <c r="U562" s="476"/>
      <c r="V562" s="476"/>
      <c r="W562" s="476"/>
      <c r="X562" s="68"/>
    </row>
    <row r="563" spans="1:24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68"/>
      <c r="K563" s="54"/>
      <c r="L563" s="178"/>
      <c r="M563" s="174"/>
      <c r="N563" s="178"/>
      <c r="O563" s="183"/>
      <c r="P563" s="54"/>
      <c r="Q563" s="530"/>
      <c r="R563" s="424"/>
      <c r="S563" s="476"/>
      <c r="T563" s="477"/>
      <c r="U563" s="476"/>
      <c r="V563" s="476"/>
      <c r="W563" s="476"/>
      <c r="X563" s="68"/>
    </row>
    <row r="564" spans="1:24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68"/>
      <c r="K564" s="54"/>
      <c r="L564" s="178"/>
      <c r="M564" s="174"/>
      <c r="N564" s="178"/>
      <c r="O564" s="183"/>
      <c r="P564" s="54"/>
      <c r="Q564" s="530"/>
      <c r="R564" s="424"/>
      <c r="S564" s="476"/>
      <c r="T564" s="477"/>
      <c r="U564" s="476"/>
      <c r="V564" s="476"/>
      <c r="W564" s="476"/>
      <c r="X564" s="68"/>
    </row>
    <row r="565" spans="1:24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68"/>
      <c r="K565" s="54"/>
      <c r="L565" s="178"/>
      <c r="M565" s="174"/>
      <c r="N565" s="178"/>
      <c r="O565" s="183"/>
      <c r="P565" s="54"/>
      <c r="Q565" s="530"/>
      <c r="R565" s="424"/>
      <c r="S565" s="476"/>
      <c r="T565" s="477"/>
      <c r="U565" s="476"/>
      <c r="V565" s="476"/>
      <c r="W565" s="476"/>
      <c r="X565" s="68"/>
    </row>
    <row r="566" spans="1:24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68"/>
      <c r="K566" s="54"/>
      <c r="L566" s="178"/>
      <c r="M566" s="174"/>
      <c r="N566" s="178"/>
      <c r="O566" s="183"/>
      <c r="P566" s="54"/>
      <c r="Q566" s="530"/>
      <c r="R566" s="424"/>
      <c r="S566" s="476"/>
      <c r="T566" s="477"/>
      <c r="U566" s="476"/>
      <c r="V566" s="476"/>
      <c r="W566" s="476"/>
      <c r="X566" s="68"/>
    </row>
    <row r="567" spans="1:24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68"/>
      <c r="K567" s="54"/>
      <c r="L567" s="178"/>
      <c r="M567" s="174"/>
      <c r="N567" s="178"/>
      <c r="O567" s="183"/>
      <c r="P567" s="54"/>
      <c r="Q567" s="530"/>
      <c r="R567" s="424"/>
      <c r="S567" s="476"/>
      <c r="T567" s="477"/>
      <c r="U567" s="476"/>
      <c r="V567" s="476"/>
      <c r="W567" s="476"/>
      <c r="X567" s="68"/>
    </row>
    <row r="568" spans="1:24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68"/>
      <c r="K568" s="54"/>
      <c r="L568" s="178"/>
      <c r="M568" s="174"/>
      <c r="N568" s="178"/>
      <c r="O568" s="183"/>
      <c r="P568" s="54"/>
      <c r="Q568" s="530"/>
      <c r="R568" s="424"/>
      <c r="S568" s="476"/>
      <c r="T568" s="477"/>
      <c r="U568" s="476"/>
      <c r="V568" s="476"/>
      <c r="W568" s="476"/>
      <c r="X568" s="68"/>
    </row>
    <row r="569" spans="1:24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68"/>
      <c r="K569" s="54"/>
      <c r="L569" s="178"/>
      <c r="M569" s="174"/>
      <c r="N569" s="178"/>
      <c r="O569" s="183"/>
      <c r="P569" s="54"/>
      <c r="Q569" s="530"/>
      <c r="R569" s="424"/>
      <c r="S569" s="476"/>
      <c r="T569" s="477"/>
      <c r="U569" s="476"/>
      <c r="V569" s="476"/>
      <c r="W569" s="476"/>
      <c r="X569" s="68"/>
    </row>
    <row r="570" spans="1:24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68"/>
      <c r="K570" s="54"/>
      <c r="L570" s="178"/>
      <c r="M570" s="174"/>
      <c r="N570" s="178"/>
      <c r="O570" s="183"/>
      <c r="P570" s="54"/>
      <c r="Q570" s="530"/>
      <c r="R570" s="424"/>
      <c r="S570" s="476"/>
      <c r="T570" s="477"/>
      <c r="U570" s="476"/>
      <c r="V570" s="476"/>
      <c r="W570" s="476"/>
      <c r="X570" s="68"/>
    </row>
    <row r="571" spans="1:24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68"/>
      <c r="K571" s="54"/>
      <c r="L571" s="178"/>
      <c r="M571" s="174"/>
      <c r="N571" s="178"/>
      <c r="O571" s="183"/>
      <c r="P571" s="54"/>
      <c r="Q571" s="530"/>
      <c r="R571" s="424"/>
      <c r="S571" s="476"/>
      <c r="T571" s="477"/>
      <c r="U571" s="476"/>
      <c r="V571" s="476"/>
      <c r="W571" s="476"/>
      <c r="X571" s="68"/>
    </row>
    <row r="572" spans="1:24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68"/>
      <c r="K572" s="54"/>
      <c r="L572" s="178"/>
      <c r="M572" s="174"/>
      <c r="N572" s="178"/>
      <c r="O572" s="183"/>
      <c r="P572" s="54"/>
      <c r="Q572" s="530"/>
      <c r="R572" s="424"/>
      <c r="S572" s="476"/>
      <c r="T572" s="477"/>
      <c r="U572" s="476"/>
      <c r="V572" s="476"/>
      <c r="W572" s="476"/>
      <c r="X572" s="68"/>
    </row>
    <row r="573" spans="1:24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68"/>
      <c r="K573" s="54"/>
      <c r="L573" s="178"/>
      <c r="M573" s="174"/>
      <c r="N573" s="178"/>
      <c r="O573" s="183"/>
      <c r="P573" s="54"/>
      <c r="Q573" s="530"/>
      <c r="R573" s="424"/>
      <c r="S573" s="476"/>
      <c r="T573" s="477"/>
      <c r="U573" s="476"/>
      <c r="V573" s="476"/>
      <c r="W573" s="476"/>
      <c r="X573" s="68"/>
    </row>
    <row r="574" spans="1:24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68"/>
      <c r="K574" s="54"/>
      <c r="L574" s="178"/>
      <c r="M574" s="174"/>
      <c r="N574" s="178"/>
      <c r="O574" s="183"/>
      <c r="P574" s="54"/>
      <c r="Q574" s="530"/>
      <c r="R574" s="424"/>
      <c r="S574" s="476"/>
      <c r="T574" s="477"/>
      <c r="U574" s="476"/>
      <c r="V574" s="476"/>
      <c r="W574" s="476"/>
      <c r="X574" s="68"/>
    </row>
    <row r="575" spans="1:24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68"/>
      <c r="K575" s="54"/>
      <c r="L575" s="178"/>
      <c r="M575" s="174"/>
      <c r="N575" s="178"/>
      <c r="O575" s="183"/>
      <c r="P575" s="54"/>
      <c r="Q575" s="530"/>
      <c r="R575" s="424"/>
      <c r="S575" s="476"/>
      <c r="T575" s="477"/>
      <c r="U575" s="476"/>
      <c r="V575" s="476"/>
      <c r="W575" s="476"/>
      <c r="X575" s="68"/>
    </row>
    <row r="576" spans="1:24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68"/>
      <c r="K576" s="54"/>
      <c r="L576" s="178"/>
      <c r="M576" s="174"/>
      <c r="N576" s="178"/>
      <c r="O576" s="183"/>
      <c r="P576" s="54"/>
      <c r="Q576" s="530"/>
      <c r="R576" s="424"/>
      <c r="S576" s="476"/>
      <c r="T576" s="477"/>
      <c r="U576" s="476"/>
      <c r="V576" s="476"/>
      <c r="W576" s="476"/>
      <c r="X576" s="68"/>
    </row>
    <row r="577" spans="1:24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68"/>
      <c r="K577" s="54"/>
      <c r="L577" s="178"/>
      <c r="M577" s="174"/>
      <c r="N577" s="178"/>
      <c r="O577" s="183"/>
      <c r="P577" s="54"/>
      <c r="Q577" s="530"/>
      <c r="R577" s="424"/>
      <c r="S577" s="476"/>
      <c r="T577" s="477"/>
      <c r="U577" s="476"/>
      <c r="V577" s="476"/>
      <c r="W577" s="476"/>
      <c r="X577" s="68"/>
    </row>
    <row r="578" spans="1:24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68"/>
      <c r="K578" s="54"/>
      <c r="L578" s="178"/>
      <c r="M578" s="174"/>
      <c r="N578" s="178"/>
      <c r="O578" s="183"/>
      <c r="P578" s="54"/>
      <c r="Q578" s="530"/>
      <c r="R578" s="424"/>
      <c r="S578" s="476"/>
      <c r="T578" s="477"/>
      <c r="U578" s="476"/>
      <c r="V578" s="476"/>
      <c r="W578" s="476"/>
      <c r="X578" s="68"/>
    </row>
    <row r="579" spans="1:24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68"/>
      <c r="K579" s="54"/>
      <c r="L579" s="178"/>
      <c r="M579" s="174"/>
      <c r="N579" s="178"/>
      <c r="O579" s="183"/>
      <c r="P579" s="54"/>
      <c r="Q579" s="530"/>
      <c r="R579" s="424"/>
      <c r="S579" s="476"/>
      <c r="T579" s="477"/>
      <c r="U579" s="476"/>
      <c r="V579" s="476"/>
      <c r="W579" s="476"/>
      <c r="X579" s="68"/>
    </row>
    <row r="580" spans="1:24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68"/>
      <c r="K580" s="54"/>
      <c r="L580" s="178"/>
      <c r="M580" s="174"/>
      <c r="N580" s="178"/>
      <c r="O580" s="183"/>
      <c r="P580" s="54"/>
      <c r="Q580" s="530"/>
      <c r="R580" s="424"/>
      <c r="S580" s="476"/>
      <c r="T580" s="477"/>
      <c r="U580" s="476"/>
      <c r="V580" s="476"/>
      <c r="W580" s="476"/>
      <c r="X580" s="68"/>
    </row>
    <row r="581" spans="1:24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68"/>
      <c r="K581" s="54"/>
      <c r="L581" s="178"/>
      <c r="M581" s="174"/>
      <c r="N581" s="178"/>
      <c r="O581" s="183"/>
      <c r="P581" s="54"/>
      <c r="Q581" s="530"/>
      <c r="R581" s="424"/>
      <c r="S581" s="476"/>
      <c r="T581" s="477"/>
      <c r="U581" s="476"/>
      <c r="V581" s="476"/>
      <c r="W581" s="476"/>
      <c r="X581" s="68"/>
    </row>
    <row r="582" spans="1:24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68"/>
      <c r="K582" s="54"/>
      <c r="L582" s="178"/>
      <c r="M582" s="174"/>
      <c r="N582" s="178"/>
      <c r="O582" s="183"/>
      <c r="P582" s="54"/>
      <c r="Q582" s="530"/>
      <c r="R582" s="424"/>
      <c r="S582" s="476"/>
      <c r="T582" s="477"/>
      <c r="U582" s="476"/>
      <c r="V582" s="476"/>
      <c r="W582" s="476"/>
      <c r="X582" s="68"/>
    </row>
    <row r="583" spans="1:24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68"/>
      <c r="K583" s="54"/>
      <c r="L583" s="178"/>
      <c r="M583" s="174"/>
      <c r="N583" s="178"/>
      <c r="O583" s="183"/>
      <c r="P583" s="54"/>
      <c r="Q583" s="530"/>
      <c r="R583" s="424"/>
      <c r="S583" s="476"/>
      <c r="T583" s="477"/>
      <c r="U583" s="476"/>
      <c r="V583" s="476"/>
      <c r="W583" s="476"/>
      <c r="X583" s="68"/>
    </row>
    <row r="584" spans="1:24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68"/>
      <c r="K584" s="54"/>
      <c r="L584" s="178"/>
      <c r="M584" s="174"/>
      <c r="N584" s="178"/>
      <c r="O584" s="183"/>
      <c r="P584" s="54"/>
      <c r="Q584" s="530"/>
      <c r="R584" s="424"/>
      <c r="S584" s="476"/>
      <c r="T584" s="477"/>
      <c r="U584" s="476"/>
      <c r="V584" s="476"/>
      <c r="W584" s="476"/>
      <c r="X584" s="68"/>
    </row>
    <row r="585" spans="1:24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68"/>
      <c r="K585" s="54"/>
      <c r="L585" s="178"/>
      <c r="M585" s="174"/>
      <c r="N585" s="178"/>
      <c r="O585" s="183"/>
      <c r="P585" s="54"/>
      <c r="Q585" s="530"/>
      <c r="R585" s="424"/>
      <c r="S585" s="476"/>
      <c r="T585" s="477"/>
      <c r="U585" s="476"/>
      <c r="V585" s="476"/>
      <c r="W585" s="476"/>
      <c r="X585" s="68"/>
    </row>
    <row r="586" spans="1:24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68"/>
      <c r="K586" s="54"/>
      <c r="L586" s="178"/>
      <c r="M586" s="174"/>
      <c r="N586" s="178"/>
      <c r="O586" s="183"/>
      <c r="P586" s="54"/>
      <c r="Q586" s="530"/>
      <c r="R586" s="424"/>
      <c r="S586" s="476"/>
      <c r="T586" s="477"/>
      <c r="U586" s="476"/>
      <c r="V586" s="476"/>
      <c r="W586" s="476"/>
      <c r="X586" s="68"/>
    </row>
    <row r="587" spans="1:24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68"/>
      <c r="K587" s="54"/>
      <c r="L587" s="178"/>
      <c r="M587" s="174"/>
      <c r="N587" s="178"/>
      <c r="O587" s="183"/>
      <c r="P587" s="54"/>
      <c r="Q587" s="530"/>
      <c r="R587" s="424"/>
      <c r="S587" s="476"/>
      <c r="T587" s="477"/>
      <c r="U587" s="476"/>
      <c r="V587" s="476"/>
      <c r="W587" s="476"/>
      <c r="X587" s="68"/>
    </row>
    <row r="588" spans="1:24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68"/>
      <c r="K588" s="54"/>
      <c r="L588" s="178"/>
      <c r="M588" s="174"/>
      <c r="N588" s="178"/>
      <c r="O588" s="183"/>
      <c r="P588" s="54"/>
      <c r="Q588" s="530"/>
      <c r="R588" s="424"/>
      <c r="S588" s="476"/>
      <c r="T588" s="477"/>
      <c r="U588" s="476"/>
      <c r="V588" s="476"/>
      <c r="W588" s="476"/>
      <c r="X588" s="68"/>
    </row>
    <row r="589" spans="1:24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68"/>
      <c r="K589" s="54"/>
      <c r="L589" s="178"/>
      <c r="M589" s="174"/>
      <c r="N589" s="178"/>
      <c r="O589" s="183"/>
      <c r="P589" s="54"/>
      <c r="Q589" s="530"/>
      <c r="R589" s="424"/>
      <c r="S589" s="476"/>
      <c r="T589" s="477"/>
      <c r="U589" s="476"/>
      <c r="V589" s="476"/>
      <c r="W589" s="476"/>
      <c r="X589" s="68"/>
    </row>
    <row r="590" spans="1:24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68"/>
      <c r="K590" s="54"/>
      <c r="L590" s="178"/>
      <c r="M590" s="174"/>
      <c r="N590" s="178"/>
      <c r="O590" s="183"/>
      <c r="P590" s="54"/>
      <c r="Q590" s="530"/>
      <c r="R590" s="424"/>
      <c r="S590" s="476"/>
      <c r="T590" s="477"/>
      <c r="U590" s="476"/>
      <c r="V590" s="476"/>
      <c r="W590" s="476"/>
      <c r="X590" s="68"/>
    </row>
    <row r="591" spans="1:24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68"/>
      <c r="K591" s="54"/>
      <c r="L591" s="178"/>
      <c r="M591" s="174"/>
      <c r="N591" s="178"/>
      <c r="O591" s="183"/>
      <c r="P591" s="54"/>
      <c r="Q591" s="530"/>
      <c r="R591" s="424"/>
      <c r="S591" s="476"/>
      <c r="T591" s="477"/>
      <c r="U591" s="476"/>
      <c r="V591" s="476"/>
      <c r="W591" s="476"/>
      <c r="X591" s="68"/>
    </row>
    <row r="592" spans="1:24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68"/>
      <c r="K592" s="54"/>
      <c r="L592" s="178"/>
      <c r="M592" s="174"/>
      <c r="N592" s="178"/>
      <c r="O592" s="183"/>
      <c r="P592" s="54"/>
      <c r="Q592" s="530"/>
      <c r="R592" s="424"/>
      <c r="S592" s="476"/>
      <c r="T592" s="477"/>
      <c r="U592" s="476"/>
      <c r="V592" s="476"/>
      <c r="W592" s="476"/>
      <c r="X592" s="68"/>
    </row>
    <row r="593" spans="1:24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68"/>
      <c r="K593" s="54"/>
      <c r="L593" s="178"/>
      <c r="M593" s="174"/>
      <c r="N593" s="178"/>
      <c r="O593" s="183"/>
      <c r="P593" s="54"/>
      <c r="Q593" s="530"/>
      <c r="R593" s="424"/>
      <c r="S593" s="476"/>
      <c r="T593" s="477"/>
      <c r="U593" s="476"/>
      <c r="V593" s="476"/>
      <c r="W593" s="476"/>
      <c r="X593" s="68"/>
    </row>
    <row r="594" spans="1:24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68"/>
      <c r="K594" s="54"/>
      <c r="L594" s="178"/>
      <c r="M594" s="174"/>
      <c r="N594" s="178"/>
      <c r="O594" s="183"/>
      <c r="P594" s="54"/>
      <c r="Q594" s="530"/>
      <c r="R594" s="424"/>
      <c r="S594" s="476"/>
      <c r="T594" s="477"/>
      <c r="U594" s="476"/>
      <c r="V594" s="476"/>
      <c r="W594" s="476"/>
      <c r="X594" s="68"/>
    </row>
    <row r="595" spans="1:24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68"/>
      <c r="K595" s="54"/>
      <c r="L595" s="178"/>
      <c r="M595" s="174"/>
      <c r="N595" s="178"/>
      <c r="O595" s="183"/>
      <c r="P595" s="54"/>
      <c r="Q595" s="530"/>
      <c r="R595" s="424"/>
      <c r="S595" s="476"/>
      <c r="T595" s="477"/>
      <c r="U595" s="476"/>
      <c r="V595" s="476"/>
      <c r="W595" s="476"/>
      <c r="X595" s="68"/>
    </row>
    <row r="596" spans="1:24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68"/>
      <c r="K596" s="54"/>
      <c r="L596" s="178"/>
      <c r="M596" s="174"/>
      <c r="N596" s="178"/>
      <c r="O596" s="183"/>
      <c r="P596" s="54"/>
      <c r="Q596" s="530"/>
      <c r="R596" s="424"/>
      <c r="S596" s="476"/>
      <c r="T596" s="477"/>
      <c r="U596" s="476"/>
      <c r="V596" s="476"/>
      <c r="W596" s="476"/>
      <c r="X596" s="68"/>
    </row>
    <row r="597" spans="1:24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68"/>
      <c r="K597" s="54"/>
      <c r="L597" s="178"/>
      <c r="M597" s="174"/>
      <c r="N597" s="178"/>
      <c r="O597" s="183"/>
      <c r="P597" s="54"/>
      <c r="Q597" s="530"/>
      <c r="R597" s="424"/>
      <c r="S597" s="476"/>
      <c r="T597" s="477"/>
      <c r="U597" s="476"/>
      <c r="V597" s="476"/>
      <c r="W597" s="476"/>
      <c r="X597" s="68"/>
    </row>
    <row r="598" spans="1:24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68"/>
      <c r="K598" s="54"/>
      <c r="L598" s="178"/>
      <c r="M598" s="174"/>
      <c r="N598" s="178"/>
      <c r="O598" s="183"/>
      <c r="P598" s="54"/>
      <c r="Q598" s="530"/>
      <c r="R598" s="424"/>
      <c r="S598" s="476"/>
      <c r="T598" s="477"/>
      <c r="U598" s="476"/>
      <c r="V598" s="476"/>
      <c r="W598" s="476"/>
      <c r="X598" s="68"/>
    </row>
    <row r="599" spans="1:24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68"/>
      <c r="K599" s="54"/>
      <c r="L599" s="178"/>
      <c r="M599" s="174"/>
      <c r="N599" s="178"/>
      <c r="O599" s="183"/>
      <c r="P599" s="54"/>
      <c r="Q599" s="530"/>
      <c r="R599" s="424"/>
      <c r="S599" s="476"/>
      <c r="T599" s="477"/>
      <c r="U599" s="476"/>
      <c r="V599" s="476"/>
      <c r="W599" s="476"/>
      <c r="X599" s="68"/>
    </row>
    <row r="600" spans="1:24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68"/>
      <c r="K600" s="54"/>
      <c r="L600" s="178"/>
      <c r="M600" s="174"/>
      <c r="N600" s="178"/>
      <c r="O600" s="183"/>
      <c r="P600" s="54"/>
      <c r="Q600" s="530"/>
      <c r="R600" s="424"/>
      <c r="S600" s="476"/>
      <c r="T600" s="477"/>
      <c r="U600" s="476"/>
      <c r="V600" s="476"/>
      <c r="W600" s="476"/>
      <c r="X600" s="68"/>
    </row>
    <row r="601" spans="1:24" s="195" customFormat="1" x14ac:dyDescent="0.2">
      <c r="A601" s="157"/>
      <c r="B601" s="148"/>
      <c r="C601" s="148"/>
      <c r="D601" s="112"/>
      <c r="E601" s="54"/>
      <c r="F601" s="54"/>
      <c r="G601" s="112"/>
      <c r="H601" s="102"/>
      <c r="I601" s="68"/>
      <c r="J601" s="68"/>
      <c r="K601" s="54"/>
      <c r="L601" s="178"/>
      <c r="M601" s="174"/>
      <c r="N601" s="178"/>
      <c r="O601" s="183"/>
      <c r="P601" s="54"/>
      <c r="Q601" s="530"/>
      <c r="R601" s="424"/>
      <c r="S601" s="476"/>
      <c r="T601" s="477"/>
      <c r="U601" s="476"/>
      <c r="V601" s="476"/>
      <c r="W601" s="476"/>
      <c r="X601" s="68"/>
    </row>
    <row r="602" spans="1:24" s="195" customFormat="1" x14ac:dyDescent="0.2">
      <c r="A602" s="157"/>
      <c r="B602" s="148"/>
      <c r="C602" s="148"/>
      <c r="D602" s="112"/>
      <c r="E602" s="54"/>
      <c r="F602" s="54"/>
      <c r="G602" s="112"/>
      <c r="H602" s="102"/>
      <c r="I602" s="68"/>
      <c r="J602" s="68"/>
      <c r="K602" s="54"/>
      <c r="L602" s="178"/>
      <c r="M602" s="174"/>
      <c r="N602" s="178"/>
      <c r="O602" s="183"/>
      <c r="P602" s="54"/>
      <c r="Q602" s="530"/>
      <c r="R602" s="424"/>
      <c r="S602" s="476"/>
      <c r="T602" s="477"/>
      <c r="U602" s="476"/>
      <c r="V602" s="476"/>
      <c r="W602" s="476"/>
      <c r="X602" s="68"/>
    </row>
    <row r="603" spans="1:24" s="195" customFormat="1" x14ac:dyDescent="0.2">
      <c r="A603" s="157"/>
      <c r="B603" s="148"/>
      <c r="C603" s="148"/>
      <c r="D603" s="112"/>
      <c r="E603" s="54"/>
      <c r="F603" s="54"/>
      <c r="G603" s="112"/>
      <c r="H603" s="102"/>
      <c r="I603" s="68"/>
      <c r="J603" s="68"/>
      <c r="K603" s="54"/>
      <c r="L603" s="178"/>
      <c r="M603" s="174"/>
      <c r="N603" s="178"/>
      <c r="O603" s="183"/>
      <c r="P603" s="54"/>
      <c r="Q603" s="530"/>
      <c r="R603" s="424"/>
      <c r="S603" s="476"/>
      <c r="T603" s="477"/>
      <c r="U603" s="476"/>
      <c r="V603" s="476"/>
      <c r="W603" s="476"/>
      <c r="X603" s="68"/>
    </row>
    <row r="604" spans="1:24" s="195" customFormat="1" x14ac:dyDescent="0.2">
      <c r="A604" s="157"/>
      <c r="B604" s="148"/>
      <c r="C604" s="148"/>
      <c r="D604" s="112"/>
      <c r="E604" s="54"/>
      <c r="F604" s="54"/>
      <c r="G604" s="112"/>
      <c r="H604" s="102"/>
      <c r="I604" s="68"/>
      <c r="J604" s="68"/>
      <c r="K604" s="54"/>
      <c r="L604" s="178"/>
      <c r="M604" s="174"/>
      <c r="N604" s="178"/>
      <c r="O604" s="183"/>
      <c r="P604" s="54"/>
      <c r="Q604" s="530"/>
      <c r="R604" s="424"/>
      <c r="S604" s="476"/>
      <c r="T604" s="477"/>
      <c r="U604" s="476"/>
      <c r="V604" s="476"/>
      <c r="W604" s="476"/>
      <c r="X604" s="68"/>
    </row>
    <row r="605" spans="1:24" s="195" customFormat="1" x14ac:dyDescent="0.2">
      <c r="A605" s="157"/>
      <c r="B605" s="148"/>
      <c r="C605" s="148"/>
      <c r="D605" s="112"/>
      <c r="E605" s="54"/>
      <c r="F605" s="54"/>
      <c r="G605" s="112"/>
      <c r="H605" s="102"/>
      <c r="I605" s="68"/>
      <c r="J605" s="68"/>
      <c r="K605" s="54"/>
      <c r="L605" s="178"/>
      <c r="M605" s="174"/>
      <c r="N605" s="178"/>
      <c r="O605" s="183"/>
      <c r="P605" s="54"/>
      <c r="Q605" s="530"/>
      <c r="R605" s="424"/>
      <c r="S605" s="476"/>
      <c r="T605" s="477"/>
      <c r="U605" s="476"/>
      <c r="V605" s="476"/>
      <c r="W605" s="476"/>
      <c r="X605" s="68"/>
    </row>
    <row r="606" spans="1:24" s="195" customFormat="1" x14ac:dyDescent="0.2">
      <c r="A606" s="157"/>
      <c r="B606" s="148"/>
      <c r="C606" s="148"/>
      <c r="D606" s="112"/>
      <c r="E606" s="54"/>
      <c r="F606" s="54"/>
      <c r="G606" s="112"/>
      <c r="H606" s="102"/>
      <c r="I606" s="68"/>
      <c r="J606" s="68"/>
      <c r="K606" s="54"/>
      <c r="L606" s="178"/>
      <c r="M606" s="174"/>
      <c r="N606" s="178"/>
      <c r="O606" s="183"/>
      <c r="P606" s="54"/>
      <c r="Q606" s="530"/>
      <c r="R606" s="424"/>
      <c r="S606" s="476"/>
      <c r="T606" s="477"/>
      <c r="U606" s="476"/>
      <c r="V606" s="476"/>
      <c r="W606" s="476"/>
      <c r="X606" s="68"/>
    </row>
    <row r="607" spans="1:24" s="195" customFormat="1" x14ac:dyDescent="0.2">
      <c r="A607" s="157"/>
      <c r="B607" s="148"/>
      <c r="C607" s="148"/>
      <c r="D607" s="112"/>
      <c r="E607" s="54"/>
      <c r="F607" s="54"/>
      <c r="G607" s="112"/>
      <c r="H607" s="102"/>
      <c r="I607" s="68"/>
      <c r="J607" s="68"/>
      <c r="K607" s="54"/>
      <c r="L607" s="178"/>
      <c r="M607" s="174"/>
      <c r="N607" s="178"/>
      <c r="O607" s="183"/>
      <c r="P607" s="54"/>
      <c r="Q607" s="530"/>
      <c r="R607" s="424"/>
      <c r="S607" s="476"/>
      <c r="T607" s="477"/>
      <c r="U607" s="476"/>
      <c r="V607" s="476"/>
      <c r="W607" s="476"/>
      <c r="X607" s="68"/>
    </row>
    <row r="608" spans="1:24" s="195" customFormat="1" x14ac:dyDescent="0.2">
      <c r="A608" s="157"/>
      <c r="B608" s="148"/>
      <c r="C608" s="148"/>
      <c r="D608" s="112"/>
      <c r="E608" s="54"/>
      <c r="F608" s="54"/>
      <c r="G608" s="112"/>
      <c r="H608" s="102"/>
      <c r="I608" s="68"/>
      <c r="J608" s="68"/>
      <c r="K608" s="54"/>
      <c r="L608" s="178"/>
      <c r="M608" s="174"/>
      <c r="N608" s="178"/>
      <c r="O608" s="183"/>
      <c r="P608" s="54"/>
      <c r="Q608" s="530"/>
      <c r="R608" s="424"/>
      <c r="S608" s="476"/>
      <c r="T608" s="477"/>
      <c r="U608" s="476"/>
      <c r="V608" s="476"/>
      <c r="W608" s="476"/>
      <c r="X608" s="68"/>
    </row>
    <row r="609" spans="1:24" s="195" customFormat="1" x14ac:dyDescent="0.2">
      <c r="A609" s="157"/>
      <c r="B609" s="148"/>
      <c r="C609" s="148"/>
      <c r="D609" s="112"/>
      <c r="E609" s="54"/>
      <c r="F609" s="54"/>
      <c r="G609" s="112"/>
      <c r="H609" s="102"/>
      <c r="I609" s="68"/>
      <c r="J609" s="68"/>
      <c r="K609" s="54"/>
      <c r="L609" s="178"/>
      <c r="M609" s="174"/>
      <c r="N609" s="178"/>
      <c r="O609" s="183"/>
      <c r="P609" s="54"/>
      <c r="Q609" s="530"/>
      <c r="R609" s="424"/>
      <c r="S609" s="476"/>
      <c r="T609" s="477"/>
      <c r="U609" s="476"/>
      <c r="V609" s="476"/>
      <c r="W609" s="476"/>
      <c r="X609" s="68"/>
    </row>
    <row r="610" spans="1:24" s="195" customFormat="1" x14ac:dyDescent="0.2">
      <c r="A610" s="157"/>
      <c r="B610" s="148"/>
      <c r="C610" s="148"/>
      <c r="D610" s="112"/>
      <c r="E610" s="54"/>
      <c r="F610" s="54"/>
      <c r="G610" s="112"/>
      <c r="H610" s="102"/>
      <c r="I610" s="68"/>
      <c r="J610" s="68"/>
      <c r="K610" s="54"/>
      <c r="L610" s="178"/>
      <c r="M610" s="174"/>
      <c r="N610" s="178"/>
      <c r="O610" s="183"/>
      <c r="P610" s="54"/>
      <c r="Q610" s="530"/>
      <c r="R610" s="424"/>
      <c r="S610" s="476"/>
      <c r="T610" s="477"/>
      <c r="U610" s="476"/>
      <c r="V610" s="476"/>
      <c r="W610" s="476"/>
      <c r="X610" s="68"/>
    </row>
    <row r="611" spans="1:24" s="195" customFormat="1" x14ac:dyDescent="0.2">
      <c r="A611" s="157"/>
      <c r="B611" s="148"/>
      <c r="C611" s="148"/>
      <c r="D611" s="112"/>
      <c r="E611" s="54"/>
      <c r="F611" s="54"/>
      <c r="G611" s="112"/>
      <c r="H611" s="102"/>
      <c r="I611" s="68"/>
      <c r="J611" s="68"/>
      <c r="K611" s="54"/>
      <c r="L611" s="178"/>
      <c r="M611" s="174"/>
      <c r="N611" s="178"/>
      <c r="O611" s="183"/>
      <c r="P611" s="54"/>
      <c r="Q611" s="530"/>
      <c r="R611" s="424"/>
      <c r="S611" s="476"/>
      <c r="T611" s="477"/>
      <c r="U611" s="476"/>
      <c r="V611" s="476"/>
      <c r="W611" s="476"/>
      <c r="X611" s="68"/>
    </row>
    <row r="612" spans="1:24" s="195" customFormat="1" x14ac:dyDescent="0.2">
      <c r="A612" s="157"/>
      <c r="B612" s="148"/>
      <c r="C612" s="148"/>
      <c r="D612" s="112"/>
      <c r="E612" s="54"/>
      <c r="F612" s="54"/>
      <c r="G612" s="112"/>
      <c r="H612" s="102"/>
      <c r="I612" s="68"/>
      <c r="J612" s="68"/>
      <c r="K612" s="54"/>
      <c r="L612" s="178"/>
      <c r="M612" s="174"/>
      <c r="N612" s="178"/>
      <c r="O612" s="183"/>
      <c r="P612" s="54"/>
      <c r="Q612" s="530"/>
      <c r="R612" s="424"/>
      <c r="S612" s="476"/>
      <c r="T612" s="477"/>
      <c r="U612" s="476"/>
      <c r="V612" s="476"/>
      <c r="W612" s="476"/>
      <c r="X612" s="68"/>
    </row>
    <row r="613" spans="1:24" s="195" customFormat="1" x14ac:dyDescent="0.2">
      <c r="A613" s="157"/>
      <c r="B613" s="148"/>
      <c r="C613" s="148"/>
      <c r="D613" s="112"/>
      <c r="E613" s="54"/>
      <c r="F613" s="54"/>
      <c r="G613" s="112"/>
      <c r="H613" s="102"/>
      <c r="I613" s="68"/>
      <c r="J613" s="68"/>
      <c r="K613" s="54"/>
      <c r="L613" s="178"/>
      <c r="M613" s="174"/>
      <c r="N613" s="178"/>
      <c r="O613" s="183"/>
      <c r="P613" s="54"/>
      <c r="Q613" s="530"/>
      <c r="R613" s="424"/>
      <c r="S613" s="476"/>
      <c r="T613" s="477"/>
      <c r="U613" s="476"/>
      <c r="V613" s="476"/>
      <c r="W613" s="476"/>
      <c r="X613" s="68"/>
    </row>
    <row r="614" spans="1:24" s="195" customFormat="1" x14ac:dyDescent="0.2">
      <c r="A614" s="157"/>
      <c r="B614" s="148"/>
      <c r="C614" s="148"/>
      <c r="D614" s="112"/>
      <c r="E614" s="54"/>
      <c r="F614" s="54"/>
      <c r="G614" s="112"/>
      <c r="H614" s="102"/>
      <c r="I614" s="68"/>
      <c r="J614" s="68"/>
      <c r="K614" s="54"/>
      <c r="L614" s="178"/>
      <c r="M614" s="174"/>
      <c r="N614" s="178"/>
      <c r="O614" s="183"/>
      <c r="P614" s="54"/>
      <c r="Q614" s="530"/>
      <c r="R614" s="424"/>
      <c r="S614" s="476"/>
      <c r="T614" s="477"/>
      <c r="U614" s="476"/>
      <c r="V614" s="476"/>
      <c r="W614" s="476"/>
      <c r="X614" s="68"/>
    </row>
    <row r="615" spans="1:24" s="195" customFormat="1" x14ac:dyDescent="0.2">
      <c r="A615" s="157"/>
      <c r="B615" s="148"/>
      <c r="C615" s="148"/>
      <c r="D615" s="112"/>
      <c r="E615" s="54"/>
      <c r="F615" s="54"/>
      <c r="G615" s="112"/>
      <c r="H615" s="102"/>
      <c r="I615" s="68"/>
      <c r="J615" s="68"/>
      <c r="K615" s="54"/>
      <c r="L615" s="178"/>
      <c r="M615" s="174"/>
      <c r="N615" s="178"/>
      <c r="O615" s="183"/>
      <c r="P615" s="54"/>
      <c r="Q615" s="530"/>
      <c r="R615" s="424"/>
      <c r="S615" s="476"/>
      <c r="T615" s="477"/>
      <c r="U615" s="476"/>
      <c r="V615" s="476"/>
      <c r="W615" s="476"/>
      <c r="X615" s="68"/>
    </row>
    <row r="616" spans="1:24" s="195" customFormat="1" x14ac:dyDescent="0.2">
      <c r="A616" s="157"/>
      <c r="B616" s="148"/>
      <c r="C616" s="148"/>
      <c r="D616" s="112"/>
      <c r="E616" s="54"/>
      <c r="F616" s="54"/>
      <c r="G616" s="112"/>
      <c r="H616" s="102"/>
      <c r="I616" s="68"/>
      <c r="J616" s="68"/>
      <c r="K616" s="54"/>
      <c r="L616" s="178"/>
      <c r="M616" s="174"/>
      <c r="N616" s="178"/>
      <c r="O616" s="183"/>
      <c r="P616" s="54"/>
      <c r="Q616" s="530"/>
      <c r="R616" s="424"/>
      <c r="S616" s="476"/>
      <c r="T616" s="477"/>
      <c r="U616" s="476"/>
      <c r="V616" s="476"/>
      <c r="W616" s="476"/>
      <c r="X616" s="68"/>
    </row>
    <row r="617" spans="1:24" s="195" customFormat="1" x14ac:dyDescent="0.2">
      <c r="A617" s="157"/>
      <c r="B617" s="148"/>
      <c r="C617" s="148"/>
      <c r="D617" s="112"/>
      <c r="E617" s="54"/>
      <c r="F617" s="54"/>
      <c r="G617" s="112"/>
      <c r="H617" s="102"/>
      <c r="I617" s="68"/>
      <c r="J617" s="68"/>
      <c r="K617" s="54"/>
      <c r="L617" s="178"/>
      <c r="M617" s="174"/>
      <c r="N617" s="178"/>
      <c r="O617" s="183"/>
      <c r="P617" s="54"/>
      <c r="Q617" s="530"/>
      <c r="R617" s="424"/>
      <c r="S617" s="476"/>
      <c r="T617" s="477"/>
      <c r="U617" s="476"/>
      <c r="V617" s="476"/>
      <c r="W617" s="476"/>
      <c r="X617" s="68"/>
    </row>
    <row r="618" spans="1:24" s="195" customFormat="1" x14ac:dyDescent="0.2">
      <c r="A618" s="157"/>
      <c r="B618" s="148"/>
      <c r="C618" s="148"/>
      <c r="D618" s="112"/>
      <c r="E618" s="54"/>
      <c r="F618" s="54"/>
      <c r="G618" s="112"/>
      <c r="H618" s="102"/>
      <c r="I618" s="68"/>
      <c r="J618" s="68"/>
      <c r="K618" s="54"/>
      <c r="L618" s="178"/>
      <c r="M618" s="174"/>
      <c r="N618" s="178"/>
      <c r="O618" s="183"/>
      <c r="P618" s="54"/>
      <c r="Q618" s="530"/>
      <c r="R618" s="424"/>
      <c r="S618" s="476"/>
      <c r="T618" s="477"/>
      <c r="U618" s="476"/>
      <c r="V618" s="476"/>
      <c r="W618" s="476"/>
      <c r="X618" s="68"/>
    </row>
    <row r="619" spans="1:24" s="195" customFormat="1" x14ac:dyDescent="0.2">
      <c r="A619" s="157"/>
      <c r="B619" s="148"/>
      <c r="C619" s="148"/>
      <c r="D619" s="112"/>
      <c r="E619" s="54"/>
      <c r="F619" s="54"/>
      <c r="G619" s="112"/>
      <c r="H619" s="102"/>
      <c r="I619" s="68"/>
      <c r="J619" s="68"/>
      <c r="K619" s="54"/>
      <c r="L619" s="178"/>
      <c r="M619" s="174"/>
      <c r="N619" s="178"/>
      <c r="O619" s="183"/>
      <c r="P619" s="54"/>
      <c r="Q619" s="530"/>
      <c r="R619" s="424"/>
      <c r="S619" s="476"/>
      <c r="T619" s="477"/>
      <c r="U619" s="476"/>
      <c r="V619" s="476"/>
      <c r="W619" s="476"/>
      <c r="X619" s="68"/>
    </row>
    <row r="620" spans="1:24" s="195" customFormat="1" x14ac:dyDescent="0.2">
      <c r="A620" s="157"/>
      <c r="B620" s="148"/>
      <c r="C620" s="148"/>
      <c r="D620" s="112"/>
      <c r="E620" s="54"/>
      <c r="F620" s="54"/>
      <c r="G620" s="112"/>
      <c r="H620" s="102"/>
      <c r="I620" s="68"/>
      <c r="J620" s="68"/>
      <c r="K620" s="54"/>
      <c r="L620" s="178"/>
      <c r="M620" s="174"/>
      <c r="N620" s="178"/>
      <c r="O620" s="183"/>
      <c r="P620" s="54"/>
      <c r="Q620" s="530"/>
      <c r="R620" s="424"/>
      <c r="S620" s="476"/>
      <c r="T620" s="477"/>
      <c r="U620" s="476"/>
      <c r="V620" s="476"/>
      <c r="W620" s="476"/>
      <c r="X620" s="68"/>
    </row>
    <row r="621" spans="1:24" s="195" customFormat="1" x14ac:dyDescent="0.2">
      <c r="A621" s="157"/>
      <c r="B621" s="148"/>
      <c r="C621" s="148"/>
      <c r="D621" s="112"/>
      <c r="E621" s="54"/>
      <c r="F621" s="54"/>
      <c r="G621" s="112"/>
      <c r="H621" s="102"/>
      <c r="I621" s="68"/>
      <c r="J621" s="68"/>
      <c r="K621" s="54"/>
      <c r="L621" s="178"/>
      <c r="M621" s="174"/>
      <c r="N621" s="178"/>
      <c r="O621" s="183"/>
      <c r="P621" s="54"/>
      <c r="Q621" s="530"/>
      <c r="R621" s="424"/>
      <c r="S621" s="476"/>
      <c r="T621" s="477"/>
      <c r="U621" s="476"/>
      <c r="V621" s="476"/>
      <c r="W621" s="476"/>
      <c r="X621" s="68"/>
    </row>
    <row r="622" spans="1:24" s="195" customFormat="1" x14ac:dyDescent="0.2">
      <c r="A622" s="157"/>
      <c r="B622" s="148"/>
      <c r="C622" s="148"/>
      <c r="D622" s="112"/>
      <c r="E622" s="54"/>
      <c r="F622" s="54"/>
      <c r="G622" s="112"/>
      <c r="H622" s="102"/>
      <c r="I622" s="68"/>
      <c r="J622" s="68"/>
      <c r="K622" s="54"/>
      <c r="L622" s="178"/>
      <c r="M622" s="174"/>
      <c r="N622" s="178"/>
      <c r="O622" s="183"/>
      <c r="P622" s="54"/>
      <c r="Q622" s="530"/>
      <c r="R622" s="424"/>
      <c r="S622" s="476"/>
      <c r="T622" s="477"/>
      <c r="U622" s="476"/>
      <c r="V622" s="476"/>
      <c r="W622" s="476"/>
      <c r="X622" s="68"/>
    </row>
    <row r="623" spans="1:24" s="195" customFormat="1" x14ac:dyDescent="0.2">
      <c r="A623" s="157"/>
      <c r="B623" s="148"/>
      <c r="C623" s="148"/>
      <c r="D623" s="112"/>
      <c r="E623" s="54"/>
      <c r="F623" s="54"/>
      <c r="G623" s="112"/>
      <c r="H623" s="102"/>
      <c r="I623" s="68"/>
      <c r="J623" s="68"/>
      <c r="K623" s="54"/>
      <c r="L623" s="178"/>
      <c r="M623" s="174"/>
      <c r="N623" s="178"/>
      <c r="O623" s="183"/>
      <c r="P623" s="54"/>
      <c r="Q623" s="530"/>
      <c r="R623" s="424"/>
      <c r="S623" s="476"/>
      <c r="T623" s="477"/>
      <c r="U623" s="476"/>
      <c r="V623" s="476"/>
      <c r="W623" s="476"/>
      <c r="X623" s="68"/>
    </row>
    <row r="624" spans="1:24" s="195" customFormat="1" x14ac:dyDescent="0.2">
      <c r="A624" s="157"/>
      <c r="B624" s="148"/>
      <c r="C624" s="148"/>
      <c r="D624" s="112"/>
      <c r="E624" s="54"/>
      <c r="F624" s="54"/>
      <c r="G624" s="112"/>
      <c r="H624" s="102"/>
      <c r="I624" s="68"/>
      <c r="J624" s="68"/>
      <c r="K624" s="54"/>
      <c r="L624" s="178"/>
      <c r="M624" s="174"/>
      <c r="N624" s="178"/>
      <c r="O624" s="183"/>
      <c r="P624" s="54"/>
      <c r="Q624" s="530"/>
      <c r="R624" s="424"/>
      <c r="S624" s="476"/>
      <c r="T624" s="477"/>
      <c r="U624" s="476"/>
      <c r="V624" s="476"/>
      <c r="W624" s="476"/>
      <c r="X624" s="68"/>
    </row>
    <row r="625" spans="1:24" s="195" customFormat="1" x14ac:dyDescent="0.2">
      <c r="A625" s="157"/>
      <c r="B625" s="148"/>
      <c r="C625" s="148"/>
      <c r="D625" s="112"/>
      <c r="E625" s="54"/>
      <c r="F625" s="54"/>
      <c r="G625" s="112"/>
      <c r="H625" s="102"/>
      <c r="I625" s="68"/>
      <c r="J625" s="68"/>
      <c r="K625" s="54"/>
      <c r="L625" s="178"/>
      <c r="M625" s="174"/>
      <c r="N625" s="178"/>
      <c r="O625" s="183"/>
      <c r="P625" s="54"/>
      <c r="Q625" s="531"/>
      <c r="R625" s="424"/>
      <c r="S625" s="476"/>
      <c r="T625" s="477"/>
      <c r="U625" s="476"/>
      <c r="V625" s="476"/>
      <c r="W625" s="476"/>
      <c r="X625" s="68"/>
    </row>
    <row r="626" spans="1:24" s="195" customFormat="1" x14ac:dyDescent="0.2">
      <c r="A626" s="157"/>
      <c r="B626" s="148"/>
      <c r="C626" s="148"/>
      <c r="D626" s="112"/>
      <c r="E626" s="54"/>
      <c r="F626" s="54"/>
      <c r="G626" s="112"/>
      <c r="H626" s="102"/>
      <c r="I626" s="68"/>
      <c r="J626" s="68"/>
      <c r="K626" s="54"/>
      <c r="L626" s="178"/>
      <c r="M626" s="174"/>
      <c r="N626" s="178"/>
      <c r="O626" s="183"/>
      <c r="P626" s="54"/>
      <c r="Q626" s="530"/>
      <c r="R626" s="424"/>
      <c r="S626" s="476"/>
      <c r="T626" s="477"/>
      <c r="U626" s="476"/>
      <c r="V626" s="476"/>
      <c r="W626" s="476"/>
      <c r="X626" s="68"/>
    </row>
    <row r="627" spans="1:24" s="195" customFormat="1" x14ac:dyDescent="0.2">
      <c r="A627" s="157"/>
      <c r="B627" s="148"/>
      <c r="C627" s="148"/>
      <c r="D627" s="112"/>
      <c r="E627" s="54"/>
      <c r="F627" s="54"/>
      <c r="G627" s="112"/>
      <c r="H627" s="102"/>
      <c r="I627" s="68"/>
      <c r="J627" s="68"/>
      <c r="K627" s="54"/>
      <c r="L627" s="178"/>
      <c r="M627" s="174"/>
      <c r="N627" s="178"/>
      <c r="O627" s="183"/>
      <c r="P627" s="54"/>
      <c r="Q627" s="530"/>
      <c r="R627" s="424"/>
      <c r="S627" s="476"/>
      <c r="T627" s="477"/>
      <c r="U627" s="476"/>
      <c r="V627" s="476"/>
      <c r="W627" s="476"/>
      <c r="X627" s="68"/>
    </row>
    <row r="628" spans="1:24" s="195" customFormat="1" x14ac:dyDescent="0.2">
      <c r="A628" s="157"/>
      <c r="B628" s="148"/>
      <c r="C628" s="148"/>
      <c r="D628" s="112"/>
      <c r="E628" s="54"/>
      <c r="F628" s="54"/>
      <c r="G628" s="112"/>
      <c r="H628" s="102"/>
      <c r="I628" s="68"/>
      <c r="J628" s="68"/>
      <c r="K628" s="54"/>
      <c r="L628" s="178"/>
      <c r="M628" s="174"/>
      <c r="N628" s="178"/>
      <c r="O628" s="183"/>
      <c r="P628" s="54"/>
      <c r="Q628" s="530"/>
      <c r="R628" s="424"/>
      <c r="S628" s="476"/>
      <c r="T628" s="477"/>
      <c r="U628" s="476"/>
      <c r="V628" s="476"/>
      <c r="W628" s="476"/>
      <c r="X628" s="68"/>
    </row>
    <row r="629" spans="1:24" s="195" customFormat="1" x14ac:dyDescent="0.2">
      <c r="A629" s="157"/>
      <c r="B629" s="148"/>
      <c r="C629" s="148"/>
      <c r="D629" s="112"/>
      <c r="E629" s="54"/>
      <c r="F629" s="54"/>
      <c r="G629" s="112"/>
      <c r="H629" s="102"/>
      <c r="I629" s="68"/>
      <c r="J629" s="68"/>
      <c r="K629" s="54"/>
      <c r="L629" s="178"/>
      <c r="M629" s="174"/>
      <c r="N629" s="178"/>
      <c r="O629" s="183"/>
      <c r="P629" s="54"/>
      <c r="Q629" s="530"/>
      <c r="R629" s="424"/>
      <c r="S629" s="476"/>
      <c r="T629" s="477"/>
      <c r="U629" s="476"/>
      <c r="V629" s="476"/>
      <c r="W629" s="476"/>
      <c r="X629" s="68"/>
    </row>
    <row r="630" spans="1:24" s="195" customFormat="1" x14ac:dyDescent="0.2">
      <c r="A630" s="157"/>
      <c r="B630" s="148"/>
      <c r="C630" s="148"/>
      <c r="D630" s="112"/>
      <c r="E630" s="54"/>
      <c r="F630" s="54"/>
      <c r="G630" s="112"/>
      <c r="H630" s="102"/>
      <c r="I630" s="68"/>
      <c r="J630" s="68"/>
      <c r="K630" s="54"/>
      <c r="L630" s="178"/>
      <c r="M630" s="174"/>
      <c r="N630" s="178"/>
      <c r="O630" s="183"/>
      <c r="P630" s="54"/>
      <c r="Q630" s="530"/>
      <c r="R630" s="424"/>
      <c r="S630" s="476"/>
      <c r="T630" s="477"/>
      <c r="U630" s="476"/>
      <c r="V630" s="476"/>
      <c r="W630" s="476"/>
      <c r="X630" s="68"/>
    </row>
    <row r="631" spans="1:24" s="195" customFormat="1" x14ac:dyDescent="0.2">
      <c r="A631" s="157"/>
      <c r="B631" s="148"/>
      <c r="C631" s="148"/>
      <c r="D631" s="112"/>
      <c r="E631" s="54"/>
      <c r="F631" s="54"/>
      <c r="G631" s="112"/>
      <c r="H631" s="102"/>
      <c r="I631" s="68"/>
      <c r="J631" s="68"/>
      <c r="K631" s="54"/>
      <c r="L631" s="178"/>
      <c r="M631" s="174"/>
      <c r="N631" s="178"/>
      <c r="O631" s="183"/>
      <c r="P631" s="54"/>
      <c r="Q631" s="530"/>
      <c r="R631" s="424"/>
      <c r="S631" s="476"/>
      <c r="T631" s="477"/>
      <c r="U631" s="476"/>
      <c r="V631" s="476"/>
      <c r="W631" s="476"/>
      <c r="X631" s="68"/>
    </row>
    <row r="632" spans="1:24" s="195" customFormat="1" x14ac:dyDescent="0.2">
      <c r="A632" s="157"/>
      <c r="B632" s="148"/>
      <c r="C632" s="148"/>
      <c r="D632" s="112"/>
      <c r="E632" s="54"/>
      <c r="F632" s="54"/>
      <c r="G632" s="112"/>
      <c r="H632" s="102"/>
      <c r="I632" s="68"/>
      <c r="J632" s="68"/>
      <c r="K632" s="54"/>
      <c r="L632" s="178"/>
      <c r="M632" s="174"/>
      <c r="N632" s="178"/>
      <c r="O632" s="183"/>
      <c r="P632" s="54"/>
      <c r="Q632" s="530"/>
      <c r="R632" s="424"/>
      <c r="S632" s="476"/>
      <c r="T632" s="477"/>
      <c r="U632" s="476"/>
      <c r="V632" s="476"/>
      <c r="W632" s="476"/>
      <c r="X632" s="68"/>
    </row>
    <row r="633" spans="1:24" s="195" customFormat="1" x14ac:dyDescent="0.2">
      <c r="A633" s="157"/>
      <c r="B633" s="148"/>
      <c r="C633" s="148"/>
      <c r="D633" s="112"/>
      <c r="E633" s="54"/>
      <c r="F633" s="54"/>
      <c r="G633" s="112"/>
      <c r="H633" s="102"/>
      <c r="I633" s="68"/>
      <c r="J633" s="68"/>
      <c r="K633" s="54"/>
      <c r="L633" s="178"/>
      <c r="M633" s="174"/>
      <c r="N633" s="178"/>
      <c r="O633" s="183"/>
      <c r="P633" s="54"/>
      <c r="Q633" s="530"/>
      <c r="R633" s="424"/>
      <c r="S633" s="476"/>
      <c r="T633" s="477"/>
      <c r="U633" s="476"/>
      <c r="V633" s="476"/>
      <c r="W633" s="476"/>
      <c r="X633" s="68"/>
    </row>
    <row r="634" spans="1:24" s="195" customFormat="1" x14ac:dyDescent="0.2">
      <c r="A634" s="157"/>
      <c r="B634" s="148"/>
      <c r="C634" s="148"/>
      <c r="D634" s="112"/>
      <c r="E634" s="54"/>
      <c r="F634" s="54"/>
      <c r="G634" s="112"/>
      <c r="H634" s="102"/>
      <c r="I634" s="68"/>
      <c r="J634" s="68"/>
      <c r="K634" s="54"/>
      <c r="L634" s="178"/>
      <c r="M634" s="174"/>
      <c r="N634" s="178"/>
      <c r="O634" s="183"/>
      <c r="P634" s="54"/>
      <c r="Q634" s="530"/>
      <c r="R634" s="424"/>
      <c r="S634" s="476"/>
      <c r="T634" s="477"/>
      <c r="U634" s="476"/>
      <c r="V634" s="476"/>
      <c r="W634" s="476"/>
      <c r="X634" s="68"/>
    </row>
    <row r="635" spans="1:24" s="195" customFormat="1" x14ac:dyDescent="0.2">
      <c r="A635" s="157"/>
      <c r="B635" s="148"/>
      <c r="C635" s="148"/>
      <c r="D635" s="112"/>
      <c r="E635" s="54"/>
      <c r="F635" s="54"/>
      <c r="G635" s="112"/>
      <c r="H635" s="102"/>
      <c r="I635" s="68"/>
      <c r="J635" s="68"/>
      <c r="K635" s="54"/>
      <c r="L635" s="178"/>
      <c r="M635" s="174"/>
      <c r="N635" s="178"/>
      <c r="O635" s="183"/>
      <c r="P635" s="54"/>
      <c r="Q635" s="530"/>
      <c r="R635" s="424"/>
      <c r="S635" s="476"/>
      <c r="T635" s="477"/>
      <c r="U635" s="476"/>
      <c r="V635" s="476"/>
      <c r="W635" s="476"/>
      <c r="X635" s="68"/>
    </row>
    <row r="636" spans="1:24" s="195" customFormat="1" x14ac:dyDescent="0.2">
      <c r="A636" s="157"/>
      <c r="B636" s="148"/>
      <c r="C636" s="148"/>
      <c r="D636" s="112"/>
      <c r="E636" s="54"/>
      <c r="F636" s="54"/>
      <c r="G636" s="112"/>
      <c r="H636" s="102"/>
      <c r="I636" s="68"/>
      <c r="J636" s="68"/>
      <c r="K636" s="54"/>
      <c r="L636" s="178"/>
      <c r="M636" s="174"/>
      <c r="N636" s="178"/>
      <c r="O636" s="183"/>
      <c r="P636" s="54"/>
      <c r="Q636" s="530"/>
      <c r="R636" s="424"/>
      <c r="S636" s="476"/>
      <c r="T636" s="477"/>
      <c r="U636" s="476"/>
      <c r="V636" s="476"/>
      <c r="W636" s="476"/>
      <c r="X636" s="68"/>
    </row>
    <row r="637" spans="1:24" s="195" customFormat="1" x14ac:dyDescent="0.2">
      <c r="A637" s="157"/>
      <c r="B637" s="148"/>
      <c r="C637" s="148"/>
      <c r="D637" s="112"/>
      <c r="E637" s="54"/>
      <c r="F637" s="54"/>
      <c r="G637" s="112"/>
      <c r="H637" s="102"/>
      <c r="I637" s="68"/>
      <c r="J637" s="68"/>
      <c r="K637" s="54"/>
      <c r="L637" s="178"/>
      <c r="M637" s="174"/>
      <c r="N637" s="178"/>
      <c r="O637" s="183"/>
      <c r="P637" s="54"/>
      <c r="Q637" s="530"/>
      <c r="R637" s="424"/>
      <c r="S637" s="476"/>
      <c r="T637" s="477"/>
      <c r="U637" s="476"/>
      <c r="V637" s="476"/>
      <c r="W637" s="476"/>
      <c r="X637" s="68"/>
    </row>
    <row r="638" spans="1:24" s="195" customFormat="1" x14ac:dyDescent="0.2">
      <c r="A638" s="157"/>
      <c r="B638" s="148"/>
      <c r="C638" s="148"/>
      <c r="D638" s="112"/>
      <c r="E638" s="54"/>
      <c r="F638" s="54"/>
      <c r="G638" s="112"/>
      <c r="H638" s="102"/>
      <c r="I638" s="68"/>
      <c r="J638" s="68"/>
      <c r="K638" s="54"/>
      <c r="L638" s="178"/>
      <c r="M638" s="174"/>
      <c r="N638" s="178"/>
      <c r="O638" s="183"/>
      <c r="P638" s="54"/>
      <c r="Q638" s="530"/>
      <c r="R638" s="424"/>
      <c r="S638" s="476"/>
      <c r="T638" s="477"/>
      <c r="U638" s="476"/>
      <c r="V638" s="476"/>
      <c r="W638" s="476"/>
      <c r="X638" s="68"/>
    </row>
    <row r="639" spans="1:24" s="195" customFormat="1" x14ac:dyDescent="0.2">
      <c r="A639" s="157"/>
      <c r="B639" s="148"/>
      <c r="C639" s="148"/>
      <c r="D639" s="112"/>
      <c r="E639" s="54"/>
      <c r="F639" s="54"/>
      <c r="G639" s="112"/>
      <c r="H639" s="102"/>
      <c r="I639" s="68"/>
      <c r="J639" s="68"/>
      <c r="K639" s="54"/>
      <c r="L639" s="178"/>
      <c r="M639" s="174"/>
      <c r="N639" s="178"/>
      <c r="O639" s="183"/>
      <c r="P639" s="54"/>
      <c r="Q639" s="530"/>
      <c r="R639" s="424"/>
      <c r="S639" s="476"/>
      <c r="T639" s="477"/>
      <c r="U639" s="476"/>
      <c r="V639" s="476"/>
      <c r="W639" s="476"/>
      <c r="X639" s="68"/>
    </row>
    <row r="640" spans="1:24" s="195" customFormat="1" x14ac:dyDescent="0.2">
      <c r="A640" s="157"/>
      <c r="B640" s="148"/>
      <c r="C640" s="148"/>
      <c r="D640" s="112"/>
      <c r="E640" s="54"/>
      <c r="F640" s="54"/>
      <c r="G640" s="112"/>
      <c r="H640" s="102"/>
      <c r="I640" s="68"/>
      <c r="J640" s="68"/>
      <c r="K640" s="54"/>
      <c r="L640" s="178"/>
      <c r="M640" s="174"/>
      <c r="N640" s="178"/>
      <c r="O640" s="183"/>
      <c r="P640" s="54"/>
      <c r="Q640" s="530"/>
      <c r="R640" s="424"/>
      <c r="S640" s="476"/>
      <c r="T640" s="477"/>
      <c r="U640" s="476"/>
      <c r="V640" s="476"/>
      <c r="W640" s="476"/>
      <c r="X640" s="68"/>
    </row>
    <row r="641" spans="1:24" s="195" customFormat="1" x14ac:dyDescent="0.2">
      <c r="A641" s="157"/>
      <c r="B641" s="148"/>
      <c r="C641" s="148"/>
      <c r="D641" s="112"/>
      <c r="E641" s="54"/>
      <c r="F641" s="54"/>
      <c r="G641" s="112"/>
      <c r="H641" s="102"/>
      <c r="I641" s="68"/>
      <c r="J641" s="68"/>
      <c r="K641" s="54"/>
      <c r="L641" s="178"/>
      <c r="M641" s="174"/>
      <c r="N641" s="178"/>
      <c r="O641" s="183"/>
      <c r="P641" s="54"/>
      <c r="Q641" s="530"/>
      <c r="R641" s="424"/>
      <c r="S641" s="476"/>
      <c r="T641" s="477"/>
      <c r="U641" s="476"/>
      <c r="V641" s="476"/>
      <c r="W641" s="476"/>
      <c r="X641" s="68"/>
    </row>
    <row r="642" spans="1:24" s="195" customFormat="1" x14ac:dyDescent="0.2">
      <c r="A642" s="157"/>
      <c r="B642" s="148"/>
      <c r="C642" s="148"/>
      <c r="D642" s="112"/>
      <c r="E642" s="54"/>
      <c r="F642" s="54"/>
      <c r="G642" s="112"/>
      <c r="H642" s="102"/>
      <c r="I642" s="68"/>
      <c r="J642" s="68"/>
      <c r="K642" s="54"/>
      <c r="L642" s="178"/>
      <c r="M642" s="174"/>
      <c r="N642" s="178"/>
      <c r="O642" s="183"/>
      <c r="P642" s="54"/>
      <c r="Q642" s="530"/>
      <c r="R642" s="424"/>
      <c r="S642" s="476"/>
      <c r="T642" s="477"/>
      <c r="U642" s="476"/>
      <c r="V642" s="476"/>
      <c r="W642" s="476"/>
      <c r="X642" s="68"/>
    </row>
    <row r="643" spans="1:24" s="195" customFormat="1" x14ac:dyDescent="0.2">
      <c r="A643" s="157"/>
      <c r="B643" s="148"/>
      <c r="C643" s="148"/>
      <c r="D643" s="112"/>
      <c r="E643" s="54"/>
      <c r="F643" s="54"/>
      <c r="G643" s="112"/>
      <c r="H643" s="102"/>
      <c r="I643" s="68"/>
      <c r="J643" s="68"/>
      <c r="K643" s="54"/>
      <c r="L643" s="178"/>
      <c r="M643" s="174"/>
      <c r="N643" s="178"/>
      <c r="O643" s="183"/>
      <c r="P643" s="54"/>
      <c r="Q643" s="530"/>
      <c r="R643" s="424"/>
      <c r="S643" s="476"/>
      <c r="T643" s="477"/>
      <c r="U643" s="476"/>
      <c r="V643" s="476"/>
      <c r="W643" s="476"/>
      <c r="X643" s="68"/>
    </row>
    <row r="644" spans="1:24" s="195" customFormat="1" x14ac:dyDescent="0.2">
      <c r="A644" s="157"/>
      <c r="B644" s="148"/>
      <c r="C644" s="148"/>
      <c r="D644" s="112"/>
      <c r="E644" s="54"/>
      <c r="F644" s="54"/>
      <c r="G644" s="112"/>
      <c r="H644" s="102"/>
      <c r="I644" s="68"/>
      <c r="J644" s="68"/>
      <c r="K644" s="54"/>
      <c r="L644" s="178"/>
      <c r="M644" s="174"/>
      <c r="N644" s="178"/>
      <c r="O644" s="183"/>
      <c r="P644" s="54"/>
      <c r="Q644" s="530"/>
      <c r="R644" s="424"/>
      <c r="S644" s="476"/>
      <c r="T644" s="477"/>
      <c r="U644" s="476"/>
      <c r="V644" s="476"/>
      <c r="W644" s="476"/>
      <c r="X644" s="68"/>
    </row>
    <row r="645" spans="1:24" s="195" customFormat="1" x14ac:dyDescent="0.2">
      <c r="A645" s="157"/>
      <c r="B645" s="148"/>
      <c r="C645" s="148"/>
      <c r="D645" s="112"/>
      <c r="E645" s="54"/>
      <c r="F645" s="54"/>
      <c r="G645" s="112"/>
      <c r="H645" s="102"/>
      <c r="I645" s="68"/>
      <c r="J645" s="68"/>
      <c r="K645" s="54"/>
      <c r="L645" s="178"/>
      <c r="M645" s="174"/>
      <c r="N645" s="178"/>
      <c r="O645" s="183"/>
      <c r="P645" s="54"/>
      <c r="Q645" s="530"/>
      <c r="R645" s="424"/>
      <c r="S645" s="476"/>
      <c r="T645" s="477"/>
      <c r="U645" s="476"/>
      <c r="V645" s="476"/>
      <c r="W645" s="476"/>
      <c r="X645" s="68"/>
    </row>
    <row r="646" spans="1:24" s="195" customFormat="1" x14ac:dyDescent="0.2">
      <c r="A646" s="157"/>
      <c r="B646" s="148"/>
      <c r="C646" s="148"/>
      <c r="D646" s="112"/>
      <c r="E646" s="54"/>
      <c r="F646" s="54"/>
      <c r="G646" s="112"/>
      <c r="H646" s="102"/>
      <c r="I646" s="68"/>
      <c r="J646" s="68"/>
      <c r="K646" s="54"/>
      <c r="L646" s="178"/>
      <c r="M646" s="174"/>
      <c r="N646" s="178"/>
      <c r="O646" s="183"/>
      <c r="P646" s="54"/>
      <c r="Q646" s="530"/>
      <c r="R646" s="424"/>
      <c r="S646" s="476"/>
      <c r="T646" s="477"/>
      <c r="U646" s="476"/>
      <c r="V646" s="476"/>
      <c r="W646" s="476"/>
      <c r="X646" s="68"/>
    </row>
    <row r="647" spans="1:24" s="195" customFormat="1" x14ac:dyDescent="0.2">
      <c r="A647" s="157"/>
      <c r="B647" s="148"/>
      <c r="C647" s="148"/>
      <c r="D647" s="112"/>
      <c r="E647" s="54"/>
      <c r="F647" s="54"/>
      <c r="G647" s="112"/>
      <c r="H647" s="102"/>
      <c r="I647" s="68"/>
      <c r="J647" s="68"/>
      <c r="K647" s="54"/>
      <c r="L647" s="178"/>
      <c r="M647" s="174"/>
      <c r="N647" s="178"/>
      <c r="O647" s="183"/>
      <c r="P647" s="54"/>
      <c r="Q647" s="530"/>
      <c r="R647" s="424"/>
      <c r="S647" s="476"/>
      <c r="T647" s="477"/>
      <c r="U647" s="476"/>
      <c r="V647" s="476"/>
      <c r="W647" s="476"/>
      <c r="X647" s="68"/>
    </row>
    <row r="648" spans="1:24" s="195" customFormat="1" x14ac:dyDescent="0.2">
      <c r="A648" s="157"/>
      <c r="B648" s="148"/>
      <c r="C648" s="148"/>
      <c r="D648" s="112"/>
      <c r="E648" s="54"/>
      <c r="F648" s="54"/>
      <c r="G648" s="112"/>
      <c r="H648" s="102"/>
      <c r="I648" s="68"/>
      <c r="J648" s="68"/>
      <c r="K648" s="54"/>
      <c r="L648" s="178"/>
      <c r="M648" s="174"/>
      <c r="N648" s="178"/>
      <c r="O648" s="183"/>
      <c r="P648" s="54"/>
      <c r="Q648" s="530"/>
      <c r="R648" s="424"/>
      <c r="S648" s="476"/>
      <c r="T648" s="477"/>
      <c r="U648" s="476"/>
      <c r="V648" s="476"/>
      <c r="W648" s="476"/>
      <c r="X648" s="68"/>
    </row>
    <row r="649" spans="1:24" s="195" customFormat="1" x14ac:dyDescent="0.2">
      <c r="B649" s="196"/>
      <c r="C649" s="196"/>
      <c r="D649" s="112"/>
      <c r="E649" s="54"/>
      <c r="F649" s="54"/>
      <c r="G649" s="112"/>
      <c r="H649" s="102"/>
      <c r="I649" s="68"/>
      <c r="J649" s="68"/>
      <c r="K649" s="54"/>
      <c r="L649" s="178"/>
      <c r="M649" s="174"/>
      <c r="N649" s="178"/>
      <c r="O649" s="183"/>
      <c r="P649" s="54"/>
      <c r="Q649" s="530"/>
      <c r="R649" s="424"/>
      <c r="S649" s="476"/>
      <c r="T649" s="477"/>
      <c r="U649" s="476"/>
      <c r="V649" s="476"/>
      <c r="W649" s="476"/>
      <c r="X649" s="68"/>
    </row>
    <row r="650" spans="1:24" s="195" customFormat="1" x14ac:dyDescent="0.2">
      <c r="B650" s="196"/>
      <c r="C650" s="196"/>
      <c r="D650" s="112"/>
      <c r="E650" s="54"/>
      <c r="F650" s="54"/>
      <c r="G650" s="112"/>
      <c r="H650" s="102"/>
      <c r="I650" s="68"/>
      <c r="J650" s="68"/>
      <c r="K650" s="54"/>
      <c r="L650" s="178"/>
      <c r="M650" s="174"/>
      <c r="N650" s="178"/>
      <c r="O650" s="183"/>
      <c r="P650" s="54"/>
      <c r="Q650" s="530"/>
      <c r="R650" s="424"/>
      <c r="S650" s="476"/>
      <c r="T650" s="477"/>
      <c r="U650" s="476"/>
      <c r="V650" s="476"/>
      <c r="W650" s="476"/>
      <c r="X650" s="68"/>
    </row>
    <row r="651" spans="1:24" s="195" customFormat="1" x14ac:dyDescent="0.2">
      <c r="B651" s="196"/>
      <c r="C651" s="196"/>
      <c r="D651" s="112"/>
      <c r="E651" s="54"/>
      <c r="F651" s="54"/>
      <c r="G651" s="112"/>
      <c r="H651" s="102"/>
      <c r="I651" s="68"/>
      <c r="J651" s="68"/>
      <c r="K651" s="54"/>
      <c r="L651" s="178"/>
      <c r="M651" s="174"/>
      <c r="N651" s="178"/>
      <c r="O651" s="183"/>
      <c r="P651" s="54"/>
      <c r="Q651" s="530"/>
      <c r="R651" s="424"/>
      <c r="S651" s="476"/>
      <c r="T651" s="477"/>
      <c r="U651" s="476"/>
      <c r="V651" s="476"/>
      <c r="W651" s="476"/>
      <c r="X651" s="68"/>
    </row>
    <row r="652" spans="1:24" s="195" customFormat="1" x14ac:dyDescent="0.2">
      <c r="B652" s="196"/>
      <c r="C652" s="196"/>
      <c r="D652" s="112"/>
      <c r="E652" s="54"/>
      <c r="F652" s="54"/>
      <c r="G652" s="112"/>
      <c r="H652" s="102"/>
      <c r="I652" s="68"/>
      <c r="J652" s="68"/>
      <c r="K652" s="54"/>
      <c r="L652" s="178"/>
      <c r="M652" s="174"/>
      <c r="N652" s="178"/>
      <c r="O652" s="183"/>
      <c r="P652" s="54"/>
      <c r="Q652" s="530"/>
      <c r="R652" s="424"/>
      <c r="S652" s="476"/>
      <c r="T652" s="477"/>
      <c r="U652" s="476"/>
      <c r="V652" s="476"/>
      <c r="W652" s="476"/>
      <c r="X652" s="68"/>
    </row>
    <row r="653" spans="1:24" s="195" customFormat="1" x14ac:dyDescent="0.2">
      <c r="B653" s="196"/>
      <c r="C653" s="196"/>
      <c r="D653" s="112"/>
      <c r="E653" s="54"/>
      <c r="F653" s="54"/>
      <c r="G653" s="112"/>
      <c r="H653" s="102"/>
      <c r="I653" s="68"/>
      <c r="J653" s="68"/>
      <c r="K653" s="54"/>
      <c r="L653" s="178"/>
      <c r="M653" s="174"/>
      <c r="N653" s="178"/>
      <c r="O653" s="183"/>
      <c r="P653" s="54"/>
      <c r="Q653" s="530"/>
      <c r="R653" s="424"/>
      <c r="S653" s="476"/>
      <c r="T653" s="477"/>
      <c r="U653" s="476"/>
      <c r="V653" s="476"/>
      <c r="W653" s="476"/>
      <c r="X653" s="68"/>
    </row>
    <row r="654" spans="1:24" s="195" customFormat="1" x14ac:dyDescent="0.2">
      <c r="B654" s="196"/>
      <c r="C654" s="196"/>
      <c r="D654" s="112"/>
      <c r="E654" s="54"/>
      <c r="F654" s="54"/>
      <c r="G654" s="112"/>
      <c r="H654" s="102"/>
      <c r="I654" s="68"/>
      <c r="J654" s="68"/>
      <c r="K654" s="54"/>
      <c r="L654" s="178"/>
      <c r="M654" s="174"/>
      <c r="N654" s="178"/>
      <c r="O654" s="183"/>
      <c r="P654" s="54"/>
      <c r="Q654" s="530"/>
      <c r="R654" s="424"/>
      <c r="S654" s="476"/>
      <c r="T654" s="477"/>
      <c r="U654" s="476"/>
      <c r="V654" s="476"/>
      <c r="W654" s="476"/>
      <c r="X654" s="68"/>
    </row>
    <row r="655" spans="1:24" s="195" customFormat="1" x14ac:dyDescent="0.2">
      <c r="B655" s="196"/>
      <c r="C655" s="196"/>
      <c r="D655" s="112"/>
      <c r="E655" s="54"/>
      <c r="F655" s="54"/>
      <c r="G655" s="112"/>
      <c r="H655" s="102"/>
      <c r="I655" s="68"/>
      <c r="J655" s="68"/>
      <c r="K655" s="54"/>
      <c r="L655" s="178"/>
      <c r="M655" s="174"/>
      <c r="N655" s="178"/>
      <c r="O655" s="183"/>
      <c r="P655" s="54"/>
      <c r="Q655" s="530"/>
      <c r="R655" s="424"/>
      <c r="S655" s="476"/>
      <c r="T655" s="477"/>
      <c r="U655" s="476"/>
      <c r="V655" s="476"/>
      <c r="W655" s="476"/>
      <c r="X655" s="68"/>
    </row>
    <row r="656" spans="1:24" s="195" customFormat="1" x14ac:dyDescent="0.2">
      <c r="B656" s="196"/>
      <c r="C656" s="196"/>
      <c r="D656" s="112"/>
      <c r="E656" s="54"/>
      <c r="F656" s="54"/>
      <c r="G656" s="112"/>
      <c r="H656" s="102"/>
      <c r="I656" s="68"/>
      <c r="J656" s="68"/>
      <c r="K656" s="54"/>
      <c r="L656" s="178"/>
      <c r="M656" s="174"/>
      <c r="N656" s="178"/>
      <c r="O656" s="183"/>
      <c r="P656" s="54"/>
      <c r="Q656" s="530"/>
      <c r="R656" s="424"/>
      <c r="S656" s="476"/>
      <c r="T656" s="477"/>
      <c r="U656" s="476"/>
      <c r="V656" s="476"/>
      <c r="W656" s="476"/>
      <c r="X656" s="68"/>
    </row>
    <row r="657" spans="2:24" s="195" customFormat="1" x14ac:dyDescent="0.2">
      <c r="B657" s="196"/>
      <c r="C657" s="196"/>
      <c r="D657" s="112"/>
      <c r="E657" s="54"/>
      <c r="F657" s="54"/>
      <c r="G657" s="112"/>
      <c r="H657" s="102"/>
      <c r="I657" s="68"/>
      <c r="J657" s="68"/>
      <c r="K657" s="54"/>
      <c r="L657" s="178"/>
      <c r="M657" s="174"/>
      <c r="N657" s="178"/>
      <c r="O657" s="183"/>
      <c r="P657" s="54"/>
      <c r="Q657" s="530"/>
      <c r="R657" s="424"/>
      <c r="S657" s="476"/>
      <c r="T657" s="477"/>
      <c r="U657" s="476"/>
      <c r="V657" s="476"/>
      <c r="W657" s="476"/>
      <c r="X657" s="68"/>
    </row>
    <row r="658" spans="2:24" s="195" customFormat="1" x14ac:dyDescent="0.2">
      <c r="B658" s="196"/>
      <c r="C658" s="196"/>
      <c r="D658" s="112"/>
      <c r="E658" s="54"/>
      <c r="F658" s="54"/>
      <c r="G658" s="112"/>
      <c r="H658" s="102"/>
      <c r="I658" s="68"/>
      <c r="J658" s="68"/>
      <c r="K658" s="54"/>
      <c r="L658" s="178"/>
      <c r="M658" s="174"/>
      <c r="N658" s="178"/>
      <c r="O658" s="183"/>
      <c r="P658" s="54"/>
      <c r="Q658" s="530"/>
      <c r="R658" s="424"/>
      <c r="S658" s="476"/>
      <c r="T658" s="477"/>
      <c r="U658" s="476"/>
      <c r="V658" s="476"/>
      <c r="W658" s="476"/>
      <c r="X658" s="68"/>
    </row>
    <row r="659" spans="2:24" s="195" customFormat="1" x14ac:dyDescent="0.2">
      <c r="B659" s="196"/>
      <c r="C659" s="196"/>
      <c r="D659" s="112"/>
      <c r="E659" s="54"/>
      <c r="F659" s="54"/>
      <c r="G659" s="112"/>
      <c r="H659" s="102"/>
      <c r="I659" s="68"/>
      <c r="J659" s="68"/>
      <c r="K659" s="54"/>
      <c r="L659" s="178"/>
      <c r="M659" s="174"/>
      <c r="N659" s="178"/>
      <c r="O659" s="183"/>
      <c r="P659" s="54"/>
      <c r="Q659" s="530"/>
      <c r="R659" s="424"/>
      <c r="S659" s="476"/>
      <c r="T659" s="477"/>
      <c r="U659" s="476"/>
      <c r="V659" s="476"/>
      <c r="W659" s="476"/>
      <c r="X659" s="68"/>
    </row>
    <row r="660" spans="2:24" s="195" customFormat="1" x14ac:dyDescent="0.2">
      <c r="B660" s="196"/>
      <c r="C660" s="196"/>
      <c r="D660" s="112"/>
      <c r="E660" s="54"/>
      <c r="F660" s="54"/>
      <c r="G660" s="112"/>
      <c r="H660" s="102"/>
      <c r="I660" s="68"/>
      <c r="J660" s="68"/>
      <c r="K660" s="54"/>
      <c r="L660" s="178"/>
      <c r="M660" s="174"/>
      <c r="N660" s="178"/>
      <c r="O660" s="183"/>
      <c r="P660" s="54"/>
      <c r="Q660" s="530"/>
      <c r="R660" s="424"/>
      <c r="S660" s="476"/>
      <c r="T660" s="477"/>
      <c r="U660" s="476"/>
      <c r="V660" s="476"/>
      <c r="W660" s="476"/>
      <c r="X660" s="68"/>
    </row>
    <row r="661" spans="2:24" s="195" customFormat="1" x14ac:dyDescent="0.2">
      <c r="B661" s="196"/>
      <c r="C661" s="196"/>
      <c r="D661" s="112"/>
      <c r="E661" s="54"/>
      <c r="F661" s="54"/>
      <c r="G661" s="112"/>
      <c r="H661" s="102"/>
      <c r="I661" s="68"/>
      <c r="J661" s="68"/>
      <c r="K661" s="54"/>
      <c r="L661" s="178"/>
      <c r="M661" s="174"/>
      <c r="N661" s="178"/>
      <c r="O661" s="183"/>
      <c r="P661" s="54"/>
      <c r="Q661" s="530"/>
      <c r="R661" s="424"/>
      <c r="S661" s="476"/>
      <c r="T661" s="477"/>
      <c r="U661" s="476"/>
      <c r="V661" s="476"/>
      <c r="W661" s="476"/>
      <c r="X661" s="68"/>
    </row>
    <row r="662" spans="2:24" s="195" customFormat="1" x14ac:dyDescent="0.2">
      <c r="B662" s="196"/>
      <c r="C662" s="196"/>
      <c r="D662" s="112"/>
      <c r="E662" s="54"/>
      <c r="F662" s="54"/>
      <c r="G662" s="112"/>
      <c r="H662" s="102"/>
      <c r="I662" s="68"/>
      <c r="J662" s="68"/>
      <c r="K662" s="54"/>
      <c r="L662" s="178"/>
      <c r="M662" s="174"/>
      <c r="N662" s="178"/>
      <c r="O662" s="183"/>
      <c r="P662" s="54"/>
      <c r="Q662" s="530"/>
      <c r="R662" s="424"/>
      <c r="S662" s="476"/>
      <c r="T662" s="477"/>
      <c r="U662" s="476"/>
      <c r="V662" s="476"/>
      <c r="W662" s="476"/>
      <c r="X662" s="68"/>
    </row>
    <row r="663" spans="2:24" s="195" customFormat="1" x14ac:dyDescent="0.2">
      <c r="B663" s="196"/>
      <c r="C663" s="196"/>
      <c r="D663" s="112"/>
      <c r="E663" s="54"/>
      <c r="F663" s="54"/>
      <c r="G663" s="112"/>
      <c r="H663" s="102"/>
      <c r="I663" s="68"/>
      <c r="J663" s="68"/>
      <c r="K663" s="54"/>
      <c r="L663" s="178"/>
      <c r="M663" s="174"/>
      <c r="N663" s="178"/>
      <c r="O663" s="183"/>
      <c r="P663" s="54"/>
      <c r="Q663" s="530"/>
      <c r="R663" s="424"/>
      <c r="S663" s="476"/>
      <c r="T663" s="477"/>
      <c r="U663" s="476"/>
      <c r="V663" s="476"/>
      <c r="W663" s="476"/>
      <c r="X663" s="68"/>
    </row>
    <row r="664" spans="2:24" s="195" customFormat="1" x14ac:dyDescent="0.2">
      <c r="B664" s="196"/>
      <c r="C664" s="196"/>
      <c r="D664" s="112"/>
      <c r="E664" s="54"/>
      <c r="F664" s="54"/>
      <c r="G664" s="112"/>
      <c r="H664" s="102"/>
      <c r="I664" s="68"/>
      <c r="J664" s="68"/>
      <c r="K664" s="54"/>
      <c r="L664" s="178"/>
      <c r="M664" s="174"/>
      <c r="N664" s="178"/>
      <c r="O664" s="183"/>
      <c r="P664" s="54"/>
      <c r="Q664" s="530"/>
      <c r="R664" s="424"/>
      <c r="S664" s="476"/>
      <c r="T664" s="477"/>
      <c r="U664" s="476"/>
      <c r="V664" s="476"/>
      <c r="W664" s="476"/>
      <c r="X664" s="68"/>
    </row>
    <row r="665" spans="2:24" s="195" customFormat="1" x14ac:dyDescent="0.2">
      <c r="B665" s="196"/>
      <c r="C665" s="196"/>
      <c r="D665" s="112"/>
      <c r="E665" s="54"/>
      <c r="F665" s="54"/>
      <c r="G665" s="112"/>
      <c r="H665" s="102"/>
      <c r="I665" s="68"/>
      <c r="J665" s="68"/>
      <c r="K665" s="54"/>
      <c r="L665" s="178"/>
      <c r="M665" s="174"/>
      <c r="N665" s="178"/>
      <c r="O665" s="183"/>
      <c r="P665" s="54"/>
      <c r="Q665" s="530"/>
      <c r="R665" s="424"/>
      <c r="S665" s="476"/>
      <c r="T665" s="477"/>
      <c r="U665" s="476"/>
      <c r="V665" s="476"/>
      <c r="W665" s="476"/>
      <c r="X665" s="68"/>
    </row>
    <row r="666" spans="2:24" s="195" customFormat="1" x14ac:dyDescent="0.2">
      <c r="B666" s="196"/>
      <c r="C666" s="196"/>
      <c r="D666" s="112"/>
      <c r="E666" s="54"/>
      <c r="F666" s="54"/>
      <c r="G666" s="112"/>
      <c r="H666" s="102"/>
      <c r="I666" s="68"/>
      <c r="J666" s="68"/>
      <c r="K666" s="54"/>
      <c r="L666" s="178"/>
      <c r="M666" s="174"/>
      <c r="N666" s="178"/>
      <c r="O666" s="183"/>
      <c r="P666" s="54"/>
      <c r="Q666" s="530"/>
      <c r="R666" s="424"/>
      <c r="S666" s="476"/>
      <c r="T666" s="477"/>
      <c r="U666" s="476"/>
      <c r="V666" s="476"/>
      <c r="W666" s="476"/>
      <c r="X666" s="68"/>
    </row>
    <row r="667" spans="2:24" s="195" customFormat="1" x14ac:dyDescent="0.2">
      <c r="B667" s="196"/>
      <c r="C667" s="196"/>
      <c r="D667" s="112"/>
      <c r="E667" s="54"/>
      <c r="F667" s="54"/>
      <c r="G667" s="112"/>
      <c r="H667" s="102"/>
      <c r="I667" s="68"/>
      <c r="J667" s="68"/>
      <c r="K667" s="54"/>
      <c r="L667" s="178"/>
      <c r="M667" s="174"/>
      <c r="N667" s="178"/>
      <c r="O667" s="183"/>
      <c r="P667" s="54"/>
      <c r="Q667" s="530"/>
      <c r="R667" s="424"/>
      <c r="S667" s="476"/>
      <c r="T667" s="477"/>
      <c r="U667" s="476"/>
      <c r="V667" s="476"/>
      <c r="W667" s="476"/>
      <c r="X667" s="68"/>
    </row>
    <row r="668" spans="2:24" s="195" customFormat="1" x14ac:dyDescent="0.2">
      <c r="B668" s="196"/>
      <c r="C668" s="196"/>
      <c r="D668" s="112"/>
      <c r="E668" s="54"/>
      <c r="F668" s="54"/>
      <c r="G668" s="112"/>
      <c r="H668" s="102"/>
      <c r="I668" s="68"/>
      <c r="J668" s="68"/>
      <c r="K668" s="54"/>
      <c r="L668" s="178"/>
      <c r="M668" s="174"/>
      <c r="N668" s="178"/>
      <c r="O668" s="183"/>
      <c r="P668" s="54"/>
      <c r="Q668" s="530"/>
      <c r="R668" s="424"/>
      <c r="S668" s="476"/>
      <c r="T668" s="477"/>
      <c r="U668" s="476"/>
      <c r="V668" s="476"/>
      <c r="W668" s="476"/>
      <c r="X668" s="68"/>
    </row>
    <row r="669" spans="2:24" s="195" customFormat="1" x14ac:dyDescent="0.2">
      <c r="B669" s="196"/>
      <c r="C669" s="196"/>
      <c r="D669" s="112"/>
      <c r="E669" s="54"/>
      <c r="F669" s="54"/>
      <c r="G669" s="112"/>
      <c r="H669" s="102"/>
      <c r="I669" s="68"/>
      <c r="J669" s="68"/>
      <c r="K669" s="54"/>
      <c r="L669" s="178"/>
      <c r="M669" s="174"/>
      <c r="N669" s="178"/>
      <c r="O669" s="183"/>
      <c r="P669" s="54"/>
      <c r="Q669" s="530"/>
      <c r="R669" s="424"/>
      <c r="S669" s="476"/>
      <c r="T669" s="477"/>
      <c r="U669" s="476"/>
      <c r="V669" s="476"/>
      <c r="W669" s="476"/>
      <c r="X669" s="68"/>
    </row>
    <row r="670" spans="2:24" s="195" customFormat="1" x14ac:dyDescent="0.2">
      <c r="B670" s="196"/>
      <c r="C670" s="196"/>
      <c r="D670" s="112"/>
      <c r="E670" s="54"/>
      <c r="F670" s="54"/>
      <c r="G670" s="112"/>
      <c r="H670" s="102"/>
      <c r="I670" s="68"/>
      <c r="J670" s="68"/>
      <c r="K670" s="54"/>
      <c r="L670" s="178"/>
      <c r="M670" s="174"/>
      <c r="N670" s="178"/>
      <c r="O670" s="183"/>
      <c r="P670" s="54"/>
      <c r="Q670" s="530"/>
      <c r="R670" s="424"/>
      <c r="S670" s="476"/>
      <c r="T670" s="477"/>
      <c r="U670" s="476"/>
      <c r="V670" s="476"/>
      <c r="W670" s="476"/>
      <c r="X670" s="68"/>
    </row>
    <row r="671" spans="2:24" s="195" customFormat="1" x14ac:dyDescent="0.2">
      <c r="B671" s="196"/>
      <c r="C671" s="196"/>
      <c r="D671" s="112"/>
      <c r="E671" s="54"/>
      <c r="F671" s="54"/>
      <c r="G671" s="112"/>
      <c r="H671" s="102"/>
      <c r="I671" s="68"/>
      <c r="J671" s="68"/>
      <c r="K671" s="54"/>
      <c r="L671" s="178"/>
      <c r="M671" s="174"/>
      <c r="N671" s="178"/>
      <c r="O671" s="183"/>
      <c r="P671" s="54"/>
      <c r="Q671" s="530"/>
      <c r="R671" s="424"/>
      <c r="S671" s="476"/>
      <c r="T671" s="477"/>
      <c r="U671" s="476"/>
      <c r="V671" s="476"/>
      <c r="W671" s="476"/>
      <c r="X671" s="68"/>
    </row>
    <row r="672" spans="2:24" s="195" customFormat="1" x14ac:dyDescent="0.2">
      <c r="B672" s="196"/>
      <c r="C672" s="196"/>
      <c r="D672" s="112"/>
      <c r="E672" s="54"/>
      <c r="F672" s="54"/>
      <c r="G672" s="112"/>
      <c r="H672" s="102"/>
      <c r="I672" s="68"/>
      <c r="J672" s="68"/>
      <c r="K672" s="54"/>
      <c r="L672" s="178"/>
      <c r="M672" s="174"/>
      <c r="N672" s="178"/>
      <c r="O672" s="183"/>
      <c r="P672" s="54"/>
      <c r="Q672" s="530"/>
      <c r="R672" s="424"/>
      <c r="S672" s="476"/>
      <c r="T672" s="477"/>
      <c r="U672" s="476"/>
      <c r="V672" s="476"/>
      <c r="W672" s="476"/>
      <c r="X672" s="68"/>
    </row>
    <row r="673" spans="2:24" s="195" customFormat="1" x14ac:dyDescent="0.2">
      <c r="B673" s="196"/>
      <c r="C673" s="196"/>
      <c r="D673" s="112"/>
      <c r="E673" s="54"/>
      <c r="F673" s="54"/>
      <c r="G673" s="112"/>
      <c r="H673" s="102"/>
      <c r="I673" s="68"/>
      <c r="J673" s="68"/>
      <c r="K673" s="54"/>
      <c r="L673" s="178"/>
      <c r="M673" s="174"/>
      <c r="N673" s="178"/>
      <c r="O673" s="183"/>
      <c r="P673" s="54"/>
      <c r="Q673" s="530"/>
      <c r="R673" s="424"/>
      <c r="S673" s="476"/>
      <c r="T673" s="477"/>
      <c r="U673" s="476"/>
      <c r="V673" s="476"/>
      <c r="W673" s="476"/>
      <c r="X673" s="68"/>
    </row>
    <row r="674" spans="2:24" s="195" customFormat="1" x14ac:dyDescent="0.2">
      <c r="B674" s="196"/>
      <c r="C674" s="196"/>
      <c r="D674" s="112"/>
      <c r="E674" s="54"/>
      <c r="F674" s="54"/>
      <c r="G674" s="112"/>
      <c r="H674" s="102"/>
      <c r="I674" s="68"/>
      <c r="J674" s="68"/>
      <c r="K674" s="54"/>
      <c r="L674" s="178"/>
      <c r="M674" s="174"/>
      <c r="N674" s="178"/>
      <c r="O674" s="183"/>
      <c r="P674" s="54"/>
      <c r="Q674" s="530"/>
      <c r="R674" s="424"/>
      <c r="S674" s="476"/>
      <c r="T674" s="477"/>
      <c r="U674" s="476"/>
      <c r="V674" s="476"/>
      <c r="W674" s="476"/>
      <c r="X674" s="68"/>
    </row>
    <row r="675" spans="2:24" s="195" customFormat="1" x14ac:dyDescent="0.2">
      <c r="B675" s="196"/>
      <c r="C675" s="196"/>
      <c r="D675" s="112"/>
      <c r="E675" s="54"/>
      <c r="F675" s="54"/>
      <c r="G675" s="112"/>
      <c r="H675" s="102"/>
      <c r="I675" s="68"/>
      <c r="J675" s="68"/>
      <c r="K675" s="54"/>
      <c r="L675" s="178"/>
      <c r="M675" s="174"/>
      <c r="N675" s="178"/>
      <c r="O675" s="183"/>
      <c r="P675" s="54"/>
      <c r="Q675" s="530"/>
      <c r="R675" s="424"/>
      <c r="S675" s="476"/>
      <c r="T675" s="477"/>
      <c r="U675" s="476"/>
      <c r="V675" s="476"/>
      <c r="W675" s="476"/>
      <c r="X675" s="68"/>
    </row>
    <row r="676" spans="2:24" s="195" customFormat="1" x14ac:dyDescent="0.2">
      <c r="B676" s="196"/>
      <c r="C676" s="196"/>
      <c r="D676" s="112"/>
      <c r="E676" s="54"/>
      <c r="F676" s="54"/>
      <c r="G676" s="112"/>
      <c r="H676" s="102"/>
      <c r="I676" s="68"/>
      <c r="J676" s="68"/>
      <c r="K676" s="54"/>
      <c r="L676" s="178"/>
      <c r="M676" s="174"/>
      <c r="N676" s="178"/>
      <c r="O676" s="183"/>
      <c r="P676" s="54"/>
      <c r="Q676" s="530"/>
      <c r="R676" s="424"/>
      <c r="S676" s="476"/>
      <c r="T676" s="477"/>
      <c r="U676" s="476"/>
      <c r="V676" s="476"/>
      <c r="W676" s="476"/>
      <c r="X676" s="68"/>
    </row>
    <row r="677" spans="2:24" s="195" customFormat="1" x14ac:dyDescent="0.2">
      <c r="B677" s="196"/>
      <c r="C677" s="196"/>
      <c r="D677" s="112"/>
      <c r="E677" s="54"/>
      <c r="F677" s="54"/>
      <c r="G677" s="112"/>
      <c r="H677" s="102"/>
      <c r="I677" s="68"/>
      <c r="J677" s="68"/>
      <c r="K677" s="54"/>
      <c r="L677" s="178"/>
      <c r="M677" s="174"/>
      <c r="N677" s="178"/>
      <c r="O677" s="183"/>
      <c r="P677" s="54"/>
      <c r="Q677" s="530"/>
      <c r="R677" s="424"/>
      <c r="S677" s="476"/>
      <c r="T677" s="477"/>
      <c r="U677" s="476"/>
      <c r="V677" s="476"/>
      <c r="W677" s="476"/>
      <c r="X677" s="68"/>
    </row>
    <row r="678" spans="2:24" s="195" customFormat="1" x14ac:dyDescent="0.2">
      <c r="B678" s="196"/>
      <c r="C678" s="196"/>
      <c r="D678" s="112"/>
      <c r="E678" s="54"/>
      <c r="F678" s="54"/>
      <c r="G678" s="112"/>
      <c r="H678" s="102"/>
      <c r="I678" s="68"/>
      <c r="J678" s="68"/>
      <c r="K678" s="54"/>
      <c r="L678" s="178"/>
      <c r="M678" s="174"/>
      <c r="N678" s="178"/>
      <c r="O678" s="183"/>
      <c r="P678" s="54"/>
      <c r="Q678" s="530"/>
      <c r="R678" s="424"/>
      <c r="S678" s="476"/>
      <c r="T678" s="477"/>
      <c r="U678" s="476"/>
      <c r="V678" s="476"/>
      <c r="W678" s="476"/>
      <c r="X678" s="68"/>
    </row>
    <row r="679" spans="2:24" s="195" customFormat="1" x14ac:dyDescent="0.2">
      <c r="B679" s="196"/>
      <c r="C679" s="196"/>
      <c r="D679" s="112"/>
      <c r="E679" s="54"/>
      <c r="F679" s="54"/>
      <c r="G679" s="112"/>
      <c r="H679" s="102"/>
      <c r="I679" s="68"/>
      <c r="J679" s="68"/>
      <c r="K679" s="54"/>
      <c r="L679" s="178"/>
      <c r="M679" s="174"/>
      <c r="N679" s="178"/>
      <c r="O679" s="183"/>
      <c r="P679" s="54"/>
      <c r="Q679" s="530"/>
      <c r="R679" s="424"/>
      <c r="S679" s="476"/>
      <c r="T679" s="477"/>
      <c r="U679" s="476"/>
      <c r="V679" s="476"/>
      <c r="W679" s="476"/>
      <c r="X679" s="68"/>
    </row>
    <row r="680" spans="2:24" s="195" customFormat="1" x14ac:dyDescent="0.2">
      <c r="B680" s="196"/>
      <c r="C680" s="196"/>
      <c r="D680" s="112"/>
      <c r="E680" s="54"/>
      <c r="F680" s="54"/>
      <c r="G680" s="112"/>
      <c r="H680" s="102"/>
      <c r="I680" s="68"/>
      <c r="J680" s="68"/>
      <c r="K680" s="54"/>
      <c r="L680" s="178"/>
      <c r="M680" s="174"/>
      <c r="N680" s="178"/>
      <c r="O680" s="183"/>
      <c r="P680" s="54"/>
      <c r="Q680" s="530"/>
      <c r="R680" s="424"/>
      <c r="S680" s="476"/>
      <c r="T680" s="477"/>
      <c r="U680" s="476"/>
      <c r="V680" s="476"/>
      <c r="W680" s="476"/>
      <c r="X680" s="68"/>
    </row>
    <row r="681" spans="2:24" s="195" customFormat="1" x14ac:dyDescent="0.2">
      <c r="B681" s="196"/>
      <c r="C681" s="196"/>
      <c r="D681" s="112"/>
      <c r="E681" s="54"/>
      <c r="F681" s="54"/>
      <c r="G681" s="112"/>
      <c r="H681" s="102"/>
      <c r="I681" s="68"/>
      <c r="J681" s="68"/>
      <c r="K681" s="54"/>
      <c r="L681" s="178"/>
      <c r="M681" s="174"/>
      <c r="N681" s="178"/>
      <c r="O681" s="183"/>
      <c r="P681" s="54"/>
      <c r="Q681" s="530"/>
      <c r="R681" s="424"/>
      <c r="S681" s="476"/>
      <c r="T681" s="477"/>
      <c r="U681" s="476"/>
      <c r="V681" s="476"/>
      <c r="W681" s="476"/>
      <c r="X681" s="68"/>
    </row>
    <row r="682" spans="2:24" s="195" customFormat="1" x14ac:dyDescent="0.2">
      <c r="B682" s="196"/>
      <c r="C682" s="196"/>
      <c r="D682" s="112"/>
      <c r="E682" s="54"/>
      <c r="F682" s="54"/>
      <c r="G682" s="112"/>
      <c r="H682" s="102"/>
      <c r="I682" s="68"/>
      <c r="J682" s="68"/>
      <c r="K682" s="54"/>
      <c r="L682" s="178"/>
      <c r="M682" s="174"/>
      <c r="N682" s="178"/>
      <c r="O682" s="183"/>
      <c r="P682" s="54"/>
      <c r="Q682" s="530"/>
      <c r="R682" s="424"/>
      <c r="S682" s="476"/>
      <c r="T682" s="477"/>
      <c r="U682" s="476"/>
      <c r="V682" s="476"/>
      <c r="W682" s="476"/>
      <c r="X682" s="68"/>
    </row>
    <row r="683" spans="2:24" s="195" customFormat="1" x14ac:dyDescent="0.2">
      <c r="B683" s="196"/>
      <c r="C683" s="196"/>
      <c r="D683" s="112"/>
      <c r="E683" s="54"/>
      <c r="F683" s="54"/>
      <c r="G683" s="112"/>
      <c r="H683" s="102"/>
      <c r="I683" s="68"/>
      <c r="J683" s="68"/>
      <c r="K683" s="54"/>
      <c r="L683" s="178"/>
      <c r="M683" s="174"/>
      <c r="N683" s="178"/>
      <c r="O683" s="183"/>
      <c r="P683" s="54"/>
      <c r="Q683" s="530"/>
      <c r="R683" s="424"/>
      <c r="S683" s="476"/>
      <c r="T683" s="477"/>
      <c r="U683" s="476"/>
      <c r="V683" s="476"/>
      <c r="W683" s="476"/>
      <c r="X683" s="68"/>
    </row>
    <row r="684" spans="2:24" s="195" customFormat="1" x14ac:dyDescent="0.2">
      <c r="B684" s="196"/>
      <c r="C684" s="196"/>
      <c r="D684" s="112"/>
      <c r="E684" s="54"/>
      <c r="F684" s="54"/>
      <c r="G684" s="112"/>
      <c r="H684" s="102"/>
      <c r="I684" s="68"/>
      <c r="J684" s="68"/>
      <c r="K684" s="54"/>
      <c r="L684" s="178"/>
      <c r="M684" s="174"/>
      <c r="N684" s="178"/>
      <c r="O684" s="183"/>
      <c r="P684" s="54"/>
      <c r="Q684" s="530"/>
      <c r="R684" s="424"/>
      <c r="S684" s="476"/>
      <c r="T684" s="477"/>
      <c r="U684" s="476"/>
      <c r="V684" s="476"/>
      <c r="W684" s="476"/>
      <c r="X684" s="68"/>
    </row>
    <row r="685" spans="2:24" s="195" customFormat="1" x14ac:dyDescent="0.2">
      <c r="B685" s="196"/>
      <c r="C685" s="196"/>
      <c r="D685" s="112"/>
      <c r="E685" s="54"/>
      <c r="F685" s="54"/>
      <c r="G685" s="112"/>
      <c r="H685" s="102"/>
      <c r="I685" s="68"/>
      <c r="J685" s="68"/>
      <c r="K685" s="54"/>
      <c r="L685" s="178"/>
      <c r="M685" s="174"/>
      <c r="N685" s="178"/>
      <c r="O685" s="183"/>
      <c r="P685" s="54"/>
      <c r="Q685" s="530"/>
      <c r="R685" s="424"/>
      <c r="S685" s="476"/>
      <c r="T685" s="477"/>
      <c r="U685" s="476"/>
      <c r="V685" s="476"/>
      <c r="W685" s="476"/>
      <c r="X685" s="68"/>
    </row>
    <row r="686" spans="2:24" s="195" customFormat="1" x14ac:dyDescent="0.2">
      <c r="B686" s="196"/>
      <c r="C686" s="196"/>
      <c r="D686" s="112"/>
      <c r="E686" s="54"/>
      <c r="F686" s="54"/>
      <c r="G686" s="112"/>
      <c r="H686" s="102"/>
      <c r="I686" s="68"/>
      <c r="J686" s="68"/>
      <c r="K686" s="54"/>
      <c r="L686" s="178"/>
      <c r="M686" s="174"/>
      <c r="N686" s="178"/>
      <c r="O686" s="183"/>
      <c r="P686" s="54"/>
      <c r="Q686" s="530"/>
      <c r="R686" s="424"/>
      <c r="S686" s="476"/>
      <c r="T686" s="477"/>
      <c r="U686" s="476"/>
      <c r="V686" s="476"/>
      <c r="W686" s="476"/>
      <c r="X686" s="68"/>
    </row>
    <row r="687" spans="2:24" s="195" customFormat="1" x14ac:dyDescent="0.2">
      <c r="B687" s="196"/>
      <c r="C687" s="196"/>
      <c r="D687" s="112"/>
      <c r="E687" s="54"/>
      <c r="F687" s="54"/>
      <c r="G687" s="112"/>
      <c r="H687" s="102"/>
      <c r="I687" s="68"/>
      <c r="J687" s="68"/>
      <c r="K687" s="54"/>
      <c r="L687" s="178"/>
      <c r="M687" s="174"/>
      <c r="N687" s="178"/>
      <c r="O687" s="183"/>
      <c r="P687" s="54"/>
      <c r="Q687" s="530"/>
      <c r="R687" s="424"/>
      <c r="S687" s="476"/>
      <c r="T687" s="477"/>
      <c r="U687" s="476"/>
      <c r="V687" s="476"/>
      <c r="W687" s="476"/>
      <c r="X687" s="68"/>
    </row>
    <row r="688" spans="2:24" s="195" customFormat="1" x14ac:dyDescent="0.2">
      <c r="B688" s="196"/>
      <c r="C688" s="196"/>
      <c r="D688" s="112"/>
      <c r="E688" s="54"/>
      <c r="F688" s="54"/>
      <c r="G688" s="112"/>
      <c r="H688" s="102"/>
      <c r="I688" s="68"/>
      <c r="J688" s="68"/>
      <c r="K688" s="54"/>
      <c r="L688" s="178"/>
      <c r="M688" s="174"/>
      <c r="N688" s="178"/>
      <c r="O688" s="183"/>
      <c r="P688" s="54"/>
      <c r="Q688" s="530"/>
      <c r="R688" s="424"/>
      <c r="S688" s="476"/>
      <c r="T688" s="477"/>
      <c r="U688" s="476"/>
      <c r="V688" s="476"/>
      <c r="W688" s="476"/>
      <c r="X688" s="68"/>
    </row>
    <row r="689" spans="2:27" s="195" customFormat="1" x14ac:dyDescent="0.2">
      <c r="B689" s="196"/>
      <c r="C689" s="196"/>
      <c r="D689" s="112"/>
      <c r="E689" s="54"/>
      <c r="F689" s="54"/>
      <c r="G689" s="112"/>
      <c r="H689" s="102"/>
      <c r="I689" s="68"/>
      <c r="J689" s="68"/>
      <c r="K689" s="54"/>
      <c r="L689" s="178"/>
      <c r="M689" s="174"/>
      <c r="N689" s="178"/>
      <c r="O689" s="183"/>
      <c r="P689" s="54"/>
      <c r="Q689" s="530"/>
      <c r="R689" s="424"/>
      <c r="S689" s="476"/>
      <c r="T689" s="477"/>
      <c r="U689" s="476"/>
      <c r="V689" s="476"/>
      <c r="W689" s="476"/>
      <c r="X689" s="68"/>
    </row>
    <row r="690" spans="2:27" s="195" customFormat="1" x14ac:dyDescent="0.2">
      <c r="B690" s="196"/>
      <c r="C690" s="196"/>
      <c r="D690" s="112"/>
      <c r="E690" s="54"/>
      <c r="F690" s="54"/>
      <c r="G690" s="112"/>
      <c r="H690" s="102"/>
      <c r="I690" s="68"/>
      <c r="J690" s="68"/>
      <c r="K690" s="54"/>
      <c r="L690" s="178"/>
      <c r="M690" s="174"/>
      <c r="N690" s="178"/>
      <c r="O690" s="183"/>
      <c r="P690" s="54"/>
      <c r="Q690" s="530"/>
      <c r="R690" s="424"/>
      <c r="S690" s="476"/>
      <c r="T690" s="477"/>
      <c r="U690" s="476"/>
      <c r="V690" s="476"/>
      <c r="W690" s="476"/>
      <c r="X690" s="68"/>
      <c r="Z690" s="68"/>
      <c r="AA690" s="68"/>
    </row>
    <row r="691" spans="2:27" s="195" customFormat="1" x14ac:dyDescent="0.2">
      <c r="B691" s="196"/>
      <c r="C691" s="196"/>
      <c r="D691" s="112"/>
      <c r="E691" s="54"/>
      <c r="F691" s="54"/>
      <c r="G691" s="112"/>
      <c r="H691" s="102"/>
      <c r="I691" s="68"/>
      <c r="J691" s="68"/>
      <c r="K691" s="54"/>
      <c r="L691" s="178"/>
      <c r="M691" s="174"/>
      <c r="N691" s="178"/>
      <c r="O691" s="183"/>
      <c r="P691" s="54"/>
      <c r="Q691" s="530"/>
      <c r="R691" s="424"/>
      <c r="S691" s="476"/>
      <c r="T691" s="477"/>
      <c r="U691" s="476"/>
      <c r="V691" s="476"/>
      <c r="W691" s="476"/>
      <c r="X691" s="68"/>
      <c r="Z691" s="68"/>
      <c r="AA691" s="68"/>
    </row>
    <row r="692" spans="2:27" x14ac:dyDescent="0.2">
      <c r="Y692" s="195"/>
    </row>
    <row r="693" spans="2:27" x14ac:dyDescent="0.2">
      <c r="Y693" s="195"/>
    </row>
    <row r="694" spans="2:27" x14ac:dyDescent="0.2">
      <c r="Y694" s="195"/>
    </row>
    <row r="695" spans="2:27" x14ac:dyDescent="0.2">
      <c r="Y695" s="195"/>
    </row>
    <row r="696" spans="2:27" x14ac:dyDescent="0.2">
      <c r="Y696" s="195"/>
    </row>
    <row r="697" spans="2:27" x14ac:dyDescent="0.2">
      <c r="Y697" s="195"/>
    </row>
    <row r="698" spans="2:27" x14ac:dyDescent="0.2">
      <c r="Y698" s="195"/>
      <c r="Z698" s="195"/>
      <c r="AA698" s="195"/>
    </row>
    <row r="699" spans="2:27" x14ac:dyDescent="0.2">
      <c r="Y699" s="195"/>
      <c r="Z699" s="195"/>
      <c r="AA699" s="195"/>
    </row>
    <row r="700" spans="2:27" s="195" customFormat="1" x14ac:dyDescent="0.2">
      <c r="B700" s="196"/>
      <c r="C700" s="196"/>
      <c r="D700" s="112"/>
      <c r="E700" s="54"/>
      <c r="F700" s="54"/>
      <c r="G700" s="112"/>
      <c r="H700" s="102"/>
      <c r="I700" s="68"/>
      <c r="J700" s="68"/>
      <c r="K700" s="54"/>
      <c r="L700" s="178"/>
      <c r="M700" s="174"/>
      <c r="N700" s="178"/>
      <c r="O700" s="183"/>
      <c r="P700" s="54"/>
      <c r="Q700" s="530"/>
      <c r="R700" s="424"/>
      <c r="S700" s="476"/>
      <c r="T700" s="477"/>
      <c r="U700" s="476"/>
      <c r="V700" s="476"/>
      <c r="W700" s="476"/>
      <c r="X700" s="68"/>
    </row>
    <row r="701" spans="2:27" s="195" customFormat="1" x14ac:dyDescent="0.2">
      <c r="B701" s="196"/>
      <c r="C701" s="196"/>
      <c r="D701" s="112"/>
      <c r="E701" s="54"/>
      <c r="F701" s="54"/>
      <c r="G701" s="112"/>
      <c r="H701" s="102"/>
      <c r="I701" s="68"/>
      <c r="J701" s="68"/>
      <c r="K701" s="54"/>
      <c r="L701" s="178"/>
      <c r="M701" s="174"/>
      <c r="N701" s="178"/>
      <c r="O701" s="183"/>
      <c r="P701" s="54"/>
      <c r="Q701" s="530"/>
      <c r="R701" s="424"/>
      <c r="S701" s="476"/>
      <c r="T701" s="477"/>
      <c r="U701" s="476"/>
      <c r="V701" s="476"/>
      <c r="W701" s="476"/>
      <c r="X701" s="68"/>
    </row>
    <row r="702" spans="2:27" s="195" customFormat="1" x14ac:dyDescent="0.2">
      <c r="B702" s="196"/>
      <c r="C702" s="196"/>
      <c r="D702" s="112"/>
      <c r="E702" s="54"/>
      <c r="F702" s="54"/>
      <c r="G702" s="112"/>
      <c r="H702" s="102"/>
      <c r="I702" s="68"/>
      <c r="J702" s="68"/>
      <c r="K702" s="54"/>
      <c r="L702" s="178"/>
      <c r="M702" s="174"/>
      <c r="N702" s="178"/>
      <c r="O702" s="183"/>
      <c r="P702" s="54"/>
      <c r="Q702" s="530"/>
      <c r="R702" s="424"/>
      <c r="S702" s="476"/>
      <c r="T702" s="477"/>
      <c r="U702" s="476"/>
      <c r="V702" s="476"/>
      <c r="W702" s="476"/>
      <c r="X702" s="68"/>
    </row>
    <row r="703" spans="2:27" s="195" customFormat="1" x14ac:dyDescent="0.2">
      <c r="B703" s="196"/>
      <c r="C703" s="196"/>
      <c r="D703" s="112"/>
      <c r="E703" s="54"/>
      <c r="F703" s="54"/>
      <c r="G703" s="112"/>
      <c r="H703" s="102"/>
      <c r="I703" s="68"/>
      <c r="J703" s="68"/>
      <c r="K703" s="54"/>
      <c r="L703" s="178"/>
      <c r="M703" s="174"/>
      <c r="N703" s="178"/>
      <c r="O703" s="183"/>
      <c r="P703" s="54"/>
      <c r="Q703" s="530"/>
      <c r="R703" s="424"/>
      <c r="S703" s="476"/>
      <c r="T703" s="477"/>
      <c r="U703" s="476"/>
      <c r="V703" s="476"/>
      <c r="W703" s="476"/>
      <c r="X703" s="68"/>
    </row>
    <row r="704" spans="2:27" s="195" customFormat="1" x14ac:dyDescent="0.2">
      <c r="B704" s="196"/>
      <c r="C704" s="196"/>
      <c r="D704" s="112"/>
      <c r="E704" s="54"/>
      <c r="F704" s="54"/>
      <c r="G704" s="112"/>
      <c r="H704" s="102"/>
      <c r="I704" s="68"/>
      <c r="J704" s="68"/>
      <c r="K704" s="54"/>
      <c r="L704" s="178"/>
      <c r="M704" s="174"/>
      <c r="N704" s="178"/>
      <c r="O704" s="183"/>
      <c r="P704" s="54"/>
      <c r="Q704" s="530"/>
      <c r="R704" s="424"/>
      <c r="S704" s="476"/>
      <c r="T704" s="477"/>
      <c r="U704" s="476"/>
      <c r="V704" s="476"/>
      <c r="W704" s="476"/>
      <c r="X704" s="68"/>
    </row>
    <row r="705" spans="2:24" s="195" customFormat="1" x14ac:dyDescent="0.2">
      <c r="B705" s="196"/>
      <c r="C705" s="196"/>
      <c r="D705" s="112"/>
      <c r="E705" s="54"/>
      <c r="F705" s="54"/>
      <c r="G705" s="112"/>
      <c r="H705" s="102"/>
      <c r="I705" s="68"/>
      <c r="J705" s="68"/>
      <c r="K705" s="54"/>
      <c r="L705" s="178"/>
      <c r="M705" s="174"/>
      <c r="N705" s="178"/>
      <c r="O705" s="183"/>
      <c r="P705" s="54"/>
      <c r="Q705" s="530"/>
      <c r="R705" s="424"/>
      <c r="S705" s="476"/>
      <c r="T705" s="477"/>
      <c r="U705" s="476"/>
      <c r="V705" s="476"/>
      <c r="W705" s="476"/>
      <c r="X705" s="68"/>
    </row>
    <row r="706" spans="2:24" s="195" customFormat="1" x14ac:dyDescent="0.2">
      <c r="B706" s="196"/>
      <c r="C706" s="196"/>
      <c r="D706" s="112"/>
      <c r="E706" s="54"/>
      <c r="F706" s="54"/>
      <c r="G706" s="112"/>
      <c r="H706" s="102"/>
      <c r="I706" s="68"/>
      <c r="J706" s="68"/>
      <c r="K706" s="54"/>
      <c r="L706" s="178"/>
      <c r="M706" s="174"/>
      <c r="N706" s="178"/>
      <c r="O706" s="183"/>
      <c r="P706" s="54"/>
      <c r="Q706" s="530"/>
      <c r="R706" s="424"/>
      <c r="S706" s="476"/>
      <c r="T706" s="477"/>
      <c r="U706" s="476"/>
      <c r="V706" s="476"/>
      <c r="W706" s="476"/>
      <c r="X706" s="68"/>
    </row>
    <row r="707" spans="2:24" s="195" customFormat="1" x14ac:dyDescent="0.2">
      <c r="B707" s="196"/>
      <c r="C707" s="196"/>
      <c r="D707" s="112"/>
      <c r="E707" s="54"/>
      <c r="F707" s="54"/>
      <c r="G707" s="112"/>
      <c r="H707" s="102"/>
      <c r="I707" s="68"/>
      <c r="J707" s="68"/>
      <c r="K707" s="54"/>
      <c r="L707" s="178"/>
      <c r="M707" s="174"/>
      <c r="N707" s="178"/>
      <c r="O707" s="183"/>
      <c r="P707" s="54"/>
      <c r="Q707" s="530"/>
      <c r="R707" s="424"/>
      <c r="S707" s="476"/>
      <c r="T707" s="477"/>
      <c r="U707" s="476"/>
      <c r="V707" s="476"/>
      <c r="W707" s="476"/>
      <c r="X707" s="68"/>
    </row>
    <row r="708" spans="2:24" s="195" customFormat="1" x14ac:dyDescent="0.2">
      <c r="B708" s="196"/>
      <c r="C708" s="196"/>
      <c r="D708" s="112"/>
      <c r="E708" s="54"/>
      <c r="F708" s="54"/>
      <c r="G708" s="112"/>
      <c r="H708" s="102"/>
      <c r="I708" s="68"/>
      <c r="J708" s="68"/>
      <c r="K708" s="54"/>
      <c r="L708" s="178"/>
      <c r="M708" s="174"/>
      <c r="N708" s="178"/>
      <c r="O708" s="183"/>
      <c r="P708" s="54"/>
      <c r="Q708" s="530"/>
      <c r="R708" s="424"/>
      <c r="S708" s="476"/>
      <c r="T708" s="477"/>
      <c r="U708" s="476"/>
      <c r="V708" s="476"/>
      <c r="W708" s="476"/>
      <c r="X708" s="68"/>
    </row>
    <row r="709" spans="2:24" s="195" customFormat="1" x14ac:dyDescent="0.2">
      <c r="B709" s="196"/>
      <c r="C709" s="196"/>
      <c r="D709" s="112"/>
      <c r="E709" s="54"/>
      <c r="F709" s="54"/>
      <c r="G709" s="112"/>
      <c r="H709" s="102"/>
      <c r="I709" s="68"/>
      <c r="J709" s="68"/>
      <c r="K709" s="54"/>
      <c r="L709" s="178"/>
      <c r="M709" s="174"/>
      <c r="N709" s="178"/>
      <c r="O709" s="183"/>
      <c r="P709" s="54"/>
      <c r="Q709" s="530"/>
      <c r="R709" s="424"/>
      <c r="S709" s="476"/>
      <c r="T709" s="477"/>
      <c r="U709" s="476"/>
      <c r="V709" s="476"/>
      <c r="W709" s="476"/>
      <c r="X709" s="68"/>
    </row>
    <row r="710" spans="2:24" s="195" customFormat="1" x14ac:dyDescent="0.2">
      <c r="B710" s="196"/>
      <c r="C710" s="196"/>
      <c r="D710" s="112"/>
      <c r="E710" s="54"/>
      <c r="F710" s="54"/>
      <c r="G710" s="112"/>
      <c r="H710" s="102"/>
      <c r="I710" s="68"/>
      <c r="J710" s="68"/>
      <c r="K710" s="54"/>
      <c r="L710" s="178"/>
      <c r="M710" s="174"/>
      <c r="N710" s="178"/>
      <c r="O710" s="183"/>
      <c r="P710" s="54"/>
      <c r="Q710" s="530"/>
      <c r="R710" s="424"/>
      <c r="S710" s="476"/>
      <c r="T710" s="477"/>
      <c r="U710" s="476"/>
      <c r="V710" s="476"/>
      <c r="W710" s="476"/>
      <c r="X710" s="68"/>
    </row>
    <row r="711" spans="2:24" s="195" customFormat="1" x14ac:dyDescent="0.2">
      <c r="B711" s="196"/>
      <c r="C711" s="196"/>
      <c r="D711" s="112"/>
      <c r="E711" s="54"/>
      <c r="F711" s="54"/>
      <c r="G711" s="112"/>
      <c r="H711" s="102"/>
      <c r="I711" s="68"/>
      <c r="J711" s="68"/>
      <c r="K711" s="54"/>
      <c r="L711" s="178"/>
      <c r="M711" s="174"/>
      <c r="N711" s="178"/>
      <c r="O711" s="183"/>
      <c r="P711" s="54"/>
      <c r="Q711" s="530"/>
      <c r="R711" s="424"/>
      <c r="S711" s="476"/>
      <c r="T711" s="477"/>
      <c r="U711" s="476"/>
      <c r="V711" s="476"/>
      <c r="W711" s="476"/>
      <c r="X711" s="68"/>
    </row>
    <row r="712" spans="2:24" s="195" customFormat="1" x14ac:dyDescent="0.2">
      <c r="B712" s="196"/>
      <c r="C712" s="196"/>
      <c r="D712" s="112"/>
      <c r="E712" s="54"/>
      <c r="F712" s="54"/>
      <c r="G712" s="112"/>
      <c r="H712" s="102"/>
      <c r="I712" s="68"/>
      <c r="J712" s="68"/>
      <c r="K712" s="54"/>
      <c r="L712" s="178"/>
      <c r="M712" s="174"/>
      <c r="N712" s="178"/>
      <c r="O712" s="183"/>
      <c r="P712" s="54"/>
      <c r="Q712" s="530"/>
      <c r="R712" s="424"/>
      <c r="S712" s="476"/>
      <c r="T712" s="477"/>
      <c r="U712" s="476"/>
      <c r="V712" s="476"/>
      <c r="W712" s="476"/>
      <c r="X712" s="68"/>
    </row>
    <row r="713" spans="2:24" s="195" customFormat="1" x14ac:dyDescent="0.2">
      <c r="B713" s="196"/>
      <c r="C713" s="196"/>
      <c r="D713" s="112"/>
      <c r="E713" s="54"/>
      <c r="F713" s="54"/>
      <c r="G713" s="112"/>
      <c r="H713" s="102"/>
      <c r="I713" s="68"/>
      <c r="J713" s="68"/>
      <c r="K713" s="54"/>
      <c r="L713" s="178"/>
      <c r="M713" s="174"/>
      <c r="N713" s="178"/>
      <c r="O713" s="183"/>
      <c r="P713" s="54"/>
      <c r="Q713" s="530"/>
      <c r="R713" s="424"/>
      <c r="S713" s="476"/>
      <c r="T713" s="477"/>
      <c r="U713" s="476"/>
      <c r="V713" s="476"/>
      <c r="W713" s="476"/>
      <c r="X713" s="68"/>
    </row>
    <row r="714" spans="2:24" s="195" customFormat="1" x14ac:dyDescent="0.2">
      <c r="B714" s="196"/>
      <c r="C714" s="196"/>
      <c r="D714" s="112"/>
      <c r="E714" s="54"/>
      <c r="F714" s="54"/>
      <c r="G714" s="112"/>
      <c r="H714" s="102"/>
      <c r="I714" s="68"/>
      <c r="J714" s="68"/>
      <c r="K714" s="54"/>
      <c r="L714" s="178"/>
      <c r="M714" s="174"/>
      <c r="N714" s="178"/>
      <c r="O714" s="183"/>
      <c r="P714" s="54"/>
      <c r="Q714" s="530"/>
      <c r="R714" s="424"/>
      <c r="S714" s="476"/>
      <c r="T714" s="477"/>
      <c r="U714" s="476"/>
      <c r="V714" s="476"/>
      <c r="W714" s="476"/>
      <c r="X714" s="68"/>
    </row>
    <row r="715" spans="2:24" s="195" customFormat="1" x14ac:dyDescent="0.2">
      <c r="B715" s="196"/>
      <c r="C715" s="196"/>
      <c r="D715" s="112"/>
      <c r="E715" s="54"/>
      <c r="F715" s="54"/>
      <c r="G715" s="112"/>
      <c r="H715" s="102"/>
      <c r="I715" s="68"/>
      <c r="J715" s="68"/>
      <c r="K715" s="54"/>
      <c r="L715" s="178"/>
      <c r="M715" s="174"/>
      <c r="N715" s="178"/>
      <c r="O715" s="183"/>
      <c r="P715" s="54"/>
      <c r="Q715" s="530"/>
      <c r="R715" s="424"/>
      <c r="S715" s="476"/>
      <c r="T715" s="477"/>
      <c r="U715" s="476"/>
      <c r="V715" s="476"/>
      <c r="W715" s="476"/>
      <c r="X715" s="68"/>
    </row>
    <row r="716" spans="2:24" s="195" customFormat="1" x14ac:dyDescent="0.2">
      <c r="B716" s="196"/>
      <c r="C716" s="196"/>
      <c r="D716" s="112"/>
      <c r="E716" s="54"/>
      <c r="F716" s="54"/>
      <c r="G716" s="112"/>
      <c r="H716" s="102"/>
      <c r="I716" s="68"/>
      <c r="J716" s="68"/>
      <c r="K716" s="54"/>
      <c r="L716" s="178"/>
      <c r="M716" s="174"/>
      <c r="N716" s="178"/>
      <c r="O716" s="183"/>
      <c r="P716" s="54"/>
      <c r="Q716" s="530"/>
      <c r="R716" s="424"/>
      <c r="S716" s="476"/>
      <c r="T716" s="477"/>
      <c r="U716" s="476"/>
      <c r="V716" s="476"/>
      <c r="W716" s="476"/>
      <c r="X716" s="68"/>
    </row>
    <row r="717" spans="2:24" s="195" customFormat="1" x14ac:dyDescent="0.2">
      <c r="B717" s="196"/>
      <c r="C717" s="196"/>
      <c r="D717" s="112"/>
      <c r="E717" s="54"/>
      <c r="F717" s="54"/>
      <c r="G717" s="112"/>
      <c r="H717" s="102"/>
      <c r="I717" s="68"/>
      <c r="J717" s="68"/>
      <c r="K717" s="54"/>
      <c r="L717" s="178"/>
      <c r="M717" s="174"/>
      <c r="N717" s="178"/>
      <c r="O717" s="183"/>
      <c r="P717" s="54"/>
      <c r="Q717" s="530"/>
      <c r="R717" s="424"/>
      <c r="S717" s="476"/>
      <c r="T717" s="477"/>
      <c r="U717" s="476"/>
      <c r="V717" s="476"/>
      <c r="W717" s="476"/>
      <c r="X717" s="68"/>
    </row>
    <row r="718" spans="2:24" s="195" customFormat="1" x14ac:dyDescent="0.2">
      <c r="B718" s="196"/>
      <c r="C718" s="196"/>
      <c r="D718" s="112"/>
      <c r="E718" s="54"/>
      <c r="F718" s="54"/>
      <c r="G718" s="112"/>
      <c r="H718" s="102"/>
      <c r="I718" s="68"/>
      <c r="J718" s="68"/>
      <c r="K718" s="54"/>
      <c r="L718" s="178"/>
      <c r="M718" s="174"/>
      <c r="N718" s="178"/>
      <c r="O718" s="183"/>
      <c r="P718" s="54"/>
      <c r="Q718" s="530"/>
      <c r="R718" s="424"/>
      <c r="S718" s="476"/>
      <c r="T718" s="477"/>
      <c r="U718" s="476"/>
      <c r="V718" s="476"/>
      <c r="W718" s="476"/>
      <c r="X718" s="68"/>
    </row>
    <row r="719" spans="2:24" s="195" customFormat="1" x14ac:dyDescent="0.2">
      <c r="B719" s="196"/>
      <c r="C719" s="196"/>
      <c r="D719" s="112"/>
      <c r="E719" s="54"/>
      <c r="F719" s="54"/>
      <c r="G719" s="112"/>
      <c r="H719" s="102"/>
      <c r="I719" s="68"/>
      <c r="J719" s="68"/>
      <c r="K719" s="54"/>
      <c r="L719" s="178"/>
      <c r="M719" s="174"/>
      <c r="N719" s="178"/>
      <c r="O719" s="183"/>
      <c r="P719" s="54"/>
      <c r="Q719" s="530"/>
      <c r="R719" s="424"/>
      <c r="S719" s="476"/>
      <c r="T719" s="477"/>
      <c r="U719" s="476"/>
      <c r="V719" s="476"/>
      <c r="W719" s="476"/>
      <c r="X719" s="68"/>
    </row>
    <row r="720" spans="2:24" s="195" customFormat="1" x14ac:dyDescent="0.2">
      <c r="B720" s="196"/>
      <c r="C720" s="196"/>
      <c r="D720" s="112"/>
      <c r="E720" s="54"/>
      <c r="F720" s="54"/>
      <c r="G720" s="112"/>
      <c r="H720" s="102"/>
      <c r="I720" s="68"/>
      <c r="J720" s="68"/>
      <c r="K720" s="54"/>
      <c r="L720" s="178"/>
      <c r="M720" s="174"/>
      <c r="N720" s="178"/>
      <c r="O720" s="183"/>
      <c r="P720" s="54"/>
      <c r="Q720" s="530"/>
      <c r="R720" s="424"/>
      <c r="S720" s="476"/>
      <c r="T720" s="477"/>
      <c r="U720" s="476"/>
      <c r="V720" s="476"/>
      <c r="W720" s="476"/>
      <c r="X720" s="68"/>
    </row>
    <row r="721" spans="2:27" s="195" customFormat="1" x14ac:dyDescent="0.2">
      <c r="B721" s="196"/>
      <c r="C721" s="196"/>
      <c r="D721" s="112"/>
      <c r="E721" s="54"/>
      <c r="F721" s="54"/>
      <c r="G721" s="112"/>
      <c r="H721" s="102"/>
      <c r="I721" s="68"/>
      <c r="J721" s="68"/>
      <c r="K721" s="54"/>
      <c r="L721" s="178"/>
      <c r="M721" s="174"/>
      <c r="N721" s="178"/>
      <c r="O721" s="183"/>
      <c r="P721" s="54"/>
      <c r="Q721" s="530"/>
      <c r="R721" s="424"/>
      <c r="S721" s="476"/>
      <c r="T721" s="477"/>
      <c r="U721" s="476"/>
      <c r="V721" s="476"/>
      <c r="W721" s="476"/>
      <c r="X721" s="68"/>
    </row>
    <row r="722" spans="2:27" s="195" customFormat="1" x14ac:dyDescent="0.2">
      <c r="B722" s="196"/>
      <c r="C722" s="196"/>
      <c r="D722" s="112"/>
      <c r="E722" s="54"/>
      <c r="F722" s="54"/>
      <c r="G722" s="112"/>
      <c r="H722" s="102"/>
      <c r="I722" s="68"/>
      <c r="J722" s="68"/>
      <c r="K722" s="54"/>
      <c r="L722" s="178"/>
      <c r="M722" s="174"/>
      <c r="N722" s="178"/>
      <c r="O722" s="183"/>
      <c r="P722" s="54"/>
      <c r="Q722" s="530"/>
      <c r="R722" s="424"/>
      <c r="S722" s="476"/>
      <c r="T722" s="477"/>
      <c r="U722" s="476"/>
      <c r="V722" s="476"/>
      <c r="W722" s="476"/>
      <c r="X722" s="68"/>
    </row>
    <row r="723" spans="2:27" s="195" customFormat="1" x14ac:dyDescent="0.2">
      <c r="B723" s="196"/>
      <c r="C723" s="196"/>
      <c r="D723" s="112"/>
      <c r="E723" s="54"/>
      <c r="F723" s="54"/>
      <c r="G723" s="112"/>
      <c r="H723" s="102"/>
      <c r="I723" s="68"/>
      <c r="J723" s="68"/>
      <c r="K723" s="54"/>
      <c r="L723" s="178"/>
      <c r="M723" s="174"/>
      <c r="N723" s="178"/>
      <c r="O723" s="183"/>
      <c r="P723" s="54"/>
      <c r="Q723" s="530"/>
      <c r="R723" s="424"/>
      <c r="S723" s="476"/>
      <c r="T723" s="477"/>
      <c r="U723" s="476"/>
      <c r="V723" s="476"/>
      <c r="W723" s="476"/>
      <c r="X723" s="68"/>
    </row>
    <row r="724" spans="2:27" s="195" customFormat="1" x14ac:dyDescent="0.2">
      <c r="B724" s="196"/>
      <c r="C724" s="196"/>
      <c r="D724" s="112"/>
      <c r="E724" s="54"/>
      <c r="F724" s="54"/>
      <c r="G724" s="112"/>
      <c r="H724" s="102"/>
      <c r="I724" s="68"/>
      <c r="J724" s="68"/>
      <c r="K724" s="54"/>
      <c r="L724" s="178"/>
      <c r="M724" s="174"/>
      <c r="N724" s="178"/>
      <c r="O724" s="183"/>
      <c r="P724" s="54"/>
      <c r="Q724" s="530"/>
      <c r="R724" s="424"/>
      <c r="S724" s="476"/>
      <c r="T724" s="477"/>
      <c r="U724" s="476"/>
      <c r="V724" s="476"/>
      <c r="W724" s="476"/>
      <c r="X724" s="68"/>
    </row>
    <row r="725" spans="2:27" s="195" customFormat="1" x14ac:dyDescent="0.2">
      <c r="B725" s="196"/>
      <c r="C725" s="196"/>
      <c r="D725" s="112"/>
      <c r="E725" s="54"/>
      <c r="F725" s="54"/>
      <c r="G725" s="112"/>
      <c r="H725" s="102"/>
      <c r="I725" s="68"/>
      <c r="J725" s="68"/>
      <c r="K725" s="54"/>
      <c r="L725" s="178"/>
      <c r="M725" s="174"/>
      <c r="N725" s="178"/>
      <c r="O725" s="183"/>
      <c r="P725" s="54"/>
      <c r="Q725" s="530"/>
      <c r="R725" s="424"/>
      <c r="S725" s="476"/>
      <c r="T725" s="477"/>
      <c r="U725" s="476"/>
      <c r="V725" s="476"/>
      <c r="W725" s="476"/>
      <c r="X725" s="68"/>
      <c r="Z725" s="68"/>
      <c r="AA725" s="68"/>
    </row>
    <row r="726" spans="2:27" s="195" customFormat="1" x14ac:dyDescent="0.2">
      <c r="B726" s="196"/>
      <c r="C726" s="196"/>
      <c r="D726" s="112"/>
      <c r="E726" s="54"/>
      <c r="F726" s="54"/>
      <c r="G726" s="112"/>
      <c r="H726" s="102"/>
      <c r="I726" s="68"/>
      <c r="J726" s="68"/>
      <c r="K726" s="54"/>
      <c r="L726" s="178"/>
      <c r="M726" s="174"/>
      <c r="N726" s="178"/>
      <c r="O726" s="183"/>
      <c r="P726" s="54"/>
      <c r="Q726" s="530"/>
      <c r="R726" s="424"/>
      <c r="S726" s="476"/>
      <c r="T726" s="477"/>
      <c r="U726" s="476"/>
      <c r="V726" s="476"/>
      <c r="W726" s="476"/>
      <c r="X726" s="68"/>
      <c r="Z726" s="68"/>
      <c r="AA726" s="68"/>
    </row>
    <row r="727" spans="2:27" x14ac:dyDescent="0.2">
      <c r="Y727" s="195"/>
    </row>
    <row r="728" spans="2:27" x14ac:dyDescent="0.2">
      <c r="Y728" s="195"/>
    </row>
    <row r="729" spans="2:27" x14ac:dyDescent="0.2">
      <c r="Y729" s="195"/>
    </row>
    <row r="730" spans="2:27" x14ac:dyDescent="0.2">
      <c r="Y730" s="195"/>
    </row>
    <row r="731" spans="2:27" x14ac:dyDescent="0.2">
      <c r="Y731" s="195"/>
    </row>
    <row r="732" spans="2:27" x14ac:dyDescent="0.2">
      <c r="Y732" s="195"/>
    </row>
    <row r="733" spans="2:27" x14ac:dyDescent="0.2">
      <c r="Y733" s="195"/>
    </row>
    <row r="734" spans="2:27" x14ac:dyDescent="0.2">
      <c r="Y734" s="195"/>
    </row>
    <row r="735" spans="2:27" x14ac:dyDescent="0.2">
      <c r="Y735" s="195"/>
    </row>
    <row r="736" spans="2:27" x14ac:dyDescent="0.2">
      <c r="Y736" s="195"/>
    </row>
    <row r="737" spans="25:25" x14ac:dyDescent="0.2">
      <c r="Y737" s="195"/>
    </row>
    <row r="746" spans="25:25" x14ac:dyDescent="0.2">
      <c r="Y746" s="195"/>
    </row>
    <row r="747" spans="25:25" x14ac:dyDescent="0.2">
      <c r="Y747" s="195"/>
    </row>
    <row r="748" spans="25:25" x14ac:dyDescent="0.2">
      <c r="Y748" s="195"/>
    </row>
    <row r="749" spans="25:25" x14ac:dyDescent="0.2">
      <c r="Y749" s="195"/>
    </row>
    <row r="750" spans="25:25" x14ac:dyDescent="0.2">
      <c r="Y750" s="195"/>
    </row>
    <row r="751" spans="25:25" x14ac:dyDescent="0.2">
      <c r="Y751" s="195"/>
    </row>
    <row r="752" spans="25:25" x14ac:dyDescent="0.2">
      <c r="Y752" s="195"/>
    </row>
    <row r="753" spans="25:25" x14ac:dyDescent="0.2">
      <c r="Y753" s="195"/>
    </row>
    <row r="754" spans="25:25" x14ac:dyDescent="0.2">
      <c r="Y754" s="195"/>
    </row>
    <row r="755" spans="25:25" x14ac:dyDescent="0.2">
      <c r="Y755" s="195"/>
    </row>
    <row r="756" spans="25:25" x14ac:dyDescent="0.2">
      <c r="Y756" s="195"/>
    </row>
    <row r="757" spans="25:25" x14ac:dyDescent="0.2">
      <c r="Y757" s="195"/>
    </row>
    <row r="758" spans="25:25" x14ac:dyDescent="0.2">
      <c r="Y758" s="195"/>
    </row>
    <row r="759" spans="25:25" x14ac:dyDescent="0.2">
      <c r="Y759" s="195"/>
    </row>
    <row r="760" spans="25:25" x14ac:dyDescent="0.2">
      <c r="Y760" s="195"/>
    </row>
    <row r="761" spans="25:25" x14ac:dyDescent="0.2">
      <c r="Y761" s="195"/>
    </row>
    <row r="762" spans="25:25" x14ac:dyDescent="0.2">
      <c r="Y762" s="195"/>
    </row>
    <row r="763" spans="25:25" x14ac:dyDescent="0.2">
      <c r="Y763" s="195"/>
    </row>
    <row r="764" spans="25:25" x14ac:dyDescent="0.2">
      <c r="Y764" s="195"/>
    </row>
    <row r="765" spans="25:25" x14ac:dyDescent="0.2">
      <c r="Y765" s="195"/>
    </row>
    <row r="766" spans="25:25" x14ac:dyDescent="0.2">
      <c r="Y766" s="195"/>
    </row>
    <row r="767" spans="25:25" x14ac:dyDescent="0.2">
      <c r="Y767" s="195"/>
    </row>
    <row r="768" spans="25:25" x14ac:dyDescent="0.2">
      <c r="Y768" s="195"/>
    </row>
    <row r="769" spans="2:28" x14ac:dyDescent="0.2">
      <c r="Y769" s="195"/>
    </row>
    <row r="770" spans="2:28" x14ac:dyDescent="0.2">
      <c r="Y770" s="195"/>
    </row>
    <row r="771" spans="2:28" x14ac:dyDescent="0.2">
      <c r="Y771" s="195"/>
    </row>
    <row r="772" spans="2:28" x14ac:dyDescent="0.2">
      <c r="Y772" s="195"/>
    </row>
    <row r="776" spans="2:28" s="195" customFormat="1" x14ac:dyDescent="0.2">
      <c r="B776" s="196"/>
      <c r="C776" s="196"/>
      <c r="D776" s="112"/>
      <c r="E776" s="54"/>
      <c r="F776" s="54"/>
      <c r="G776" s="112"/>
      <c r="H776" s="102"/>
      <c r="I776" s="68"/>
      <c r="J776" s="68"/>
      <c r="K776" s="54"/>
      <c r="L776" s="178"/>
      <c r="M776" s="174"/>
      <c r="N776" s="178"/>
      <c r="O776" s="183"/>
      <c r="P776" s="54"/>
      <c r="Q776" s="530"/>
      <c r="R776" s="424"/>
      <c r="S776" s="476"/>
      <c r="T776" s="477"/>
      <c r="U776" s="476"/>
      <c r="V776" s="476"/>
      <c r="W776" s="476"/>
      <c r="X776" s="68"/>
      <c r="Y776" s="68"/>
      <c r="Z776" s="68"/>
      <c r="AA776" s="68"/>
      <c r="AB776" s="68"/>
    </row>
    <row r="777" spans="2:28" s="195" customFormat="1" x14ac:dyDescent="0.2">
      <c r="B777" s="196"/>
      <c r="C777" s="196"/>
      <c r="D777" s="112"/>
      <c r="E777" s="54"/>
      <c r="F777" s="54"/>
      <c r="G777" s="112"/>
      <c r="H777" s="102"/>
      <c r="I777" s="68"/>
      <c r="J777" s="68"/>
      <c r="K777" s="54"/>
      <c r="L777" s="178"/>
      <c r="M777" s="174"/>
      <c r="N777" s="178"/>
      <c r="O777" s="183"/>
      <c r="P777" s="54"/>
      <c r="Q777" s="530"/>
      <c r="R777" s="424"/>
      <c r="S777" s="476"/>
      <c r="T777" s="477"/>
      <c r="U777" s="476"/>
      <c r="V777" s="476"/>
      <c r="W777" s="476"/>
      <c r="X777" s="68"/>
      <c r="Y777" s="68"/>
      <c r="Z777" s="68"/>
      <c r="AA777" s="68"/>
      <c r="AB777" s="68"/>
    </row>
  </sheetData>
  <autoFilter ref="A5:AD308">
    <filterColumn colId="2" showButton="0"/>
  </autoFilter>
  <mergeCells count="1">
    <mergeCell ref="C5:D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35"/>
  <sheetViews>
    <sheetView tabSelected="1" topLeftCell="A127" zoomScale="90" zoomScaleNormal="90" workbookViewId="0">
      <selection activeCell="K151" sqref="K151"/>
    </sheetView>
  </sheetViews>
  <sheetFormatPr baseColWidth="10" defaultRowHeight="12.75" outlineLevelCol="1" x14ac:dyDescent="0.2"/>
  <cols>
    <col min="1" max="1" width="8.140625" style="195" bestFit="1" customWidth="1" outlineLevel="1"/>
    <col min="2" max="2" width="10.42578125" style="196" customWidth="1"/>
    <col min="3" max="3" width="7.85546875" style="196" customWidth="1" outlineLevel="1"/>
    <col min="4" max="4" width="30.140625" style="112" bestFit="1" customWidth="1"/>
    <col min="5" max="5" width="6.28515625" style="54" customWidth="1" outlineLevel="1"/>
    <col min="6" max="6" width="9" style="54" customWidth="1"/>
    <col min="7" max="7" width="0.28515625" style="112" hidden="1" customWidth="1" outlineLevel="1"/>
    <col min="8" max="8" width="14" style="102" customWidth="1" collapsed="1"/>
    <col min="9" max="9" width="2.28515625" style="68" hidden="1" customWidth="1" outlineLevel="1"/>
    <col min="10" max="10" width="22.5703125" style="68" bestFit="1" customWidth="1" outlineLevel="1"/>
    <col min="11" max="11" width="21" style="54" customWidth="1" outlineLevel="1"/>
    <col min="12" max="12" width="14.140625" style="178" bestFit="1" customWidth="1"/>
    <col min="13" max="13" width="11.140625" style="174" bestFit="1" customWidth="1"/>
    <col min="14" max="14" width="11.42578125" style="178" bestFit="1" customWidth="1" outlineLevel="1"/>
    <col min="15" max="15" width="12.85546875" style="178" bestFit="1" customWidth="1"/>
    <col min="16" max="16" width="17.28515625" style="183" hidden="1" customWidth="1" outlineLevel="1" collapsed="1"/>
    <col min="17" max="17" width="22.28515625" style="54" bestFit="1" customWidth="1" outlineLevel="1"/>
    <col min="18" max="18" width="15.7109375" style="25" customWidth="1"/>
    <col min="19" max="19" width="11.42578125" style="68"/>
    <col min="20" max="20" width="15.85546875" style="476" customWidth="1"/>
    <col min="21" max="21" width="11.42578125" style="476"/>
    <col min="22" max="16384" width="11.42578125" style="68"/>
  </cols>
  <sheetData>
    <row r="1" spans="1:39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1"/>
      <c r="K1" s="32"/>
      <c r="L1" s="33" t="s">
        <v>774</v>
      </c>
      <c r="M1" s="34" t="s">
        <v>775</v>
      </c>
      <c r="N1" s="35"/>
      <c r="O1" s="35"/>
      <c r="P1" s="36">
        <f>(97-25)*360</f>
        <v>25920</v>
      </c>
      <c r="R1" s="531"/>
      <c r="T1" s="473"/>
      <c r="U1" s="473"/>
    </row>
    <row r="2" spans="1:39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2"/>
      <c r="L2" s="44"/>
      <c r="M2" s="45">
        <v>0.5</v>
      </c>
      <c r="N2" s="46"/>
      <c r="O2" s="46"/>
      <c r="P2" s="47"/>
      <c r="Q2" s="48"/>
      <c r="R2" s="531"/>
      <c r="T2" s="473"/>
      <c r="U2" s="473"/>
    </row>
    <row r="3" spans="1:39" s="37" customFormat="1" ht="11.25" x14ac:dyDescent="0.2">
      <c r="A3" s="39"/>
      <c r="B3" s="49" t="s">
        <v>4280</v>
      </c>
      <c r="C3" s="50"/>
      <c r="D3" s="49"/>
      <c r="E3" s="51"/>
      <c r="F3" s="51"/>
      <c r="G3" s="49"/>
      <c r="H3" s="43"/>
      <c r="I3" s="51"/>
      <c r="J3" s="51"/>
      <c r="K3" s="51"/>
      <c r="L3" s="38"/>
      <c r="M3" s="52" t="s">
        <v>778</v>
      </c>
      <c r="N3" s="53"/>
      <c r="O3" s="53"/>
      <c r="P3" s="53"/>
      <c r="Q3" s="48"/>
      <c r="R3" s="531"/>
      <c r="T3" s="473"/>
      <c r="U3" s="473"/>
    </row>
    <row r="4" spans="1:39" ht="11.25" x14ac:dyDescent="0.2">
      <c r="A4" s="705"/>
      <c r="B4" s="41"/>
      <c r="C4" s="56"/>
      <c r="D4" s="57"/>
      <c r="E4" s="58"/>
      <c r="F4" s="59"/>
      <c r="G4" s="60"/>
      <c r="H4" s="43"/>
      <c r="I4" s="61"/>
      <c r="J4" s="62" t="s">
        <v>779</v>
      </c>
      <c r="K4" s="63"/>
      <c r="L4" s="64" t="s">
        <v>778</v>
      </c>
      <c r="M4" s="65" t="s">
        <v>780</v>
      </c>
      <c r="N4" s="66" t="s">
        <v>781</v>
      </c>
      <c r="O4" s="67"/>
      <c r="P4" s="67"/>
      <c r="Q4" s="68"/>
      <c r="R4" s="531"/>
    </row>
    <row r="5" spans="1:39" s="69" customFormat="1" ht="29.25" customHeight="1" x14ac:dyDescent="0.2">
      <c r="A5" s="706" t="s">
        <v>731</v>
      </c>
      <c r="B5" s="707" t="s">
        <v>732</v>
      </c>
      <c r="C5" s="792" t="s">
        <v>733</v>
      </c>
      <c r="D5" s="792"/>
      <c r="E5" s="699" t="s">
        <v>734</v>
      </c>
      <c r="F5" s="708" t="s">
        <v>735</v>
      </c>
      <c r="G5" s="708" t="s">
        <v>736</v>
      </c>
      <c r="H5" s="699" t="s">
        <v>737</v>
      </c>
      <c r="I5" s="699" t="s">
        <v>782</v>
      </c>
      <c r="J5" s="699" t="s">
        <v>738</v>
      </c>
      <c r="K5" s="699" t="s">
        <v>739</v>
      </c>
      <c r="L5" s="700" t="s">
        <v>740</v>
      </c>
      <c r="M5" s="700" t="s">
        <v>741</v>
      </c>
      <c r="N5" s="700" t="s">
        <v>742</v>
      </c>
      <c r="O5" s="700" t="s">
        <v>743</v>
      </c>
      <c r="P5" s="700" t="s">
        <v>1356</v>
      </c>
      <c r="Q5" s="699" t="s">
        <v>744</v>
      </c>
      <c r="R5" s="701" t="s">
        <v>1335</v>
      </c>
      <c r="S5" s="702" t="s">
        <v>1336</v>
      </c>
      <c r="T5" s="729" t="s">
        <v>7153</v>
      </c>
      <c r="U5" s="729" t="s">
        <v>7147</v>
      </c>
    </row>
    <row r="6" spans="1:39" s="78" customFormat="1" x14ac:dyDescent="0.2">
      <c r="A6" s="651" t="s">
        <v>5576</v>
      </c>
      <c r="B6" s="688">
        <v>1520105</v>
      </c>
      <c r="C6" s="688">
        <v>7494</v>
      </c>
      <c r="D6" s="688" t="s">
        <v>472</v>
      </c>
      <c r="E6" s="698">
        <v>2018</v>
      </c>
      <c r="F6" s="687">
        <v>43039</v>
      </c>
      <c r="G6" s="688" t="s">
        <v>203</v>
      </c>
      <c r="H6" s="688" t="s">
        <v>5577</v>
      </c>
      <c r="I6" s="650"/>
      <c r="J6" s="688" t="s">
        <v>5578</v>
      </c>
      <c r="K6" s="688" t="s">
        <v>5579</v>
      </c>
      <c r="L6" s="689">
        <v>238587.85</v>
      </c>
      <c r="M6" s="689">
        <v>11929.39</v>
      </c>
      <c r="N6" s="689">
        <v>40082.76</v>
      </c>
      <c r="O6" s="689">
        <v>290600</v>
      </c>
      <c r="P6" s="652"/>
      <c r="Q6" s="653" t="s">
        <v>787</v>
      </c>
      <c r="R6" s="659" t="s">
        <v>2617</v>
      </c>
      <c r="S6" s="692"/>
      <c r="T6" s="92"/>
      <c r="U6" s="92"/>
      <c r="V6" s="92"/>
      <c r="W6" s="92"/>
      <c r="X6" s="92"/>
      <c r="Y6" s="92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</row>
    <row r="7" spans="1:39" s="78" customFormat="1" x14ac:dyDescent="0.2">
      <c r="A7" s="651" t="s">
        <v>5291</v>
      </c>
      <c r="B7" s="688">
        <v>520815</v>
      </c>
      <c r="C7" s="688">
        <v>4492</v>
      </c>
      <c r="D7" s="688" t="s">
        <v>293</v>
      </c>
      <c r="E7" s="698">
        <v>2018</v>
      </c>
      <c r="F7" s="687">
        <v>43033</v>
      </c>
      <c r="G7" s="688" t="s">
        <v>17</v>
      </c>
      <c r="H7" s="688" t="s">
        <v>5292</v>
      </c>
      <c r="I7" s="650"/>
      <c r="J7" s="688" t="s">
        <v>1518</v>
      </c>
      <c r="K7" s="688" t="s">
        <v>5293</v>
      </c>
      <c r="L7" s="689">
        <v>360072.13</v>
      </c>
      <c r="M7" s="689">
        <v>14583.04</v>
      </c>
      <c r="N7" s="689">
        <v>59944.83</v>
      </c>
      <c r="O7" s="689">
        <v>434600</v>
      </c>
      <c r="P7" s="652"/>
      <c r="Q7" s="653" t="s">
        <v>787</v>
      </c>
      <c r="R7" s="659" t="s">
        <v>2617</v>
      </c>
      <c r="S7" s="695"/>
    </row>
    <row r="8" spans="1:39" s="78" customFormat="1" x14ac:dyDescent="0.2">
      <c r="A8" s="651" t="s">
        <v>5637</v>
      </c>
      <c r="B8" s="688">
        <v>1520604</v>
      </c>
      <c r="C8" s="688">
        <v>7495</v>
      </c>
      <c r="D8" s="688" t="s">
        <v>492</v>
      </c>
      <c r="E8" s="698">
        <v>2017</v>
      </c>
      <c r="F8" s="687">
        <v>43035</v>
      </c>
      <c r="G8" s="688" t="s">
        <v>5527</v>
      </c>
      <c r="H8" s="688" t="s">
        <v>5638</v>
      </c>
      <c r="I8" s="650"/>
      <c r="J8" s="688" t="s">
        <v>5639</v>
      </c>
      <c r="K8" s="688" t="s">
        <v>5640</v>
      </c>
      <c r="L8" s="689">
        <v>296880.13</v>
      </c>
      <c r="M8" s="689">
        <v>14844.01</v>
      </c>
      <c r="N8" s="689">
        <v>49875.86</v>
      </c>
      <c r="O8" s="689">
        <v>361600</v>
      </c>
      <c r="P8" s="652"/>
      <c r="Q8" s="704" t="s">
        <v>787</v>
      </c>
      <c r="R8" s="659" t="s">
        <v>2617</v>
      </c>
      <c r="S8" s="691"/>
      <c r="T8" s="94"/>
      <c r="U8" s="94"/>
      <c r="V8" s="94"/>
      <c r="W8" s="94"/>
      <c r="X8" s="94"/>
      <c r="Y8" s="94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</row>
    <row r="9" spans="1:39" s="89" customFormat="1" x14ac:dyDescent="0.2">
      <c r="A9" s="651" t="s">
        <v>5673</v>
      </c>
      <c r="B9" s="688">
        <v>1520107</v>
      </c>
      <c r="C9" s="688">
        <v>7495</v>
      </c>
      <c r="D9" s="688" t="s">
        <v>492</v>
      </c>
      <c r="E9" s="698">
        <v>2018</v>
      </c>
      <c r="F9" s="687">
        <v>43039</v>
      </c>
      <c r="G9" s="688" t="s">
        <v>2550</v>
      </c>
      <c r="H9" s="688" t="s">
        <v>5674</v>
      </c>
      <c r="I9" s="650"/>
      <c r="J9" s="688" t="s">
        <v>5675</v>
      </c>
      <c r="K9" s="688" t="s">
        <v>5676</v>
      </c>
      <c r="L9" s="689">
        <v>302298.84999999998</v>
      </c>
      <c r="M9" s="689">
        <v>15114.94</v>
      </c>
      <c r="N9" s="689">
        <v>50786.21</v>
      </c>
      <c r="O9" s="689">
        <v>368200</v>
      </c>
      <c r="P9" s="652"/>
      <c r="Q9" s="653" t="s">
        <v>787</v>
      </c>
      <c r="R9" s="696" t="s">
        <v>2617</v>
      </c>
      <c r="S9" s="691"/>
      <c r="T9" s="79"/>
      <c r="U9" s="79"/>
      <c r="V9" s="79"/>
      <c r="W9" s="79"/>
      <c r="X9" s="79"/>
      <c r="Y9" s="79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</row>
    <row r="10" spans="1:39" s="78" customFormat="1" x14ac:dyDescent="0.2">
      <c r="A10" s="651" t="s">
        <v>5510</v>
      </c>
      <c r="B10" s="688">
        <v>521802</v>
      </c>
      <c r="C10" s="688" t="s">
        <v>697</v>
      </c>
      <c r="D10" s="688" t="s">
        <v>2508</v>
      </c>
      <c r="E10" s="698">
        <v>2017</v>
      </c>
      <c r="F10" s="687">
        <v>43019</v>
      </c>
      <c r="G10" s="688" t="s">
        <v>651</v>
      </c>
      <c r="H10" s="688" t="s">
        <v>5511</v>
      </c>
      <c r="I10" s="650"/>
      <c r="J10" s="688" t="s">
        <v>5512</v>
      </c>
      <c r="K10" s="688" t="s">
        <v>5513</v>
      </c>
      <c r="L10" s="689">
        <v>162241.38</v>
      </c>
      <c r="M10" s="689">
        <v>0</v>
      </c>
      <c r="N10" s="689">
        <v>2758.62</v>
      </c>
      <c r="O10" s="689">
        <v>165000</v>
      </c>
      <c r="P10" s="652"/>
      <c r="Q10" s="653" t="s">
        <v>749</v>
      </c>
      <c r="R10" s="697" t="s">
        <v>2612</v>
      </c>
      <c r="S10" s="692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</row>
    <row r="11" spans="1:39" s="731" customFormat="1" x14ac:dyDescent="0.2">
      <c r="A11" s="759" t="s">
        <v>5567</v>
      </c>
      <c r="B11" s="760">
        <v>1520104</v>
      </c>
      <c r="C11" s="760">
        <v>7493</v>
      </c>
      <c r="D11" s="760" t="s">
        <v>5560</v>
      </c>
      <c r="E11" s="761">
        <v>2017</v>
      </c>
      <c r="F11" s="762">
        <v>43038</v>
      </c>
      <c r="G11" s="688"/>
      <c r="H11" s="760" t="s">
        <v>5568</v>
      </c>
      <c r="I11" s="650"/>
      <c r="J11" s="760" t="s">
        <v>305</v>
      </c>
      <c r="K11" s="760" t="s">
        <v>5569</v>
      </c>
      <c r="L11" s="763">
        <v>229416.4</v>
      </c>
      <c r="M11" s="763">
        <v>0</v>
      </c>
      <c r="N11" s="763">
        <v>36706.620000000003</v>
      </c>
      <c r="O11" s="763">
        <v>266123.02</v>
      </c>
      <c r="P11" s="652"/>
      <c r="Q11" s="764" t="s">
        <v>748</v>
      </c>
      <c r="R11" s="765" t="s">
        <v>2627</v>
      </c>
      <c r="S11" s="767"/>
      <c r="T11" s="733" t="s">
        <v>7148</v>
      </c>
      <c r="U11" s="733">
        <v>4416990</v>
      </c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</row>
    <row r="12" spans="1:39" s="731" customFormat="1" ht="13.5" customHeight="1" x14ac:dyDescent="0.2">
      <c r="A12" s="759" t="s">
        <v>5655</v>
      </c>
      <c r="B12" s="760">
        <v>1520604</v>
      </c>
      <c r="C12" s="760">
        <v>7495</v>
      </c>
      <c r="D12" s="760" t="s">
        <v>492</v>
      </c>
      <c r="E12" s="761">
        <v>2017</v>
      </c>
      <c r="F12" s="762">
        <v>43034</v>
      </c>
      <c r="G12" s="688"/>
      <c r="H12" s="760" t="s">
        <v>5656</v>
      </c>
      <c r="I12" s="650"/>
      <c r="J12" s="760" t="s">
        <v>1156</v>
      </c>
      <c r="K12" s="760" t="s">
        <v>5657</v>
      </c>
      <c r="L12" s="763">
        <v>262806.28000000003</v>
      </c>
      <c r="M12" s="763">
        <v>0</v>
      </c>
      <c r="N12" s="763">
        <v>42049</v>
      </c>
      <c r="O12" s="763">
        <v>304855.28000000003</v>
      </c>
      <c r="P12" s="652"/>
      <c r="Q12" s="764" t="s">
        <v>748</v>
      </c>
      <c r="R12" s="765" t="s">
        <v>2627</v>
      </c>
      <c r="S12" s="767"/>
      <c r="T12" s="733" t="s">
        <v>7148</v>
      </c>
      <c r="U12" s="733">
        <v>4416822</v>
      </c>
      <c r="V12" s="726"/>
      <c r="W12" s="726"/>
      <c r="X12" s="726"/>
      <c r="Y12" s="726"/>
      <c r="Z12" s="726"/>
      <c r="AA12" s="726"/>
      <c r="AB12" s="726"/>
      <c r="AC12" s="726"/>
      <c r="AD12" s="726"/>
      <c r="AE12" s="726"/>
      <c r="AF12" s="726"/>
      <c r="AG12" s="726"/>
      <c r="AH12" s="726"/>
      <c r="AI12" s="726"/>
      <c r="AJ12" s="726"/>
      <c r="AK12" s="726"/>
      <c r="AL12" s="726"/>
      <c r="AM12" s="726"/>
    </row>
    <row r="13" spans="1:39" s="731" customFormat="1" x14ac:dyDescent="0.2">
      <c r="A13" s="759">
        <v>0</v>
      </c>
      <c r="B13" s="760">
        <v>520818</v>
      </c>
      <c r="C13" s="760">
        <v>4495</v>
      </c>
      <c r="D13" s="760" t="s">
        <v>864</v>
      </c>
      <c r="E13" s="761">
        <v>2017</v>
      </c>
      <c r="F13" s="762">
        <v>43012</v>
      </c>
      <c r="G13" s="688"/>
      <c r="H13" s="760" t="s">
        <v>5273</v>
      </c>
      <c r="I13" s="650"/>
      <c r="J13" s="760" t="s">
        <v>117</v>
      </c>
      <c r="K13" s="760" t="s">
        <v>7155</v>
      </c>
      <c r="L13" s="763">
        <v>366743.13</v>
      </c>
      <c r="M13" s="763">
        <v>0</v>
      </c>
      <c r="N13" s="763">
        <v>58678.9</v>
      </c>
      <c r="O13" s="763">
        <v>425422.03</v>
      </c>
      <c r="P13" s="652"/>
      <c r="Q13" s="764" t="s">
        <v>748</v>
      </c>
      <c r="R13" s="765" t="s">
        <v>2627</v>
      </c>
      <c r="S13" s="775"/>
      <c r="T13" s="733" t="s">
        <v>7148</v>
      </c>
      <c r="U13" s="733">
        <v>4415017</v>
      </c>
    </row>
    <row r="14" spans="1:39" s="731" customFormat="1" x14ac:dyDescent="0.2">
      <c r="A14" s="759" t="s">
        <v>5429</v>
      </c>
      <c r="B14" s="760">
        <v>520224</v>
      </c>
      <c r="C14" s="760">
        <v>1781</v>
      </c>
      <c r="D14" s="760" t="s">
        <v>54</v>
      </c>
      <c r="E14" s="761">
        <v>2017</v>
      </c>
      <c r="F14" s="762">
        <v>43012</v>
      </c>
      <c r="G14" s="688"/>
      <c r="H14" s="760" t="s">
        <v>5430</v>
      </c>
      <c r="I14" s="650"/>
      <c r="J14" s="760" t="s">
        <v>117</v>
      </c>
      <c r="K14" s="760" t="s">
        <v>5431</v>
      </c>
      <c r="L14" s="763">
        <v>248134.47</v>
      </c>
      <c r="M14" s="763">
        <v>0</v>
      </c>
      <c r="N14" s="763">
        <v>39701.519999999997</v>
      </c>
      <c r="O14" s="763">
        <v>287835.99</v>
      </c>
      <c r="P14" s="652"/>
      <c r="Q14" s="764" t="s">
        <v>748</v>
      </c>
      <c r="R14" s="765" t="s">
        <v>2627</v>
      </c>
      <c r="S14" s="766"/>
      <c r="T14" s="733" t="s">
        <v>7148</v>
      </c>
      <c r="U14" s="733">
        <v>4415017</v>
      </c>
    </row>
    <row r="15" spans="1:39" s="89" customFormat="1" x14ac:dyDescent="0.2">
      <c r="A15" s="651" t="s">
        <v>5458</v>
      </c>
      <c r="B15" s="688">
        <v>520220</v>
      </c>
      <c r="C15" s="688">
        <v>1794</v>
      </c>
      <c r="D15" s="688" t="s">
        <v>80</v>
      </c>
      <c r="E15" s="698">
        <v>2017</v>
      </c>
      <c r="F15" s="687">
        <v>43034</v>
      </c>
      <c r="G15" s="688" t="s">
        <v>64</v>
      </c>
      <c r="H15" s="688" t="s">
        <v>5459</v>
      </c>
      <c r="I15" s="650"/>
      <c r="J15" s="688" t="s">
        <v>5460</v>
      </c>
      <c r="K15" s="688" t="s">
        <v>5461</v>
      </c>
      <c r="L15" s="689">
        <v>256171.42</v>
      </c>
      <c r="M15" s="689">
        <v>2707.89</v>
      </c>
      <c r="N15" s="689">
        <v>41420.69</v>
      </c>
      <c r="O15" s="689">
        <v>300300</v>
      </c>
      <c r="P15" s="652"/>
      <c r="Q15" s="653" t="s">
        <v>787</v>
      </c>
      <c r="R15" s="659" t="s">
        <v>2617</v>
      </c>
      <c r="S15" s="691"/>
      <c r="T15" s="78"/>
      <c r="U15" s="78"/>
      <c r="V15" s="78"/>
      <c r="W15" s="78"/>
    </row>
    <row r="16" spans="1:39" s="89" customFormat="1" x14ac:dyDescent="0.2">
      <c r="A16" s="651" t="s">
        <v>5526</v>
      </c>
      <c r="B16" s="688">
        <v>521802</v>
      </c>
      <c r="C16" s="688">
        <v>2202</v>
      </c>
      <c r="D16" s="688" t="s">
        <v>229</v>
      </c>
      <c r="E16" s="698">
        <v>2017</v>
      </c>
      <c r="F16" s="687">
        <v>43038</v>
      </c>
      <c r="G16" s="688" t="s">
        <v>5527</v>
      </c>
      <c r="H16" s="688" t="s">
        <v>5528</v>
      </c>
      <c r="I16" s="650"/>
      <c r="J16" s="688" t="s">
        <v>5529</v>
      </c>
      <c r="K16" s="688" t="s">
        <v>5530</v>
      </c>
      <c r="L16" s="689">
        <v>196120.69</v>
      </c>
      <c r="M16" s="689">
        <v>0</v>
      </c>
      <c r="N16" s="689">
        <v>31379.31</v>
      </c>
      <c r="O16" s="689">
        <v>227500</v>
      </c>
      <c r="P16" s="652"/>
      <c r="Q16" s="658" t="s">
        <v>787</v>
      </c>
      <c r="R16" s="697" t="s">
        <v>2612</v>
      </c>
      <c r="S16" s="691"/>
      <c r="T16" s="79"/>
      <c r="U16" s="79"/>
      <c r="V16" s="79"/>
      <c r="W16" s="79"/>
      <c r="X16" s="79"/>
      <c r="Y16" s="79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</row>
    <row r="17" spans="1:39" s="731" customFormat="1" x14ac:dyDescent="0.2">
      <c r="A17" s="759" t="s">
        <v>5722</v>
      </c>
      <c r="B17" s="760">
        <v>521707</v>
      </c>
      <c r="C17" s="760">
        <v>2006</v>
      </c>
      <c r="D17" s="760" t="s">
        <v>165</v>
      </c>
      <c r="E17" s="761">
        <v>2017</v>
      </c>
      <c r="F17" s="762">
        <v>43032</v>
      </c>
      <c r="G17" s="688"/>
      <c r="H17" s="760" t="s">
        <v>5723</v>
      </c>
      <c r="I17" s="650"/>
      <c r="J17" s="760" t="s">
        <v>117</v>
      </c>
      <c r="K17" s="760" t="s">
        <v>5724</v>
      </c>
      <c r="L17" s="763">
        <v>183407.6</v>
      </c>
      <c r="M17" s="763">
        <v>0</v>
      </c>
      <c r="N17" s="763">
        <v>29345.22</v>
      </c>
      <c r="O17" s="763">
        <v>212752.82</v>
      </c>
      <c r="P17" s="652"/>
      <c r="Q17" s="764" t="s">
        <v>748</v>
      </c>
      <c r="R17" s="765" t="s">
        <v>2627</v>
      </c>
      <c r="S17" s="775"/>
      <c r="T17" s="733" t="s">
        <v>7148</v>
      </c>
      <c r="U17" s="733">
        <v>4415017</v>
      </c>
      <c r="X17" s="726"/>
      <c r="Y17" s="726"/>
      <c r="Z17" s="726"/>
      <c r="AA17" s="726"/>
      <c r="AB17" s="726"/>
      <c r="AC17" s="726"/>
      <c r="AD17" s="726"/>
      <c r="AE17" s="726"/>
      <c r="AF17" s="726"/>
      <c r="AG17" s="726"/>
      <c r="AH17" s="726"/>
      <c r="AI17" s="726"/>
      <c r="AJ17" s="726"/>
      <c r="AK17" s="726"/>
      <c r="AL17" s="726"/>
      <c r="AM17" s="726"/>
    </row>
    <row r="18" spans="1:39" s="89" customFormat="1" x14ac:dyDescent="0.2">
      <c r="A18" s="651" t="s">
        <v>5620</v>
      </c>
      <c r="B18" s="688">
        <v>1520603</v>
      </c>
      <c r="C18" s="688">
        <v>7497</v>
      </c>
      <c r="D18" s="688" t="s">
        <v>3871</v>
      </c>
      <c r="E18" s="698">
        <v>2017</v>
      </c>
      <c r="F18" s="687">
        <v>43031</v>
      </c>
      <c r="G18" s="688" t="s">
        <v>203</v>
      </c>
      <c r="H18" s="688" t="s">
        <v>5621</v>
      </c>
      <c r="I18" s="650"/>
      <c r="J18" s="688" t="s">
        <v>2375</v>
      </c>
      <c r="K18" s="688" t="s">
        <v>5622</v>
      </c>
      <c r="L18" s="689">
        <v>268801.31</v>
      </c>
      <c r="M18" s="689">
        <v>13440.07</v>
      </c>
      <c r="N18" s="689">
        <v>45158.62</v>
      </c>
      <c r="O18" s="689">
        <v>327400</v>
      </c>
      <c r="P18" s="652"/>
      <c r="Q18" s="653" t="s">
        <v>787</v>
      </c>
      <c r="R18" s="659" t="s">
        <v>2617</v>
      </c>
      <c r="S18" s="691"/>
      <c r="T18" s="94"/>
      <c r="U18" s="94"/>
      <c r="V18" s="94"/>
      <c r="W18" s="94"/>
      <c r="X18" s="94"/>
      <c r="Y18" s="94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</row>
    <row r="19" spans="1:39" s="731" customFormat="1" x14ac:dyDescent="0.2">
      <c r="A19" s="759" t="s">
        <v>5725</v>
      </c>
      <c r="B19" s="760">
        <v>521707</v>
      </c>
      <c r="C19" s="760">
        <v>2006</v>
      </c>
      <c r="D19" s="760" t="s">
        <v>165</v>
      </c>
      <c r="E19" s="761">
        <v>2017</v>
      </c>
      <c r="F19" s="762">
        <v>43032</v>
      </c>
      <c r="G19" s="688"/>
      <c r="H19" s="760" t="s">
        <v>5726</v>
      </c>
      <c r="I19" s="650"/>
      <c r="J19" s="760" t="s">
        <v>117</v>
      </c>
      <c r="K19" s="760" t="s">
        <v>5727</v>
      </c>
      <c r="L19" s="763">
        <v>183407.6</v>
      </c>
      <c r="M19" s="763">
        <v>0</v>
      </c>
      <c r="N19" s="763">
        <v>29345.22</v>
      </c>
      <c r="O19" s="763">
        <v>212752.82</v>
      </c>
      <c r="P19" s="652"/>
      <c r="Q19" s="764" t="s">
        <v>748</v>
      </c>
      <c r="R19" s="765" t="s">
        <v>2627</v>
      </c>
      <c r="S19" s="766"/>
      <c r="T19" s="733" t="s">
        <v>7148</v>
      </c>
      <c r="U19" s="733">
        <v>4415017</v>
      </c>
      <c r="V19" s="726"/>
      <c r="W19" s="726"/>
      <c r="X19" s="726"/>
      <c r="Y19" s="726"/>
      <c r="Z19" s="726"/>
      <c r="AA19" s="726"/>
      <c r="AB19" s="726"/>
      <c r="AC19" s="726"/>
      <c r="AD19" s="726"/>
      <c r="AE19" s="726"/>
      <c r="AF19" s="726"/>
      <c r="AG19" s="726"/>
      <c r="AH19" s="726"/>
      <c r="AI19" s="726"/>
      <c r="AJ19" s="726"/>
      <c r="AK19" s="726"/>
      <c r="AL19" s="726"/>
      <c r="AM19" s="726"/>
    </row>
    <row r="20" spans="1:39" s="726" customFormat="1" x14ac:dyDescent="0.2">
      <c r="A20" s="759" t="s">
        <v>5297</v>
      </c>
      <c r="B20" s="760">
        <v>520814</v>
      </c>
      <c r="C20" s="760">
        <v>4493</v>
      </c>
      <c r="D20" s="760" t="s">
        <v>297</v>
      </c>
      <c r="E20" s="761">
        <v>2017</v>
      </c>
      <c r="F20" s="762">
        <v>43038</v>
      </c>
      <c r="G20" s="688"/>
      <c r="H20" s="760" t="s">
        <v>5298</v>
      </c>
      <c r="I20" s="650"/>
      <c r="J20" s="760" t="s">
        <v>2427</v>
      </c>
      <c r="K20" s="760" t="s">
        <v>5299</v>
      </c>
      <c r="L20" s="763">
        <v>277000.95</v>
      </c>
      <c r="M20" s="763">
        <v>0</v>
      </c>
      <c r="N20" s="763">
        <v>44320.15</v>
      </c>
      <c r="O20" s="763">
        <v>321321.09999999998</v>
      </c>
      <c r="P20" s="652"/>
      <c r="Q20" s="764" t="s">
        <v>748</v>
      </c>
      <c r="R20" s="765" t="s">
        <v>2627</v>
      </c>
      <c r="S20" s="775"/>
      <c r="T20" s="797" t="s">
        <v>7156</v>
      </c>
      <c r="U20" s="733"/>
      <c r="V20" s="731"/>
      <c r="W20" s="731"/>
      <c r="X20" s="731"/>
      <c r="Y20" s="731"/>
      <c r="Z20" s="731"/>
      <c r="AA20" s="731"/>
      <c r="AB20" s="731"/>
      <c r="AC20" s="731"/>
      <c r="AD20" s="731"/>
      <c r="AE20" s="731"/>
      <c r="AF20" s="731"/>
      <c r="AG20" s="731"/>
      <c r="AH20" s="731"/>
      <c r="AI20" s="731"/>
      <c r="AJ20" s="731"/>
      <c r="AK20" s="731"/>
      <c r="AL20" s="731"/>
      <c r="AM20" s="731"/>
    </row>
    <row r="21" spans="1:39" s="78" customFormat="1" ht="12.75" customHeight="1" x14ac:dyDescent="0.2">
      <c r="A21" s="651" t="s">
        <v>5535</v>
      </c>
      <c r="B21" s="688">
        <v>521802</v>
      </c>
      <c r="C21" s="688">
        <v>2202</v>
      </c>
      <c r="D21" s="688" t="s">
        <v>229</v>
      </c>
      <c r="E21" s="698">
        <v>2017</v>
      </c>
      <c r="F21" s="687">
        <v>43014</v>
      </c>
      <c r="G21" s="688" t="s">
        <v>17</v>
      </c>
      <c r="H21" s="688" t="s">
        <v>5536</v>
      </c>
      <c r="I21" s="650"/>
      <c r="J21" s="688" t="s">
        <v>5537</v>
      </c>
      <c r="K21" s="688" t="s">
        <v>5538</v>
      </c>
      <c r="L21" s="689">
        <v>200431.03</v>
      </c>
      <c r="M21" s="689">
        <v>0</v>
      </c>
      <c r="N21" s="689">
        <v>32068.97</v>
      </c>
      <c r="O21" s="689">
        <v>232500</v>
      </c>
      <c r="P21" s="652"/>
      <c r="Q21" s="658" t="s">
        <v>787</v>
      </c>
      <c r="R21" s="697" t="s">
        <v>2612</v>
      </c>
      <c r="S21" s="691"/>
      <c r="T21" s="796"/>
      <c r="U21" s="79"/>
      <c r="V21" s="79"/>
      <c r="W21" s="79"/>
      <c r="X21" s="79"/>
      <c r="Y21" s="79"/>
    </row>
    <row r="22" spans="1:39" s="731" customFormat="1" x14ac:dyDescent="0.2">
      <c r="A22" s="759" t="s">
        <v>5426</v>
      </c>
      <c r="B22" s="760">
        <v>520513</v>
      </c>
      <c r="C22" s="760">
        <v>5396</v>
      </c>
      <c r="D22" s="760" t="s">
        <v>339</v>
      </c>
      <c r="E22" s="761">
        <v>2017</v>
      </c>
      <c r="F22" s="762">
        <v>43035</v>
      </c>
      <c r="G22" s="688"/>
      <c r="H22" s="760" t="s">
        <v>5427</v>
      </c>
      <c r="I22" s="650"/>
      <c r="J22" s="760" t="s">
        <v>2427</v>
      </c>
      <c r="K22" s="760" t="s">
        <v>5428</v>
      </c>
      <c r="L22" s="763">
        <v>426604.53</v>
      </c>
      <c r="M22" s="763">
        <v>0</v>
      </c>
      <c r="N22" s="763">
        <v>68256.73</v>
      </c>
      <c r="O22" s="763">
        <v>494861.26</v>
      </c>
      <c r="P22" s="652"/>
      <c r="Q22" s="764" t="s">
        <v>748</v>
      </c>
      <c r="R22" s="765" t="s">
        <v>2627</v>
      </c>
      <c r="S22" s="775"/>
      <c r="T22" s="797"/>
      <c r="U22" s="733"/>
    </row>
    <row r="23" spans="1:39" s="89" customFormat="1" x14ac:dyDescent="0.2">
      <c r="A23" s="651" t="s">
        <v>5728</v>
      </c>
      <c r="B23" s="688">
        <v>521702</v>
      </c>
      <c r="C23" s="688">
        <v>2005</v>
      </c>
      <c r="D23" s="688" t="s">
        <v>130</v>
      </c>
      <c r="E23" s="698">
        <v>2017</v>
      </c>
      <c r="F23" s="687">
        <v>43021</v>
      </c>
      <c r="G23" s="688" t="s">
        <v>79</v>
      </c>
      <c r="H23" s="688" t="s">
        <v>5729</v>
      </c>
      <c r="I23" s="650"/>
      <c r="J23" s="688" t="s">
        <v>3818</v>
      </c>
      <c r="K23" s="688" t="s">
        <v>5730</v>
      </c>
      <c r="L23" s="689">
        <v>183620.69</v>
      </c>
      <c r="M23" s="689">
        <v>0</v>
      </c>
      <c r="N23" s="689">
        <v>29379.31</v>
      </c>
      <c r="O23" s="689">
        <v>213000</v>
      </c>
      <c r="P23" s="652"/>
      <c r="Q23" s="653" t="s">
        <v>787</v>
      </c>
      <c r="R23" s="697" t="s">
        <v>2612</v>
      </c>
      <c r="S23" s="692"/>
      <c r="T23" s="92"/>
      <c r="U23" s="92"/>
      <c r="V23" s="92"/>
      <c r="W23" s="92"/>
      <c r="X23" s="92"/>
      <c r="Y23" s="92"/>
    </row>
    <row r="24" spans="1:39" s="78" customFormat="1" x14ac:dyDescent="0.2">
      <c r="A24" s="759" t="s">
        <v>5396</v>
      </c>
      <c r="B24" s="760">
        <v>520513</v>
      </c>
      <c r="C24" s="760">
        <v>5396</v>
      </c>
      <c r="D24" s="760" t="s">
        <v>339</v>
      </c>
      <c r="E24" s="761">
        <v>2017</v>
      </c>
      <c r="F24" s="762">
        <v>43033</v>
      </c>
      <c r="G24" s="760" t="s">
        <v>1467</v>
      </c>
      <c r="H24" s="760" t="s">
        <v>5397</v>
      </c>
      <c r="I24" s="650"/>
      <c r="J24" s="760" t="s">
        <v>5398</v>
      </c>
      <c r="K24" s="760" t="s">
        <v>5399</v>
      </c>
      <c r="L24" s="763">
        <v>459200.49</v>
      </c>
      <c r="M24" s="763">
        <v>29765.03</v>
      </c>
      <c r="N24" s="763">
        <v>78234.48</v>
      </c>
      <c r="O24" s="763">
        <v>567200</v>
      </c>
      <c r="P24" s="652"/>
      <c r="Q24" s="764" t="s">
        <v>787</v>
      </c>
      <c r="R24" s="765" t="s">
        <v>2627</v>
      </c>
      <c r="S24" s="766"/>
      <c r="T24" s="733" t="s">
        <v>7148</v>
      </c>
      <c r="U24" s="733">
        <v>4123483</v>
      </c>
      <c r="V24" s="731"/>
      <c r="W24" s="731"/>
      <c r="X24" s="731"/>
      <c r="Y24" s="731"/>
      <c r="Z24" s="731"/>
      <c r="AA24" s="731"/>
      <c r="AB24" s="731"/>
      <c r="AC24" s="731"/>
      <c r="AD24" s="731"/>
      <c r="AE24" s="731"/>
      <c r="AF24" s="731"/>
      <c r="AG24" s="731"/>
      <c r="AH24" s="731"/>
      <c r="AI24" s="731"/>
      <c r="AJ24" s="731"/>
      <c r="AK24" s="731"/>
      <c r="AL24" s="731"/>
      <c r="AM24" s="731"/>
    </row>
    <row r="25" spans="1:39" s="78" customFormat="1" x14ac:dyDescent="0.2">
      <c r="A25" s="651" t="s">
        <v>5514</v>
      </c>
      <c r="B25" s="688">
        <v>521801</v>
      </c>
      <c r="C25" s="688">
        <v>2201</v>
      </c>
      <c r="D25" s="688" t="s">
        <v>217</v>
      </c>
      <c r="E25" s="698">
        <v>2017</v>
      </c>
      <c r="F25" s="687">
        <v>43011</v>
      </c>
      <c r="G25" s="688" t="s">
        <v>3909</v>
      </c>
      <c r="H25" s="688" t="s">
        <v>5515</v>
      </c>
      <c r="I25" s="650"/>
      <c r="J25" s="688" t="s">
        <v>5516</v>
      </c>
      <c r="K25" s="688" t="s">
        <v>5517</v>
      </c>
      <c r="L25" s="689">
        <v>195948.28</v>
      </c>
      <c r="M25" s="689">
        <v>0</v>
      </c>
      <c r="N25" s="689">
        <v>31351.72</v>
      </c>
      <c r="O25" s="689">
        <v>227300</v>
      </c>
      <c r="P25" s="652"/>
      <c r="Q25" s="653" t="s">
        <v>787</v>
      </c>
      <c r="R25" s="697" t="s">
        <v>2612</v>
      </c>
      <c r="S25" s="691"/>
      <c r="T25" s="79"/>
      <c r="U25" s="79"/>
      <c r="V25" s="79"/>
      <c r="W25" s="79"/>
      <c r="X25" s="79"/>
      <c r="Y25" s="79"/>
    </row>
    <row r="26" spans="1:39" s="78" customFormat="1" x14ac:dyDescent="0.2">
      <c r="A26" s="651" t="s">
        <v>5605</v>
      </c>
      <c r="B26" s="688">
        <v>1520604</v>
      </c>
      <c r="C26" s="688" t="s">
        <v>697</v>
      </c>
      <c r="D26" s="688" t="s">
        <v>2508</v>
      </c>
      <c r="E26" s="698">
        <v>2017</v>
      </c>
      <c r="F26" s="687">
        <v>43029</v>
      </c>
      <c r="G26" s="688" t="s">
        <v>651</v>
      </c>
      <c r="H26" s="688" t="s">
        <v>5606</v>
      </c>
      <c r="I26" s="650"/>
      <c r="J26" s="688" t="s">
        <v>5607</v>
      </c>
      <c r="K26" s="688" t="s">
        <v>2341</v>
      </c>
      <c r="L26" s="689">
        <v>318103.45</v>
      </c>
      <c r="M26" s="689">
        <v>0</v>
      </c>
      <c r="N26" s="689">
        <v>6896.55</v>
      </c>
      <c r="O26" s="689">
        <v>325000</v>
      </c>
      <c r="P26" s="652"/>
      <c r="Q26" s="653" t="s">
        <v>749</v>
      </c>
      <c r="R26" s="659" t="s">
        <v>2617</v>
      </c>
      <c r="S26" s="692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</row>
    <row r="27" spans="1:39" s="78" customFormat="1" x14ac:dyDescent="0.2">
      <c r="A27" s="651" t="s">
        <v>5677</v>
      </c>
      <c r="B27" s="688">
        <v>1520107</v>
      </c>
      <c r="C27" s="688">
        <v>7495</v>
      </c>
      <c r="D27" s="688" t="s">
        <v>492</v>
      </c>
      <c r="E27" s="698">
        <v>2018</v>
      </c>
      <c r="F27" s="687">
        <v>43039</v>
      </c>
      <c r="G27" s="688" t="s">
        <v>30</v>
      </c>
      <c r="H27" s="688" t="s">
        <v>5678</v>
      </c>
      <c r="I27" s="650"/>
      <c r="J27" s="688" t="s">
        <v>5679</v>
      </c>
      <c r="K27" s="688" t="s">
        <v>5680</v>
      </c>
      <c r="L27" s="689">
        <v>302298.84999999998</v>
      </c>
      <c r="M27" s="689">
        <v>15114.94</v>
      </c>
      <c r="N27" s="689">
        <v>50786.21</v>
      </c>
      <c r="O27" s="689">
        <v>368200</v>
      </c>
      <c r="P27" s="652"/>
      <c r="Q27" s="653" t="s">
        <v>787</v>
      </c>
      <c r="R27" s="696" t="s">
        <v>2617</v>
      </c>
      <c r="S27" s="691"/>
      <c r="T27" s="79"/>
      <c r="U27" s="79"/>
      <c r="V27" s="79"/>
      <c r="W27" s="79"/>
      <c r="X27" s="79"/>
      <c r="Y27" s="79"/>
    </row>
    <row r="28" spans="1:39" s="731" customFormat="1" x14ac:dyDescent="0.2">
      <c r="A28" s="759" t="s">
        <v>5340</v>
      </c>
      <c r="B28" s="760">
        <v>1520304</v>
      </c>
      <c r="C28" s="760">
        <v>7440</v>
      </c>
      <c r="D28" s="760" t="s">
        <v>1076</v>
      </c>
      <c r="E28" s="761">
        <v>2017</v>
      </c>
      <c r="F28" s="762">
        <v>43032</v>
      </c>
      <c r="G28" s="760" t="s">
        <v>2877</v>
      </c>
      <c r="H28" s="760" t="s">
        <v>5341</v>
      </c>
      <c r="I28" s="650"/>
      <c r="J28" s="760" t="s">
        <v>5342</v>
      </c>
      <c r="K28" s="760" t="s">
        <v>5343</v>
      </c>
      <c r="L28" s="763">
        <v>550082.1</v>
      </c>
      <c r="M28" s="763">
        <v>27504.11</v>
      </c>
      <c r="N28" s="763">
        <v>92413.79</v>
      </c>
      <c r="O28" s="763">
        <v>670000</v>
      </c>
      <c r="P28" s="652"/>
      <c r="Q28" s="764" t="s">
        <v>787</v>
      </c>
      <c r="R28" s="765" t="s">
        <v>2627</v>
      </c>
      <c r="S28" s="767"/>
      <c r="T28" s="733" t="s">
        <v>7148</v>
      </c>
      <c r="U28" s="733">
        <v>4410212</v>
      </c>
      <c r="V28" s="726"/>
      <c r="W28" s="726"/>
      <c r="X28" s="726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  <c r="AI28" s="726"/>
      <c r="AJ28" s="726"/>
      <c r="AK28" s="726"/>
      <c r="AL28" s="726"/>
      <c r="AM28" s="726"/>
    </row>
    <row r="29" spans="1:39" s="78" customFormat="1" x14ac:dyDescent="0.2">
      <c r="A29" s="651" t="s">
        <v>5531</v>
      </c>
      <c r="B29" s="688">
        <v>521907</v>
      </c>
      <c r="C29" s="688">
        <v>2204</v>
      </c>
      <c r="D29" s="688" t="s">
        <v>261</v>
      </c>
      <c r="E29" s="698">
        <v>2018</v>
      </c>
      <c r="F29" s="687">
        <v>43039</v>
      </c>
      <c r="G29" s="688" t="s">
        <v>30</v>
      </c>
      <c r="H29" s="688" t="s">
        <v>5532</v>
      </c>
      <c r="I29" s="650"/>
      <c r="J29" s="688" t="s">
        <v>5533</v>
      </c>
      <c r="K29" s="688" t="s">
        <v>5534</v>
      </c>
      <c r="L29" s="689">
        <v>232417.21</v>
      </c>
      <c r="M29" s="689">
        <v>2324.17</v>
      </c>
      <c r="N29" s="689">
        <v>37558.620000000003</v>
      </c>
      <c r="O29" s="689">
        <v>272300</v>
      </c>
      <c r="P29" s="652"/>
      <c r="Q29" s="653" t="s">
        <v>787</v>
      </c>
      <c r="R29" s="659" t="s">
        <v>2617</v>
      </c>
      <c r="S29" s="691"/>
      <c r="T29" s="79"/>
      <c r="U29" s="79"/>
      <c r="V29" s="79"/>
      <c r="W29" s="79"/>
      <c r="X29" s="79"/>
      <c r="Y29" s="79"/>
    </row>
    <row r="30" spans="1:39" s="78" customFormat="1" x14ac:dyDescent="0.2">
      <c r="A30" s="651" t="s">
        <v>5262</v>
      </c>
      <c r="B30" s="688">
        <v>11102</v>
      </c>
      <c r="C30" s="688" t="s">
        <v>618</v>
      </c>
      <c r="D30" s="688" t="s">
        <v>339</v>
      </c>
      <c r="E30" s="698">
        <v>2017</v>
      </c>
      <c r="F30" s="687">
        <v>43013</v>
      </c>
      <c r="G30" s="688" t="s">
        <v>646</v>
      </c>
      <c r="H30" s="688" t="s">
        <v>5263</v>
      </c>
      <c r="I30" s="650"/>
      <c r="J30" s="688" t="s">
        <v>5264</v>
      </c>
      <c r="K30" s="688" t="s">
        <v>5265</v>
      </c>
      <c r="L30" s="689">
        <v>213275.86</v>
      </c>
      <c r="M30" s="689">
        <v>0</v>
      </c>
      <c r="N30" s="689">
        <v>3724.14</v>
      </c>
      <c r="O30" s="689">
        <v>217000</v>
      </c>
      <c r="P30" s="652"/>
      <c r="Q30" s="653" t="s">
        <v>749</v>
      </c>
      <c r="R30" s="697" t="s">
        <v>2612</v>
      </c>
      <c r="S30" s="692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</row>
    <row r="31" spans="1:39" s="731" customFormat="1" x14ac:dyDescent="0.2">
      <c r="A31" s="651" t="s">
        <v>5772</v>
      </c>
      <c r="B31" s="688">
        <v>490507</v>
      </c>
      <c r="C31" s="688" t="s">
        <v>618</v>
      </c>
      <c r="D31" s="688" t="s">
        <v>339</v>
      </c>
      <c r="E31" s="698">
        <v>2017</v>
      </c>
      <c r="F31" s="687">
        <v>43019</v>
      </c>
      <c r="G31" s="688" t="s">
        <v>35</v>
      </c>
      <c r="H31" s="688" t="s">
        <v>5773</v>
      </c>
      <c r="I31" s="650"/>
      <c r="J31" s="688" t="s">
        <v>5774</v>
      </c>
      <c r="K31" s="688" t="s">
        <v>5775</v>
      </c>
      <c r="L31" s="689">
        <v>118620.69</v>
      </c>
      <c r="M31" s="689">
        <v>0</v>
      </c>
      <c r="N31" s="689">
        <v>1379.31</v>
      </c>
      <c r="O31" s="689">
        <v>120000</v>
      </c>
      <c r="P31" s="652"/>
      <c r="Q31" s="653" t="s">
        <v>749</v>
      </c>
      <c r="R31" s="697" t="s">
        <v>2612</v>
      </c>
      <c r="S31" s="692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</row>
    <row r="32" spans="1:39" s="731" customFormat="1" x14ac:dyDescent="0.2">
      <c r="A32" s="651" t="s">
        <v>5361</v>
      </c>
      <c r="B32" s="688">
        <v>520110</v>
      </c>
      <c r="C32" s="688" t="s">
        <v>697</v>
      </c>
      <c r="D32" s="688" t="s">
        <v>2508</v>
      </c>
      <c r="E32" s="698">
        <v>2017</v>
      </c>
      <c r="F32" s="687">
        <v>43035</v>
      </c>
      <c r="G32" s="688" t="s">
        <v>646</v>
      </c>
      <c r="H32" s="688" t="s">
        <v>5362</v>
      </c>
      <c r="I32" s="650"/>
      <c r="J32" s="688" t="s">
        <v>5363</v>
      </c>
      <c r="K32" s="688" t="s">
        <v>5364</v>
      </c>
      <c r="L32" s="689">
        <v>172413.79</v>
      </c>
      <c r="M32" s="689">
        <v>0</v>
      </c>
      <c r="N32" s="689">
        <v>27586.21</v>
      </c>
      <c r="O32" s="689">
        <v>200000</v>
      </c>
      <c r="P32" s="652"/>
      <c r="Q32" s="653" t="s">
        <v>749</v>
      </c>
      <c r="R32" s="697" t="s">
        <v>2612</v>
      </c>
      <c r="S32" s="692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</row>
    <row r="33" spans="1:39" s="731" customFormat="1" x14ac:dyDescent="0.2">
      <c r="A33" s="651" t="s">
        <v>5681</v>
      </c>
      <c r="B33" s="688">
        <v>1520605</v>
      </c>
      <c r="C33" s="688">
        <v>7490</v>
      </c>
      <c r="D33" s="688" t="s">
        <v>5682</v>
      </c>
      <c r="E33" s="698">
        <v>2018</v>
      </c>
      <c r="F33" s="687">
        <v>43039</v>
      </c>
      <c r="G33" s="688" t="s">
        <v>115</v>
      </c>
      <c r="H33" s="688" t="s">
        <v>5683</v>
      </c>
      <c r="I33" s="650"/>
      <c r="J33" s="688" t="s">
        <v>5684</v>
      </c>
      <c r="K33" s="688" t="s">
        <v>5685</v>
      </c>
      <c r="L33" s="689">
        <v>345566.5</v>
      </c>
      <c r="M33" s="689">
        <v>17278.330000000002</v>
      </c>
      <c r="N33" s="689">
        <v>58055.17</v>
      </c>
      <c r="O33" s="689">
        <v>420900</v>
      </c>
      <c r="P33" s="652"/>
      <c r="Q33" s="653" t="s">
        <v>787</v>
      </c>
      <c r="R33" s="696" t="s">
        <v>2617</v>
      </c>
      <c r="S33" s="691"/>
      <c r="T33" s="79"/>
      <c r="U33" s="79"/>
      <c r="V33" s="79"/>
      <c r="W33" s="79"/>
      <c r="X33" s="79"/>
      <c r="Y33" s="79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</row>
    <row r="34" spans="1:39" s="731" customFormat="1" x14ac:dyDescent="0.2">
      <c r="A34" s="651" t="s">
        <v>5311</v>
      </c>
      <c r="B34" s="688">
        <v>44612</v>
      </c>
      <c r="C34" s="688" t="s">
        <v>618</v>
      </c>
      <c r="D34" s="688" t="s">
        <v>339</v>
      </c>
      <c r="E34" s="698">
        <v>2017</v>
      </c>
      <c r="F34" s="687">
        <v>43026</v>
      </c>
      <c r="G34" s="688" t="s">
        <v>646</v>
      </c>
      <c r="H34" s="688" t="s">
        <v>5312</v>
      </c>
      <c r="I34" s="650"/>
      <c r="J34" s="688" t="s">
        <v>5313</v>
      </c>
      <c r="K34" s="688" t="s">
        <v>5314</v>
      </c>
      <c r="L34" s="689">
        <v>118965.52</v>
      </c>
      <c r="M34" s="689">
        <v>0</v>
      </c>
      <c r="N34" s="689">
        <v>3034.48</v>
      </c>
      <c r="O34" s="689">
        <v>122000</v>
      </c>
      <c r="P34" s="652"/>
      <c r="Q34" s="653" t="s">
        <v>749</v>
      </c>
      <c r="R34" s="697" t="s">
        <v>2612</v>
      </c>
      <c r="S34" s="692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</row>
    <row r="35" spans="1:39" s="731" customFormat="1" x14ac:dyDescent="0.2">
      <c r="A35" s="651" t="s">
        <v>5764</v>
      </c>
      <c r="B35" s="688">
        <v>520905</v>
      </c>
      <c r="C35" s="688" t="s">
        <v>697</v>
      </c>
      <c r="D35" s="688" t="s">
        <v>2508</v>
      </c>
      <c r="E35" s="698">
        <v>2017</v>
      </c>
      <c r="F35" s="687">
        <v>43014</v>
      </c>
      <c r="G35" s="688" t="s">
        <v>646</v>
      </c>
      <c r="H35" s="688" t="s">
        <v>5765</v>
      </c>
      <c r="I35" s="650"/>
      <c r="J35" s="688" t="s">
        <v>5766</v>
      </c>
      <c r="K35" s="688" t="s">
        <v>5767</v>
      </c>
      <c r="L35" s="689">
        <v>171275.86</v>
      </c>
      <c r="M35" s="689">
        <v>0</v>
      </c>
      <c r="N35" s="689">
        <v>3724.14</v>
      </c>
      <c r="O35" s="689">
        <v>175000</v>
      </c>
      <c r="P35" s="652"/>
      <c r="Q35" s="653" t="s">
        <v>749</v>
      </c>
      <c r="R35" s="697" t="s">
        <v>2612</v>
      </c>
      <c r="S35" s="692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</row>
    <row r="36" spans="1:39" s="731" customFormat="1" x14ac:dyDescent="0.2">
      <c r="A36" s="651" t="s">
        <v>5332</v>
      </c>
      <c r="B36" s="688">
        <v>1520302</v>
      </c>
      <c r="C36" s="688">
        <v>7441</v>
      </c>
      <c r="D36" s="688" t="s">
        <v>435</v>
      </c>
      <c r="E36" s="698">
        <v>2017</v>
      </c>
      <c r="F36" s="687">
        <v>43038</v>
      </c>
      <c r="G36" s="688" t="s">
        <v>1596</v>
      </c>
      <c r="H36" s="688" t="s">
        <v>5333</v>
      </c>
      <c r="I36" s="650"/>
      <c r="J36" s="770" t="s">
        <v>5334</v>
      </c>
      <c r="K36" s="688" t="s">
        <v>5335</v>
      </c>
      <c r="L36" s="689">
        <v>532019.69999999995</v>
      </c>
      <c r="M36" s="689">
        <v>26600.99</v>
      </c>
      <c r="N36" s="689">
        <v>89379.31</v>
      </c>
      <c r="O36" s="689">
        <v>648000</v>
      </c>
      <c r="P36" s="652"/>
      <c r="Q36" s="653" t="s">
        <v>787</v>
      </c>
      <c r="R36" s="690" t="s">
        <v>2627</v>
      </c>
      <c r="S36" s="691"/>
      <c r="T36" s="496"/>
      <c r="U36" s="496"/>
      <c r="V36" s="79"/>
      <c r="W36" s="79"/>
      <c r="X36" s="92"/>
      <c r="Y36" s="92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</row>
    <row r="37" spans="1:39" s="78" customFormat="1" x14ac:dyDescent="0.2">
      <c r="A37" s="651" t="s">
        <v>5358</v>
      </c>
      <c r="B37" s="688">
        <v>520115</v>
      </c>
      <c r="C37" s="688">
        <v>2594</v>
      </c>
      <c r="D37" s="688" t="s">
        <v>288</v>
      </c>
      <c r="E37" s="698">
        <v>2018</v>
      </c>
      <c r="F37" s="687">
        <v>43039</v>
      </c>
      <c r="G37" s="688"/>
      <c r="H37" s="688" t="s">
        <v>5359</v>
      </c>
      <c r="I37" s="650"/>
      <c r="J37" s="688" t="s">
        <v>292</v>
      </c>
      <c r="K37" s="688" t="s">
        <v>5360</v>
      </c>
      <c r="L37" s="689">
        <v>360887.54</v>
      </c>
      <c r="M37" s="689">
        <v>0</v>
      </c>
      <c r="N37" s="689">
        <v>57742.01</v>
      </c>
      <c r="O37" s="689">
        <v>418629.55</v>
      </c>
      <c r="P37" s="652"/>
      <c r="Q37" s="653" t="s">
        <v>748</v>
      </c>
      <c r="R37" s="690" t="s">
        <v>2627</v>
      </c>
      <c r="S37" s="691"/>
      <c r="T37" s="494"/>
      <c r="U37" s="494"/>
    </row>
    <row r="38" spans="1:39" s="731" customFormat="1" x14ac:dyDescent="0.2">
      <c r="A38" s="651" t="s">
        <v>5383</v>
      </c>
      <c r="B38" s="688">
        <v>521909</v>
      </c>
      <c r="C38" s="688" t="s">
        <v>697</v>
      </c>
      <c r="D38" s="688" t="s">
        <v>2508</v>
      </c>
      <c r="E38" s="698">
        <v>2017</v>
      </c>
      <c r="F38" s="687">
        <v>43029</v>
      </c>
      <c r="G38" s="688" t="s">
        <v>646</v>
      </c>
      <c r="H38" s="688" t="s">
        <v>5384</v>
      </c>
      <c r="I38" s="650"/>
      <c r="J38" s="688" t="s">
        <v>5385</v>
      </c>
      <c r="K38" s="688" t="s">
        <v>5386</v>
      </c>
      <c r="L38" s="689">
        <v>436724.14</v>
      </c>
      <c r="M38" s="689">
        <v>0</v>
      </c>
      <c r="N38" s="689">
        <v>8275.86</v>
      </c>
      <c r="O38" s="689">
        <v>445000</v>
      </c>
      <c r="P38" s="652"/>
      <c r="Q38" s="653" t="s">
        <v>749</v>
      </c>
      <c r="R38" s="659" t="s">
        <v>2617</v>
      </c>
      <c r="S38" s="692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</row>
    <row r="39" spans="1:39" s="731" customFormat="1" x14ac:dyDescent="0.2">
      <c r="A39" s="651" t="s">
        <v>5254</v>
      </c>
      <c r="B39" s="688">
        <v>25905</v>
      </c>
      <c r="C39" s="688" t="s">
        <v>618</v>
      </c>
      <c r="D39" s="688" t="s">
        <v>339</v>
      </c>
      <c r="E39" s="698">
        <v>2017</v>
      </c>
      <c r="F39" s="687">
        <v>43024</v>
      </c>
      <c r="G39" s="688" t="s">
        <v>203</v>
      </c>
      <c r="H39" s="688" t="s">
        <v>5255</v>
      </c>
      <c r="I39" s="650"/>
      <c r="J39" s="688" t="s">
        <v>5256</v>
      </c>
      <c r="K39" s="688" t="s">
        <v>5257</v>
      </c>
      <c r="L39" s="689">
        <v>365862.07</v>
      </c>
      <c r="M39" s="689">
        <v>0</v>
      </c>
      <c r="N39" s="689">
        <v>4137.93</v>
      </c>
      <c r="O39" s="689">
        <v>370000</v>
      </c>
      <c r="P39" s="652"/>
      <c r="Q39" s="653" t="s">
        <v>749</v>
      </c>
      <c r="R39" s="659" t="s">
        <v>2617</v>
      </c>
      <c r="S39" s="692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</row>
    <row r="40" spans="1:39" s="731" customFormat="1" x14ac:dyDescent="0.2">
      <c r="A40" s="651" t="s">
        <v>5307</v>
      </c>
      <c r="B40" s="688">
        <v>522403</v>
      </c>
      <c r="C40" s="688">
        <v>1060</v>
      </c>
      <c r="D40" s="688" t="s">
        <v>3995</v>
      </c>
      <c r="E40" s="698">
        <v>2017</v>
      </c>
      <c r="F40" s="687">
        <v>43017</v>
      </c>
      <c r="G40" s="688" t="s">
        <v>1357</v>
      </c>
      <c r="H40" s="688" t="s">
        <v>5308</v>
      </c>
      <c r="I40" s="650"/>
      <c r="J40" s="688" t="s">
        <v>5309</v>
      </c>
      <c r="K40" s="688" t="s">
        <v>5310</v>
      </c>
      <c r="L40" s="689">
        <v>212241.38</v>
      </c>
      <c r="M40" s="689">
        <v>0</v>
      </c>
      <c r="N40" s="689">
        <v>33958.620000000003</v>
      </c>
      <c r="O40" s="689">
        <v>246200</v>
      </c>
      <c r="P40" s="652"/>
      <c r="Q40" s="658" t="s">
        <v>787</v>
      </c>
      <c r="R40" s="659" t="s">
        <v>2617</v>
      </c>
      <c r="S40" s="691"/>
      <c r="T40" s="79"/>
      <c r="U40" s="79"/>
      <c r="V40" s="79"/>
      <c r="W40" s="79"/>
      <c r="X40" s="79"/>
      <c r="Y40" s="79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</row>
    <row r="41" spans="1:39" s="89" customFormat="1" x14ac:dyDescent="0.2">
      <c r="A41" s="651" t="s">
        <v>5760</v>
      </c>
      <c r="B41" s="688">
        <v>520909</v>
      </c>
      <c r="C41" s="688">
        <v>2009</v>
      </c>
      <c r="D41" s="688" t="s">
        <v>208</v>
      </c>
      <c r="E41" s="698">
        <v>2017</v>
      </c>
      <c r="F41" s="687">
        <v>43034</v>
      </c>
      <c r="G41" s="688" t="s">
        <v>64</v>
      </c>
      <c r="H41" s="688" t="s">
        <v>5761</v>
      </c>
      <c r="I41" s="650"/>
      <c r="J41" s="688" t="s">
        <v>5762</v>
      </c>
      <c r="K41" s="688" t="s">
        <v>5763</v>
      </c>
      <c r="L41" s="689">
        <v>215431.03</v>
      </c>
      <c r="M41" s="689">
        <v>0</v>
      </c>
      <c r="N41" s="689">
        <v>34468.97</v>
      </c>
      <c r="O41" s="689">
        <v>249900</v>
      </c>
      <c r="P41" s="652"/>
      <c r="Q41" s="653" t="s">
        <v>787</v>
      </c>
      <c r="R41" s="659" t="s">
        <v>2617</v>
      </c>
      <c r="S41" s="695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</row>
    <row r="42" spans="1:39" s="726" customFormat="1" x14ac:dyDescent="0.2">
      <c r="A42" s="651" t="s">
        <v>5282</v>
      </c>
      <c r="B42" s="688">
        <v>520815</v>
      </c>
      <c r="C42" s="688" t="s">
        <v>697</v>
      </c>
      <c r="D42" s="688" t="s">
        <v>2508</v>
      </c>
      <c r="E42" s="698">
        <v>2017</v>
      </c>
      <c r="F42" s="687">
        <v>43011</v>
      </c>
      <c r="G42" s="688" t="s">
        <v>646</v>
      </c>
      <c r="H42" s="688" t="s">
        <v>5283</v>
      </c>
      <c r="I42" s="650"/>
      <c r="J42" s="688" t="s">
        <v>5284</v>
      </c>
      <c r="K42" s="688" t="s">
        <v>5070</v>
      </c>
      <c r="L42" s="689">
        <v>388793.1</v>
      </c>
      <c r="M42" s="689">
        <v>0</v>
      </c>
      <c r="N42" s="689">
        <v>6206.9</v>
      </c>
      <c r="O42" s="689">
        <v>395000</v>
      </c>
      <c r="P42" s="652"/>
      <c r="Q42" s="653" t="s">
        <v>749</v>
      </c>
      <c r="R42" s="659" t="s">
        <v>2617</v>
      </c>
      <c r="S42" s="692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</row>
    <row r="43" spans="1:39" s="726" customFormat="1" x14ac:dyDescent="0.2">
      <c r="A43" s="759" t="s">
        <v>5412</v>
      </c>
      <c r="B43" s="760">
        <v>520513</v>
      </c>
      <c r="C43" s="760">
        <v>5396</v>
      </c>
      <c r="D43" s="760" t="s">
        <v>339</v>
      </c>
      <c r="E43" s="761">
        <v>2017</v>
      </c>
      <c r="F43" s="762">
        <v>43010</v>
      </c>
      <c r="G43" s="760" t="s">
        <v>2877</v>
      </c>
      <c r="H43" s="760" t="s">
        <v>5413</v>
      </c>
      <c r="I43" s="650"/>
      <c r="J43" s="760" t="s">
        <v>5414</v>
      </c>
      <c r="K43" s="760" t="s">
        <v>5415</v>
      </c>
      <c r="L43" s="763">
        <v>459200.49</v>
      </c>
      <c r="M43" s="763">
        <v>29765.03</v>
      </c>
      <c r="N43" s="763">
        <v>78234.48</v>
      </c>
      <c r="O43" s="763">
        <v>567200</v>
      </c>
      <c r="P43" s="652"/>
      <c r="Q43" s="764" t="s">
        <v>787</v>
      </c>
      <c r="R43" s="765" t="s">
        <v>2627</v>
      </c>
      <c r="S43" s="766"/>
      <c r="T43" s="733" t="s">
        <v>7148</v>
      </c>
      <c r="U43" s="733">
        <v>4123059</v>
      </c>
      <c r="V43" s="731"/>
      <c r="W43" s="731"/>
      <c r="X43" s="731"/>
      <c r="Y43" s="731"/>
      <c r="Z43" s="731"/>
      <c r="AA43" s="731"/>
      <c r="AB43" s="731"/>
      <c r="AC43" s="731"/>
      <c r="AD43" s="731"/>
      <c r="AE43" s="731"/>
      <c r="AF43" s="731"/>
      <c r="AG43" s="731"/>
      <c r="AH43" s="731"/>
      <c r="AI43" s="731"/>
      <c r="AJ43" s="731"/>
      <c r="AK43" s="731"/>
      <c r="AL43" s="731"/>
      <c r="AM43" s="731"/>
    </row>
    <row r="44" spans="1:39" s="726" customFormat="1" x14ac:dyDescent="0.2">
      <c r="A44" s="651" t="s">
        <v>5542</v>
      </c>
      <c r="B44" s="688">
        <v>521802</v>
      </c>
      <c r="C44" s="688">
        <v>2202</v>
      </c>
      <c r="D44" s="688" t="s">
        <v>229</v>
      </c>
      <c r="E44" s="698">
        <v>2017</v>
      </c>
      <c r="F44" s="687">
        <v>43025</v>
      </c>
      <c r="G44" s="688" t="s">
        <v>1372</v>
      </c>
      <c r="H44" s="688" t="s">
        <v>5543</v>
      </c>
      <c r="I44" s="650"/>
      <c r="J44" s="688" t="s">
        <v>5544</v>
      </c>
      <c r="K44" s="688" t="s">
        <v>5545</v>
      </c>
      <c r="L44" s="689">
        <v>200431.03</v>
      </c>
      <c r="M44" s="689">
        <v>0</v>
      </c>
      <c r="N44" s="689">
        <v>32068.97</v>
      </c>
      <c r="O44" s="689">
        <v>232500</v>
      </c>
      <c r="P44" s="652"/>
      <c r="Q44" s="653" t="s">
        <v>787</v>
      </c>
      <c r="R44" s="697" t="s">
        <v>2612</v>
      </c>
      <c r="S44" s="691"/>
      <c r="T44" s="79"/>
      <c r="U44" s="79"/>
      <c r="V44" s="79"/>
      <c r="W44" s="79"/>
      <c r="X44" s="79"/>
      <c r="Y44" s="79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</row>
    <row r="45" spans="1:39" s="78" customFormat="1" x14ac:dyDescent="0.2">
      <c r="A45" s="651" t="s">
        <v>5250</v>
      </c>
      <c r="B45" s="688">
        <v>250312</v>
      </c>
      <c r="C45" s="688" t="s">
        <v>618</v>
      </c>
      <c r="D45" s="688" t="s">
        <v>339</v>
      </c>
      <c r="E45" s="698">
        <v>2017</v>
      </c>
      <c r="F45" s="687">
        <v>43033</v>
      </c>
      <c r="G45" s="688" t="s">
        <v>651</v>
      </c>
      <c r="H45" s="688" t="s">
        <v>5251</v>
      </c>
      <c r="I45" s="650"/>
      <c r="J45" s="688" t="s">
        <v>5252</v>
      </c>
      <c r="K45" s="688" t="s">
        <v>5253</v>
      </c>
      <c r="L45" s="689">
        <v>206551.72</v>
      </c>
      <c r="M45" s="689">
        <v>0</v>
      </c>
      <c r="N45" s="689">
        <v>3448.28</v>
      </c>
      <c r="O45" s="689">
        <v>210000</v>
      </c>
      <c r="P45" s="652"/>
      <c r="Q45" s="653" t="s">
        <v>749</v>
      </c>
      <c r="R45" s="697" t="s">
        <v>2612</v>
      </c>
      <c r="S45" s="692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</row>
    <row r="46" spans="1:39" s="78" customFormat="1" x14ac:dyDescent="0.2">
      <c r="A46" s="651" t="s">
        <v>5442</v>
      </c>
      <c r="B46" s="688">
        <v>520220</v>
      </c>
      <c r="C46" s="688">
        <v>1794</v>
      </c>
      <c r="D46" s="688" t="s">
        <v>80</v>
      </c>
      <c r="E46" s="698">
        <v>2017</v>
      </c>
      <c r="F46" s="687">
        <v>43013</v>
      </c>
      <c r="G46" s="688" t="s">
        <v>13</v>
      </c>
      <c r="H46" s="688" t="s">
        <v>5443</v>
      </c>
      <c r="I46" s="650"/>
      <c r="J46" s="688" t="s">
        <v>5444</v>
      </c>
      <c r="K46" s="688" t="s">
        <v>5445</v>
      </c>
      <c r="L46" s="689">
        <v>251713.88</v>
      </c>
      <c r="M46" s="689">
        <v>2596.46</v>
      </c>
      <c r="N46" s="689">
        <v>40689.660000000003</v>
      </c>
      <c r="O46" s="689">
        <v>295000</v>
      </c>
      <c r="P46" s="652"/>
      <c r="Q46" s="653" t="s">
        <v>787</v>
      </c>
      <c r="R46" s="659" t="s">
        <v>2617</v>
      </c>
      <c r="S46" s="695"/>
    </row>
    <row r="47" spans="1:39" s="78" customFormat="1" x14ac:dyDescent="0.2">
      <c r="A47" s="651" t="s">
        <v>5375</v>
      </c>
      <c r="B47" s="688">
        <v>520512</v>
      </c>
      <c r="C47" s="688">
        <v>5394</v>
      </c>
      <c r="D47" s="688" t="s">
        <v>813</v>
      </c>
      <c r="E47" s="698">
        <v>2017</v>
      </c>
      <c r="F47" s="687">
        <v>43025</v>
      </c>
      <c r="G47" s="688" t="s">
        <v>79</v>
      </c>
      <c r="H47" s="688" t="s">
        <v>5376</v>
      </c>
      <c r="I47" s="650"/>
      <c r="J47" s="688" t="s">
        <v>5377</v>
      </c>
      <c r="K47" s="688" t="s">
        <v>5378</v>
      </c>
      <c r="L47" s="689">
        <v>442380.98</v>
      </c>
      <c r="M47" s="689">
        <v>26929.360000000001</v>
      </c>
      <c r="N47" s="689">
        <v>75089.66</v>
      </c>
      <c r="O47" s="689">
        <v>544400</v>
      </c>
      <c r="P47" s="652"/>
      <c r="Q47" s="658" t="s">
        <v>787</v>
      </c>
      <c r="R47" s="693" t="s">
        <v>2617</v>
      </c>
      <c r="S47" s="694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</row>
    <row r="48" spans="1:39" s="95" customFormat="1" x14ac:dyDescent="0.2">
      <c r="A48" s="651" t="s">
        <v>5393</v>
      </c>
      <c r="B48" s="688">
        <v>520515</v>
      </c>
      <c r="C48" s="688">
        <v>5399</v>
      </c>
      <c r="D48" s="688" t="s">
        <v>360</v>
      </c>
      <c r="E48" s="698">
        <v>2017</v>
      </c>
      <c r="F48" s="687">
        <v>43018</v>
      </c>
      <c r="G48" s="688"/>
      <c r="H48" s="688" t="s">
        <v>5394</v>
      </c>
      <c r="I48" s="650"/>
      <c r="J48" s="688" t="s">
        <v>292</v>
      </c>
      <c r="K48" s="688" t="s">
        <v>5395</v>
      </c>
      <c r="L48" s="689">
        <v>557392.03</v>
      </c>
      <c r="M48" s="689">
        <v>0</v>
      </c>
      <c r="N48" s="689">
        <v>89182.73</v>
      </c>
      <c r="O48" s="689">
        <v>646574.76</v>
      </c>
      <c r="P48" s="652"/>
      <c r="Q48" s="658" t="s">
        <v>748</v>
      </c>
      <c r="R48" s="690" t="s">
        <v>2627</v>
      </c>
      <c r="S48" s="692"/>
      <c r="T48" s="494"/>
      <c r="U48" s="494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</row>
    <row r="49" spans="1:39" s="95" customFormat="1" x14ac:dyDescent="0.2">
      <c r="A49" s="651" t="s">
        <v>5502</v>
      </c>
      <c r="B49" s="688">
        <v>1520202</v>
      </c>
      <c r="C49" s="688">
        <v>5611</v>
      </c>
      <c r="D49" s="688" t="s">
        <v>387</v>
      </c>
      <c r="E49" s="698">
        <v>2018</v>
      </c>
      <c r="F49" s="687">
        <v>43027</v>
      </c>
      <c r="G49" s="688" t="s">
        <v>13</v>
      </c>
      <c r="H49" s="688" t="s">
        <v>5503</v>
      </c>
      <c r="I49" s="650"/>
      <c r="J49" s="688" t="s">
        <v>4528</v>
      </c>
      <c r="K49" s="688" t="s">
        <v>5504</v>
      </c>
      <c r="L49" s="689">
        <v>394255.04</v>
      </c>
      <c r="M49" s="689">
        <v>19710.48</v>
      </c>
      <c r="N49" s="689">
        <v>66234.48</v>
      </c>
      <c r="O49" s="689">
        <v>480200</v>
      </c>
      <c r="P49" s="652"/>
      <c r="Q49" s="653" t="s">
        <v>787</v>
      </c>
      <c r="R49" s="659" t="s">
        <v>2617</v>
      </c>
      <c r="S49" s="692"/>
      <c r="T49" s="92"/>
      <c r="U49" s="92"/>
      <c r="V49" s="92"/>
      <c r="W49" s="92"/>
      <c r="X49" s="92"/>
      <c r="Y49" s="92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</row>
    <row r="50" spans="1:39" s="78" customFormat="1" x14ac:dyDescent="0.2">
      <c r="A50" s="651" t="s">
        <v>5344</v>
      </c>
      <c r="B50" s="688">
        <v>1520302</v>
      </c>
      <c r="C50" s="688" t="s">
        <v>618</v>
      </c>
      <c r="D50" s="688" t="s">
        <v>339</v>
      </c>
      <c r="E50" s="698">
        <v>2017</v>
      </c>
      <c r="F50" s="687">
        <v>43038</v>
      </c>
      <c r="G50" s="688" t="s">
        <v>203</v>
      </c>
      <c r="H50" s="688" t="s">
        <v>5345</v>
      </c>
      <c r="I50" s="650"/>
      <c r="J50" s="688" t="s">
        <v>5346</v>
      </c>
      <c r="K50" s="688" t="s">
        <v>5347</v>
      </c>
      <c r="L50" s="689">
        <v>354482.76</v>
      </c>
      <c r="M50" s="689">
        <v>0</v>
      </c>
      <c r="N50" s="689">
        <v>5517.24</v>
      </c>
      <c r="O50" s="689">
        <v>360000</v>
      </c>
      <c r="P50" s="652"/>
      <c r="Q50" s="653" t="s">
        <v>749</v>
      </c>
      <c r="R50" s="659" t="s">
        <v>2617</v>
      </c>
      <c r="S50" s="692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</row>
    <row r="51" spans="1:39" s="95" customFormat="1" x14ac:dyDescent="0.2">
      <c r="A51" s="759" t="s">
        <v>5379</v>
      </c>
      <c r="B51" s="760">
        <v>521908</v>
      </c>
      <c r="C51" s="760">
        <v>6980</v>
      </c>
      <c r="D51" s="760" t="s">
        <v>407</v>
      </c>
      <c r="E51" s="761">
        <v>2017</v>
      </c>
      <c r="F51" s="762">
        <v>43031</v>
      </c>
      <c r="G51" s="760" t="s">
        <v>64</v>
      </c>
      <c r="H51" s="760" t="s">
        <v>5380</v>
      </c>
      <c r="I51" s="650"/>
      <c r="J51" s="760" t="s">
        <v>5381</v>
      </c>
      <c r="K51" s="760" t="s">
        <v>5382</v>
      </c>
      <c r="L51" s="763">
        <v>498177.8</v>
      </c>
      <c r="M51" s="763">
        <v>36391.17</v>
      </c>
      <c r="N51" s="763">
        <v>85531.03</v>
      </c>
      <c r="O51" s="763">
        <v>620100</v>
      </c>
      <c r="P51" s="652"/>
      <c r="Q51" s="764" t="s">
        <v>787</v>
      </c>
      <c r="R51" s="765" t="s">
        <v>2627</v>
      </c>
      <c r="S51" s="766"/>
      <c r="T51" s="733" t="s">
        <v>7148</v>
      </c>
      <c r="U51" s="733">
        <v>4409146</v>
      </c>
      <c r="V51" s="731"/>
      <c r="W51" s="731"/>
      <c r="X51" s="731"/>
      <c r="Y51" s="731"/>
      <c r="Z51" s="731"/>
      <c r="AA51" s="731"/>
      <c r="AB51" s="731"/>
      <c r="AC51" s="731"/>
      <c r="AD51" s="731"/>
      <c r="AE51" s="731"/>
      <c r="AF51" s="731"/>
      <c r="AG51" s="731"/>
      <c r="AH51" s="731"/>
      <c r="AI51" s="731"/>
      <c r="AJ51" s="731"/>
      <c r="AK51" s="731"/>
      <c r="AL51" s="731"/>
      <c r="AM51" s="731"/>
    </row>
    <row r="52" spans="1:39" s="725" customFormat="1" x14ac:dyDescent="0.2">
      <c r="A52" s="759" t="s">
        <v>5294</v>
      </c>
      <c r="B52" s="760">
        <v>520814</v>
      </c>
      <c r="C52" s="760">
        <v>4493</v>
      </c>
      <c r="D52" s="760" t="s">
        <v>297</v>
      </c>
      <c r="E52" s="761">
        <v>2017</v>
      </c>
      <c r="F52" s="762">
        <v>43021</v>
      </c>
      <c r="G52" s="688"/>
      <c r="H52" s="760" t="s">
        <v>5295</v>
      </c>
      <c r="I52" s="650"/>
      <c r="J52" s="760" t="s">
        <v>125</v>
      </c>
      <c r="K52" s="760" t="s">
        <v>5296</v>
      </c>
      <c r="L52" s="763">
        <v>277002.33</v>
      </c>
      <c r="M52" s="763">
        <v>0</v>
      </c>
      <c r="N52" s="763">
        <v>44320.37</v>
      </c>
      <c r="O52" s="763">
        <v>321322.7</v>
      </c>
      <c r="P52" s="652"/>
      <c r="Q52" s="795" t="s">
        <v>748</v>
      </c>
      <c r="R52" s="765" t="s">
        <v>2627</v>
      </c>
      <c r="S52" s="775"/>
      <c r="T52" s="733" t="s">
        <v>7148</v>
      </c>
      <c r="U52" s="733">
        <v>4415641</v>
      </c>
      <c r="V52" s="731"/>
      <c r="W52" s="731"/>
      <c r="X52" s="731"/>
      <c r="Y52" s="731"/>
      <c r="Z52" s="731"/>
      <c r="AA52" s="731"/>
      <c r="AB52" s="731"/>
      <c r="AC52" s="731"/>
      <c r="AD52" s="731"/>
      <c r="AE52" s="731"/>
      <c r="AF52" s="731"/>
      <c r="AG52" s="731"/>
      <c r="AH52" s="731"/>
      <c r="AI52" s="731"/>
      <c r="AJ52" s="731"/>
      <c r="AK52" s="731"/>
      <c r="AL52" s="731"/>
      <c r="AM52" s="731"/>
    </row>
    <row r="53" spans="1:39" s="725" customFormat="1" x14ac:dyDescent="0.2">
      <c r="A53" s="759" t="s">
        <v>5539</v>
      </c>
      <c r="B53" s="760">
        <v>521802</v>
      </c>
      <c r="C53" s="760">
        <v>2204</v>
      </c>
      <c r="D53" s="760" t="s">
        <v>261</v>
      </c>
      <c r="E53" s="761">
        <v>2017</v>
      </c>
      <c r="F53" s="762">
        <v>43015</v>
      </c>
      <c r="G53" s="688"/>
      <c r="H53" s="760" t="s">
        <v>5540</v>
      </c>
      <c r="I53" s="650"/>
      <c r="J53" s="760" t="s">
        <v>125</v>
      </c>
      <c r="K53" s="760" t="s">
        <v>5541</v>
      </c>
      <c r="L53" s="763">
        <v>210657.16</v>
      </c>
      <c r="M53" s="763">
        <v>0</v>
      </c>
      <c r="N53" s="763">
        <v>33705.15</v>
      </c>
      <c r="O53" s="763">
        <v>244362.31</v>
      </c>
      <c r="P53" s="652"/>
      <c r="Q53" s="764" t="s">
        <v>748</v>
      </c>
      <c r="R53" s="765" t="s">
        <v>2627</v>
      </c>
      <c r="S53" s="766"/>
      <c r="T53" s="733" t="s">
        <v>7148</v>
      </c>
      <c r="U53" s="733">
        <v>4415641</v>
      </c>
      <c r="V53" s="731"/>
      <c r="W53" s="731"/>
      <c r="X53" s="726"/>
      <c r="Y53" s="726"/>
      <c r="Z53" s="726"/>
      <c r="AA53" s="726"/>
      <c r="AB53" s="726"/>
      <c r="AC53" s="726"/>
      <c r="AD53" s="726"/>
      <c r="AE53" s="726"/>
      <c r="AF53" s="726"/>
      <c r="AG53" s="726"/>
      <c r="AH53" s="726"/>
      <c r="AI53" s="726"/>
      <c r="AJ53" s="726"/>
      <c r="AK53" s="726"/>
      <c r="AL53" s="726"/>
      <c r="AM53" s="726"/>
    </row>
    <row r="54" spans="1:39" s="95" customFormat="1" x14ac:dyDescent="0.2">
      <c r="A54" s="651" t="s">
        <v>5469</v>
      </c>
      <c r="B54" s="688">
        <v>520220</v>
      </c>
      <c r="C54" s="688" t="s">
        <v>697</v>
      </c>
      <c r="D54" s="688" t="s">
        <v>2508</v>
      </c>
      <c r="E54" s="698">
        <v>2017</v>
      </c>
      <c r="F54" s="687">
        <v>43039</v>
      </c>
      <c r="G54" s="688" t="s">
        <v>197</v>
      </c>
      <c r="H54" s="688" t="s">
        <v>5470</v>
      </c>
      <c r="I54" s="650"/>
      <c r="J54" s="688" t="s">
        <v>5471</v>
      </c>
      <c r="K54" s="688" t="s">
        <v>5472</v>
      </c>
      <c r="L54" s="689">
        <v>235862.07</v>
      </c>
      <c r="M54" s="689">
        <v>0</v>
      </c>
      <c r="N54" s="689">
        <v>4137.93</v>
      </c>
      <c r="O54" s="689">
        <v>240000</v>
      </c>
      <c r="P54" s="652"/>
      <c r="Q54" s="653" t="s">
        <v>749</v>
      </c>
      <c r="R54" s="697" t="s">
        <v>2612</v>
      </c>
      <c r="S54" s="692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</row>
    <row r="55" spans="1:39" s="731" customFormat="1" x14ac:dyDescent="0.2">
      <c r="A55" s="651" t="s">
        <v>5737</v>
      </c>
      <c r="B55" s="688">
        <v>521702</v>
      </c>
      <c r="C55" s="688">
        <v>2005</v>
      </c>
      <c r="D55" s="688" t="s">
        <v>130</v>
      </c>
      <c r="E55" s="698">
        <v>2017</v>
      </c>
      <c r="F55" s="687">
        <v>43018</v>
      </c>
      <c r="G55" s="688" t="s">
        <v>1467</v>
      </c>
      <c r="H55" s="688" t="s">
        <v>5738</v>
      </c>
      <c r="I55" s="650"/>
      <c r="J55" s="688" t="s">
        <v>5739</v>
      </c>
      <c r="K55" s="688" t="s">
        <v>5740</v>
      </c>
      <c r="L55" s="689">
        <v>185344.83</v>
      </c>
      <c r="M55" s="689">
        <v>0</v>
      </c>
      <c r="N55" s="689">
        <v>29655.17</v>
      </c>
      <c r="O55" s="689">
        <v>215000</v>
      </c>
      <c r="P55" s="652"/>
      <c r="Q55" s="653" t="s">
        <v>787</v>
      </c>
      <c r="R55" s="697" t="s">
        <v>2612</v>
      </c>
      <c r="S55" s="691"/>
      <c r="T55" s="79"/>
      <c r="U55" s="79"/>
      <c r="V55" s="79"/>
      <c r="W55" s="79"/>
      <c r="X55" s="79"/>
      <c r="Y55" s="79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</row>
    <row r="56" spans="1:39" s="731" customFormat="1" x14ac:dyDescent="0.2">
      <c r="A56" s="651" t="s">
        <v>5715</v>
      </c>
      <c r="B56" s="688">
        <v>521702</v>
      </c>
      <c r="C56" s="688">
        <v>2005</v>
      </c>
      <c r="D56" s="688" t="s">
        <v>130</v>
      </c>
      <c r="E56" s="698">
        <v>2017</v>
      </c>
      <c r="F56" s="687">
        <v>43035</v>
      </c>
      <c r="G56" s="688" t="s">
        <v>1372</v>
      </c>
      <c r="H56" s="688" t="s">
        <v>5716</v>
      </c>
      <c r="I56" s="650"/>
      <c r="J56" s="688" t="s">
        <v>5717</v>
      </c>
      <c r="K56" s="688" t="s">
        <v>5718</v>
      </c>
      <c r="L56" s="689">
        <v>185344.83</v>
      </c>
      <c r="M56" s="689">
        <v>0</v>
      </c>
      <c r="N56" s="689">
        <v>29655.17</v>
      </c>
      <c r="O56" s="689">
        <v>215000</v>
      </c>
      <c r="P56" s="652"/>
      <c r="Q56" s="653" t="s">
        <v>787</v>
      </c>
      <c r="R56" s="697" t="s">
        <v>2612</v>
      </c>
      <c r="S56" s="691"/>
      <c r="T56" s="79"/>
      <c r="U56" s="79"/>
      <c r="V56" s="79"/>
      <c r="W56" s="79"/>
      <c r="X56" s="79"/>
      <c r="Y56" s="79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</row>
    <row r="57" spans="1:39" s="731" customFormat="1" x14ac:dyDescent="0.2">
      <c r="A57" s="759" t="s">
        <v>5315</v>
      </c>
      <c r="B57" s="760">
        <v>1520302</v>
      </c>
      <c r="C57" s="760">
        <v>7441</v>
      </c>
      <c r="D57" s="760" t="s">
        <v>435</v>
      </c>
      <c r="E57" s="761">
        <v>2017</v>
      </c>
      <c r="F57" s="762">
        <v>43027</v>
      </c>
      <c r="G57" s="760" t="s">
        <v>24</v>
      </c>
      <c r="H57" s="760" t="s">
        <v>5316</v>
      </c>
      <c r="I57" s="650"/>
      <c r="J57" s="760" t="s">
        <v>491</v>
      </c>
      <c r="K57" s="760" t="s">
        <v>5317</v>
      </c>
      <c r="L57" s="763">
        <v>499178.98</v>
      </c>
      <c r="M57" s="763">
        <v>24958.95</v>
      </c>
      <c r="N57" s="763">
        <v>83862.070000000007</v>
      </c>
      <c r="O57" s="763">
        <v>608000</v>
      </c>
      <c r="P57" s="652"/>
      <c r="Q57" s="764" t="s">
        <v>787</v>
      </c>
      <c r="R57" s="765" t="s">
        <v>2627</v>
      </c>
      <c r="S57" s="766"/>
      <c r="T57" s="733" t="s">
        <v>7148</v>
      </c>
      <c r="U57" s="733">
        <v>4411157</v>
      </c>
      <c r="X57" s="725"/>
      <c r="Y57" s="725"/>
      <c r="Z57" s="725"/>
      <c r="AA57" s="725"/>
      <c r="AB57" s="725"/>
      <c r="AC57" s="725"/>
      <c r="AD57" s="725"/>
      <c r="AE57" s="725"/>
      <c r="AF57" s="725"/>
      <c r="AG57" s="725"/>
      <c r="AH57" s="725"/>
      <c r="AI57" s="725"/>
      <c r="AJ57" s="725"/>
      <c r="AK57" s="725"/>
      <c r="AL57" s="725"/>
      <c r="AM57" s="725"/>
    </row>
    <row r="58" spans="1:39" s="731" customFormat="1" x14ac:dyDescent="0.2">
      <c r="A58" s="759" t="s">
        <v>5559</v>
      </c>
      <c r="B58" s="760">
        <v>1520104</v>
      </c>
      <c r="C58" s="760">
        <v>7493</v>
      </c>
      <c r="D58" s="760" t="s">
        <v>5560</v>
      </c>
      <c r="E58" s="761">
        <v>2017</v>
      </c>
      <c r="F58" s="762">
        <v>43012</v>
      </c>
      <c r="G58" s="688"/>
      <c r="H58" s="760" t="s">
        <v>5561</v>
      </c>
      <c r="I58" s="650"/>
      <c r="J58" s="760" t="s">
        <v>125</v>
      </c>
      <c r="K58" s="760" t="s">
        <v>5562</v>
      </c>
      <c r="L58" s="763">
        <v>229416.4</v>
      </c>
      <c r="M58" s="763">
        <v>0</v>
      </c>
      <c r="N58" s="763">
        <v>36706.620000000003</v>
      </c>
      <c r="O58" s="763">
        <v>266123.02</v>
      </c>
      <c r="P58" s="652"/>
      <c r="Q58" s="764" t="s">
        <v>748</v>
      </c>
      <c r="R58" s="765" t="s">
        <v>2627</v>
      </c>
      <c r="S58" s="767"/>
      <c r="T58" s="733" t="s">
        <v>7148</v>
      </c>
      <c r="U58" s="733">
        <v>4415641</v>
      </c>
      <c r="V58" s="726"/>
      <c r="W58" s="726"/>
      <c r="X58" s="726"/>
      <c r="Y58" s="726"/>
      <c r="Z58" s="726"/>
      <c r="AA58" s="726"/>
      <c r="AB58" s="726"/>
      <c r="AC58" s="726"/>
      <c r="AD58" s="726"/>
      <c r="AE58" s="726"/>
      <c r="AF58" s="726"/>
      <c r="AG58" s="726"/>
      <c r="AH58" s="726"/>
      <c r="AI58" s="726"/>
      <c r="AJ58" s="726"/>
      <c r="AK58" s="726"/>
      <c r="AL58" s="726"/>
      <c r="AM58" s="726"/>
    </row>
    <row r="59" spans="1:39" s="78" customFormat="1" x14ac:dyDescent="0.2">
      <c r="A59" s="651" t="s">
        <v>5701</v>
      </c>
      <c r="B59" s="688">
        <v>521707</v>
      </c>
      <c r="C59" s="688">
        <v>2006</v>
      </c>
      <c r="D59" s="688" t="s">
        <v>165</v>
      </c>
      <c r="E59" s="698">
        <v>2017</v>
      </c>
      <c r="F59" s="687">
        <v>43027</v>
      </c>
      <c r="G59" s="688" t="s">
        <v>24</v>
      </c>
      <c r="H59" s="688" t="s">
        <v>5702</v>
      </c>
      <c r="I59" s="650"/>
      <c r="J59" s="688" t="s">
        <v>491</v>
      </c>
      <c r="K59" s="688" t="s">
        <v>5703</v>
      </c>
      <c r="L59" s="689">
        <v>202586.21</v>
      </c>
      <c r="M59" s="689">
        <v>0</v>
      </c>
      <c r="N59" s="689">
        <v>32413.79</v>
      </c>
      <c r="O59" s="689">
        <v>235000</v>
      </c>
      <c r="P59" s="652"/>
      <c r="Q59" s="653" t="s">
        <v>787</v>
      </c>
      <c r="R59" s="697" t="s">
        <v>2612</v>
      </c>
      <c r="S59" s="691"/>
      <c r="T59" s="79"/>
      <c r="U59" s="79"/>
      <c r="V59" s="79"/>
      <c r="W59" s="79"/>
      <c r="X59" s="79"/>
      <c r="Y59" s="79"/>
    </row>
    <row r="60" spans="1:39" s="78" customFormat="1" x14ac:dyDescent="0.2">
      <c r="A60" s="759" t="s">
        <v>5322</v>
      </c>
      <c r="B60" s="760">
        <v>1520304</v>
      </c>
      <c r="C60" s="760">
        <v>7440</v>
      </c>
      <c r="D60" s="760" t="s">
        <v>1076</v>
      </c>
      <c r="E60" s="761">
        <v>2017</v>
      </c>
      <c r="F60" s="762">
        <v>43022</v>
      </c>
      <c r="G60" s="760" t="s">
        <v>115</v>
      </c>
      <c r="H60" s="760" t="s">
        <v>5323</v>
      </c>
      <c r="I60" s="650"/>
      <c r="J60" s="760" t="s">
        <v>5324</v>
      </c>
      <c r="K60" s="760" t="s">
        <v>5325</v>
      </c>
      <c r="L60" s="763">
        <v>550082.1</v>
      </c>
      <c r="M60" s="763">
        <v>27504.11</v>
      </c>
      <c r="N60" s="763">
        <v>92413.79</v>
      </c>
      <c r="O60" s="763">
        <v>670000</v>
      </c>
      <c r="P60" s="652"/>
      <c r="Q60" s="764" t="s">
        <v>787</v>
      </c>
      <c r="R60" s="765" t="s">
        <v>2627</v>
      </c>
      <c r="S60" s="766"/>
      <c r="T60" s="733" t="s">
        <v>7148</v>
      </c>
      <c r="U60" s="733">
        <v>4409886</v>
      </c>
      <c r="V60" s="731"/>
      <c r="W60" s="731"/>
      <c r="X60" s="725"/>
      <c r="Y60" s="725"/>
      <c r="Z60" s="725"/>
      <c r="AA60" s="725"/>
      <c r="AB60" s="725"/>
      <c r="AC60" s="725"/>
      <c r="AD60" s="725"/>
      <c r="AE60" s="725"/>
      <c r="AF60" s="725"/>
      <c r="AG60" s="725"/>
      <c r="AH60" s="725"/>
      <c r="AI60" s="725"/>
      <c r="AJ60" s="725"/>
      <c r="AK60" s="725"/>
      <c r="AL60" s="725"/>
      <c r="AM60" s="725"/>
    </row>
    <row r="61" spans="1:39" s="731" customFormat="1" x14ac:dyDescent="0.2">
      <c r="A61" s="759" t="s">
        <v>5570</v>
      </c>
      <c r="B61" s="760">
        <v>1520104</v>
      </c>
      <c r="C61" s="760">
        <v>7493</v>
      </c>
      <c r="D61" s="760" t="s">
        <v>5560</v>
      </c>
      <c r="E61" s="761">
        <v>2017</v>
      </c>
      <c r="F61" s="762">
        <v>43012</v>
      </c>
      <c r="G61" s="688"/>
      <c r="H61" s="760" t="s">
        <v>5571</v>
      </c>
      <c r="I61" s="650"/>
      <c r="J61" s="760" t="s">
        <v>125</v>
      </c>
      <c r="K61" s="760" t="s">
        <v>5572</v>
      </c>
      <c r="L61" s="763">
        <v>229416.4</v>
      </c>
      <c r="M61" s="763">
        <v>0</v>
      </c>
      <c r="N61" s="763">
        <v>36706.620000000003</v>
      </c>
      <c r="O61" s="763">
        <v>266123.02</v>
      </c>
      <c r="P61" s="652"/>
      <c r="Q61" s="764" t="s">
        <v>748</v>
      </c>
      <c r="R61" s="765" t="s">
        <v>2627</v>
      </c>
      <c r="S61" s="767"/>
      <c r="T61" s="733" t="s">
        <v>7148</v>
      </c>
      <c r="U61" s="733">
        <v>4415641</v>
      </c>
      <c r="V61" s="726"/>
      <c r="W61" s="726"/>
      <c r="X61" s="726"/>
      <c r="Y61" s="726"/>
      <c r="Z61" s="726"/>
      <c r="AA61" s="726"/>
      <c r="AB61" s="726"/>
      <c r="AC61" s="726"/>
      <c r="AD61" s="726"/>
      <c r="AE61" s="726"/>
      <c r="AF61" s="726"/>
      <c r="AG61" s="726"/>
      <c r="AH61" s="726"/>
      <c r="AI61" s="726"/>
      <c r="AJ61" s="726"/>
      <c r="AK61" s="726"/>
      <c r="AL61" s="726"/>
      <c r="AM61" s="726"/>
    </row>
    <row r="62" spans="1:39" s="731" customFormat="1" x14ac:dyDescent="0.2">
      <c r="A62" s="759" t="s">
        <v>5329</v>
      </c>
      <c r="B62" s="760">
        <v>1520304</v>
      </c>
      <c r="C62" s="760">
        <v>7440</v>
      </c>
      <c r="D62" s="760" t="s">
        <v>1076</v>
      </c>
      <c r="E62" s="761">
        <v>2017</v>
      </c>
      <c r="F62" s="762">
        <v>43021</v>
      </c>
      <c r="G62" s="760" t="s">
        <v>115</v>
      </c>
      <c r="H62" s="760" t="s">
        <v>5330</v>
      </c>
      <c r="I62" s="650"/>
      <c r="J62" s="760" t="s">
        <v>5324</v>
      </c>
      <c r="K62" s="760" t="s">
        <v>5331</v>
      </c>
      <c r="L62" s="763">
        <v>550082.1</v>
      </c>
      <c r="M62" s="763">
        <v>27504.11</v>
      </c>
      <c r="N62" s="763">
        <v>92413.79</v>
      </c>
      <c r="O62" s="763">
        <v>670000</v>
      </c>
      <c r="P62" s="652"/>
      <c r="Q62" s="764" t="s">
        <v>787</v>
      </c>
      <c r="R62" s="765" t="s">
        <v>2627</v>
      </c>
      <c r="S62" s="766"/>
      <c r="T62" s="733" t="s">
        <v>7148</v>
      </c>
      <c r="U62" s="733">
        <v>4409770</v>
      </c>
      <c r="X62" s="725"/>
      <c r="Y62" s="725"/>
      <c r="Z62" s="725"/>
      <c r="AA62" s="725"/>
      <c r="AB62" s="725"/>
      <c r="AC62" s="725"/>
      <c r="AD62" s="725"/>
      <c r="AE62" s="725"/>
      <c r="AF62" s="725"/>
      <c r="AG62" s="725"/>
      <c r="AH62" s="725"/>
      <c r="AI62" s="725"/>
      <c r="AJ62" s="725"/>
      <c r="AK62" s="725"/>
      <c r="AL62" s="725"/>
      <c r="AM62" s="725"/>
    </row>
    <row r="63" spans="1:39" s="731" customFormat="1" x14ac:dyDescent="0.2">
      <c r="A63" s="651" t="s">
        <v>5365</v>
      </c>
      <c r="B63" s="688">
        <v>521908</v>
      </c>
      <c r="C63" s="688" t="s">
        <v>697</v>
      </c>
      <c r="D63" s="688" t="s">
        <v>2508</v>
      </c>
      <c r="E63" s="698">
        <v>2017</v>
      </c>
      <c r="F63" s="687">
        <v>43020</v>
      </c>
      <c r="G63" s="688" t="s">
        <v>3990</v>
      </c>
      <c r="H63" s="688" t="s">
        <v>5366</v>
      </c>
      <c r="I63" s="650"/>
      <c r="J63" s="688" t="s">
        <v>5367</v>
      </c>
      <c r="K63" s="688" t="s">
        <v>5368</v>
      </c>
      <c r="L63" s="689">
        <v>480172.41</v>
      </c>
      <c r="M63" s="689">
        <v>0</v>
      </c>
      <c r="N63" s="689">
        <v>4827.59</v>
      </c>
      <c r="O63" s="689">
        <v>485000</v>
      </c>
      <c r="P63" s="652"/>
      <c r="Q63" s="653" t="s">
        <v>749</v>
      </c>
      <c r="R63" s="659" t="s">
        <v>2617</v>
      </c>
      <c r="S63" s="692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</row>
    <row r="64" spans="1:39" s="731" customFormat="1" x14ac:dyDescent="0.2">
      <c r="A64" s="651" t="s">
        <v>5662</v>
      </c>
      <c r="B64" s="688">
        <v>1520604</v>
      </c>
      <c r="C64" s="688">
        <v>7495</v>
      </c>
      <c r="D64" s="688" t="s">
        <v>492</v>
      </c>
      <c r="E64" s="698">
        <v>2018</v>
      </c>
      <c r="F64" s="687">
        <v>43035</v>
      </c>
      <c r="G64" s="688" t="s">
        <v>13</v>
      </c>
      <c r="H64" s="688" t="s">
        <v>5663</v>
      </c>
      <c r="I64" s="650"/>
      <c r="J64" s="688" t="s">
        <v>5664</v>
      </c>
      <c r="K64" s="688" t="s">
        <v>5665</v>
      </c>
      <c r="L64" s="689">
        <v>302298.84999999998</v>
      </c>
      <c r="M64" s="689">
        <v>15114.94</v>
      </c>
      <c r="N64" s="689">
        <v>50786.21</v>
      </c>
      <c r="O64" s="689">
        <v>368200</v>
      </c>
      <c r="P64" s="652"/>
      <c r="Q64" s="653" t="s">
        <v>787</v>
      </c>
      <c r="R64" s="659" t="s">
        <v>2617</v>
      </c>
      <c r="S64" s="691"/>
      <c r="T64" s="79"/>
      <c r="U64" s="79"/>
      <c r="V64" s="79"/>
      <c r="W64" s="79"/>
      <c r="X64" s="79"/>
      <c r="Y64" s="79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</row>
    <row r="65" spans="1:39" s="731" customFormat="1" x14ac:dyDescent="0.2">
      <c r="A65" s="651" t="s">
        <v>5473</v>
      </c>
      <c r="B65" s="688">
        <v>72506</v>
      </c>
      <c r="C65" s="688" t="s">
        <v>618</v>
      </c>
      <c r="D65" s="688" t="s">
        <v>339</v>
      </c>
      <c r="E65" s="698">
        <v>2017</v>
      </c>
      <c r="F65" s="687">
        <v>43033</v>
      </c>
      <c r="G65" s="688" t="s">
        <v>646</v>
      </c>
      <c r="H65" s="688" t="s">
        <v>5474</v>
      </c>
      <c r="I65" s="650"/>
      <c r="J65" s="688" t="s">
        <v>5475</v>
      </c>
      <c r="K65" s="688" t="s">
        <v>5476</v>
      </c>
      <c r="L65" s="689">
        <v>150862.07</v>
      </c>
      <c r="M65" s="689">
        <v>0</v>
      </c>
      <c r="N65" s="689">
        <v>24137.93</v>
      </c>
      <c r="O65" s="689">
        <v>175000</v>
      </c>
      <c r="P65" s="652"/>
      <c r="Q65" s="653" t="s">
        <v>749</v>
      </c>
      <c r="R65" s="697" t="s">
        <v>2612</v>
      </c>
      <c r="S65" s="692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</row>
    <row r="66" spans="1:39" s="731" customFormat="1" x14ac:dyDescent="0.2">
      <c r="A66" s="651" t="s">
        <v>5518</v>
      </c>
      <c r="B66" s="688">
        <v>521802</v>
      </c>
      <c r="C66" s="688">
        <v>2202</v>
      </c>
      <c r="D66" s="688" t="s">
        <v>229</v>
      </c>
      <c r="E66" s="698">
        <v>2017</v>
      </c>
      <c r="F66" s="687">
        <v>43014</v>
      </c>
      <c r="G66" s="688" t="s">
        <v>2550</v>
      </c>
      <c r="H66" s="688" t="s">
        <v>5519</v>
      </c>
      <c r="I66" s="650"/>
      <c r="J66" s="688" t="s">
        <v>5520</v>
      </c>
      <c r="K66" s="688" t="s">
        <v>5521</v>
      </c>
      <c r="L66" s="689">
        <v>200431.03</v>
      </c>
      <c r="M66" s="689">
        <v>0</v>
      </c>
      <c r="N66" s="689">
        <v>32068.97</v>
      </c>
      <c r="O66" s="689">
        <v>232500</v>
      </c>
      <c r="P66" s="652"/>
      <c r="Q66" s="653" t="s">
        <v>787</v>
      </c>
      <c r="R66" s="697" t="s">
        <v>2612</v>
      </c>
      <c r="S66" s="691"/>
      <c r="T66" s="79"/>
      <c r="U66" s="79"/>
      <c r="V66" s="79"/>
      <c r="W66" s="79"/>
      <c r="X66" s="79"/>
      <c r="Y66" s="79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</row>
    <row r="67" spans="1:39" s="731" customFormat="1" x14ac:dyDescent="0.2">
      <c r="A67" s="759" t="s">
        <v>5336</v>
      </c>
      <c r="B67" s="760">
        <v>1520306</v>
      </c>
      <c r="C67" s="760">
        <v>7441</v>
      </c>
      <c r="D67" s="760" t="s">
        <v>435</v>
      </c>
      <c r="E67" s="761">
        <v>2017</v>
      </c>
      <c r="F67" s="762">
        <v>43010</v>
      </c>
      <c r="G67" s="760" t="s">
        <v>203</v>
      </c>
      <c r="H67" s="760" t="s">
        <v>5337</v>
      </c>
      <c r="I67" s="650"/>
      <c r="J67" s="760" t="s">
        <v>5338</v>
      </c>
      <c r="K67" s="760" t="s">
        <v>5339</v>
      </c>
      <c r="L67" s="763">
        <v>532019.69999999995</v>
      </c>
      <c r="M67" s="763">
        <v>26600.99</v>
      </c>
      <c r="N67" s="763">
        <v>89379.31</v>
      </c>
      <c r="O67" s="763">
        <v>648000</v>
      </c>
      <c r="P67" s="652"/>
      <c r="Q67" s="764" t="s">
        <v>787</v>
      </c>
      <c r="R67" s="765" t="s">
        <v>2627</v>
      </c>
      <c r="S67" s="767"/>
      <c r="T67" s="733" t="s">
        <v>7148</v>
      </c>
      <c r="U67" s="733">
        <v>4410073</v>
      </c>
      <c r="V67" s="726"/>
      <c r="W67" s="726"/>
      <c r="X67" s="726"/>
      <c r="Y67" s="726"/>
      <c r="Z67" s="726"/>
      <c r="AA67" s="726"/>
      <c r="AB67" s="726"/>
      <c r="AC67" s="726"/>
      <c r="AD67" s="726"/>
      <c r="AE67" s="726"/>
      <c r="AF67" s="726"/>
      <c r="AG67" s="726"/>
      <c r="AH67" s="726"/>
      <c r="AI67" s="726"/>
      <c r="AJ67" s="726"/>
      <c r="AK67" s="726"/>
      <c r="AL67" s="726"/>
      <c r="AM67" s="726"/>
    </row>
    <row r="68" spans="1:39" s="731" customFormat="1" x14ac:dyDescent="0.2">
      <c r="A68" s="651" t="s">
        <v>5480</v>
      </c>
      <c r="B68" s="688">
        <v>521101</v>
      </c>
      <c r="C68" s="688">
        <v>1253</v>
      </c>
      <c r="D68" s="688" t="s">
        <v>25</v>
      </c>
      <c r="E68" s="698">
        <v>2017</v>
      </c>
      <c r="F68" s="687">
        <v>43032</v>
      </c>
      <c r="G68" s="688" t="s">
        <v>17</v>
      </c>
      <c r="H68" s="688" t="s">
        <v>5481</v>
      </c>
      <c r="I68" s="650"/>
      <c r="J68" s="688" t="s">
        <v>5482</v>
      </c>
      <c r="K68" s="688" t="s">
        <v>5483</v>
      </c>
      <c r="L68" s="689">
        <v>358620.69</v>
      </c>
      <c r="M68" s="689">
        <v>0</v>
      </c>
      <c r="N68" s="689">
        <v>57379.31</v>
      </c>
      <c r="O68" s="689">
        <v>416000</v>
      </c>
      <c r="P68" s="652"/>
      <c r="Q68" s="653" t="s">
        <v>787</v>
      </c>
      <c r="R68" s="659" t="s">
        <v>2617</v>
      </c>
      <c r="S68" s="695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</row>
    <row r="69" spans="1:39" s="78" customFormat="1" x14ac:dyDescent="0.2">
      <c r="A69" s="651" t="s">
        <v>5608</v>
      </c>
      <c r="B69" s="688">
        <v>1520604</v>
      </c>
      <c r="C69" s="688">
        <v>7495</v>
      </c>
      <c r="D69" s="688" t="s">
        <v>492</v>
      </c>
      <c r="E69" s="698">
        <v>2017</v>
      </c>
      <c r="F69" s="687">
        <v>43031</v>
      </c>
      <c r="G69" s="688" t="s">
        <v>1467</v>
      </c>
      <c r="H69" s="688" t="s">
        <v>5609</v>
      </c>
      <c r="I69" s="650"/>
      <c r="J69" s="688" t="s">
        <v>5610</v>
      </c>
      <c r="K69" s="688" t="s">
        <v>5611</v>
      </c>
      <c r="L69" s="689">
        <v>287973.71999999997</v>
      </c>
      <c r="M69" s="689">
        <v>14398.69</v>
      </c>
      <c r="N69" s="689">
        <v>48379.59</v>
      </c>
      <c r="O69" s="689">
        <v>350752</v>
      </c>
      <c r="P69" s="652"/>
      <c r="Q69" s="653" t="s">
        <v>787</v>
      </c>
      <c r="R69" s="659" t="s">
        <v>2617</v>
      </c>
      <c r="S69" s="691"/>
      <c r="T69" s="94"/>
      <c r="U69" s="94"/>
      <c r="V69" s="94"/>
      <c r="W69" s="94"/>
      <c r="X69" s="94"/>
      <c r="Y69" s="94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</row>
    <row r="70" spans="1:39" s="731" customFormat="1" x14ac:dyDescent="0.2">
      <c r="A70" s="759" t="s">
        <v>5573</v>
      </c>
      <c r="B70" s="760">
        <v>1520104</v>
      </c>
      <c r="C70" s="760">
        <v>7493</v>
      </c>
      <c r="D70" s="760" t="s">
        <v>5560</v>
      </c>
      <c r="E70" s="761">
        <v>2017</v>
      </c>
      <c r="F70" s="762">
        <v>43012</v>
      </c>
      <c r="G70" s="688"/>
      <c r="H70" s="760" t="s">
        <v>5574</v>
      </c>
      <c r="I70" s="650"/>
      <c r="J70" s="760" t="s">
        <v>125</v>
      </c>
      <c r="K70" s="760" t="s">
        <v>5575</v>
      </c>
      <c r="L70" s="763">
        <v>229416.39</v>
      </c>
      <c r="M70" s="763">
        <v>0</v>
      </c>
      <c r="N70" s="763">
        <v>36706.620000000003</v>
      </c>
      <c r="O70" s="763">
        <v>266123.01</v>
      </c>
      <c r="P70" s="652"/>
      <c r="Q70" s="795" t="s">
        <v>748</v>
      </c>
      <c r="R70" s="765" t="s">
        <v>2627</v>
      </c>
      <c r="S70" s="767"/>
      <c r="T70" s="733" t="s">
        <v>7148</v>
      </c>
      <c r="U70" s="733">
        <v>4415641</v>
      </c>
      <c r="V70" s="726"/>
      <c r="W70" s="726"/>
      <c r="X70" s="726"/>
      <c r="Y70" s="726"/>
      <c r="Z70" s="726"/>
      <c r="AA70" s="726"/>
      <c r="AB70" s="726"/>
      <c r="AC70" s="726"/>
      <c r="AD70" s="726"/>
      <c r="AE70" s="726"/>
      <c r="AF70" s="726"/>
      <c r="AG70" s="726"/>
      <c r="AH70" s="726"/>
      <c r="AI70" s="726"/>
      <c r="AJ70" s="726"/>
      <c r="AK70" s="726"/>
      <c r="AL70" s="726"/>
      <c r="AM70" s="726"/>
    </row>
    <row r="71" spans="1:39" s="731" customFormat="1" x14ac:dyDescent="0.2">
      <c r="A71" s="651" t="s">
        <v>5651</v>
      </c>
      <c r="B71" s="688">
        <v>1520604</v>
      </c>
      <c r="C71" s="688">
        <v>7495</v>
      </c>
      <c r="D71" s="688" t="s">
        <v>492</v>
      </c>
      <c r="E71" s="698">
        <v>2018</v>
      </c>
      <c r="F71" s="687">
        <v>43032</v>
      </c>
      <c r="G71" s="688" t="s">
        <v>1467</v>
      </c>
      <c r="H71" s="688" t="s">
        <v>5652</v>
      </c>
      <c r="I71" s="650"/>
      <c r="J71" s="688" t="s">
        <v>5653</v>
      </c>
      <c r="K71" s="688" t="s">
        <v>5654</v>
      </c>
      <c r="L71" s="689">
        <v>302298.84999999998</v>
      </c>
      <c r="M71" s="689">
        <v>15114.94</v>
      </c>
      <c r="N71" s="689">
        <v>50786.21</v>
      </c>
      <c r="O71" s="689">
        <v>368200</v>
      </c>
      <c r="P71" s="652"/>
      <c r="Q71" s="653" t="s">
        <v>787</v>
      </c>
      <c r="R71" s="659" t="s">
        <v>2617</v>
      </c>
      <c r="S71" s="691"/>
      <c r="T71" s="94"/>
      <c r="U71" s="94"/>
      <c r="V71" s="94"/>
      <c r="W71" s="94"/>
      <c r="X71" s="94"/>
      <c r="Y71" s="94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</row>
    <row r="72" spans="1:39" s="78" customFormat="1" x14ac:dyDescent="0.2">
      <c r="A72" s="651" t="s">
        <v>5450</v>
      </c>
      <c r="B72" s="688">
        <v>520220</v>
      </c>
      <c r="C72" s="688">
        <v>1794</v>
      </c>
      <c r="D72" s="688" t="s">
        <v>80</v>
      </c>
      <c r="E72" s="698">
        <v>2017</v>
      </c>
      <c r="F72" s="687">
        <v>43034</v>
      </c>
      <c r="G72" s="688" t="s">
        <v>3371</v>
      </c>
      <c r="H72" s="688" t="s">
        <v>5451</v>
      </c>
      <c r="I72" s="650"/>
      <c r="J72" s="688" t="s">
        <v>5452</v>
      </c>
      <c r="K72" s="688" t="s">
        <v>5453</v>
      </c>
      <c r="L72" s="689">
        <v>256171.42</v>
      </c>
      <c r="M72" s="689">
        <v>2707.89</v>
      </c>
      <c r="N72" s="689">
        <v>41420.69</v>
      </c>
      <c r="O72" s="689">
        <v>300300</v>
      </c>
      <c r="P72" s="652"/>
      <c r="Q72" s="653" t="s">
        <v>787</v>
      </c>
      <c r="R72" s="659" t="s">
        <v>2617</v>
      </c>
      <c r="S72" s="695"/>
    </row>
    <row r="73" spans="1:39" s="78" customFormat="1" x14ac:dyDescent="0.2">
      <c r="A73" s="651" t="s">
        <v>5612</v>
      </c>
      <c r="B73" s="688">
        <v>1520604</v>
      </c>
      <c r="C73" s="688">
        <v>7495</v>
      </c>
      <c r="D73" s="688" t="s">
        <v>492</v>
      </c>
      <c r="E73" s="698">
        <v>2018</v>
      </c>
      <c r="F73" s="687">
        <v>43035</v>
      </c>
      <c r="G73" s="688" t="s">
        <v>1467</v>
      </c>
      <c r="H73" s="688" t="s">
        <v>5613</v>
      </c>
      <c r="I73" s="650"/>
      <c r="J73" s="688" t="s">
        <v>5614</v>
      </c>
      <c r="K73" s="688" t="s">
        <v>5615</v>
      </c>
      <c r="L73" s="689">
        <v>302298.84999999998</v>
      </c>
      <c r="M73" s="689">
        <v>15114.94</v>
      </c>
      <c r="N73" s="689">
        <v>50786.21</v>
      </c>
      <c r="O73" s="689">
        <v>368200</v>
      </c>
      <c r="P73" s="652"/>
      <c r="Q73" s="653" t="s">
        <v>787</v>
      </c>
      <c r="R73" s="659" t="s">
        <v>2617</v>
      </c>
      <c r="S73" s="691"/>
      <c r="T73" s="79"/>
      <c r="U73" s="79"/>
      <c r="V73" s="79"/>
      <c r="W73" s="79"/>
      <c r="X73" s="79"/>
      <c r="Y73" s="79"/>
    </row>
    <row r="74" spans="1:39" s="731" customFormat="1" x14ac:dyDescent="0.2">
      <c r="A74" s="651" t="s">
        <v>5552</v>
      </c>
      <c r="B74" s="688">
        <v>1520604</v>
      </c>
      <c r="C74" s="688" t="s">
        <v>618</v>
      </c>
      <c r="D74" s="688" t="s">
        <v>339</v>
      </c>
      <c r="E74" s="698">
        <v>2017</v>
      </c>
      <c r="F74" s="687">
        <v>43022</v>
      </c>
      <c r="G74" s="688" t="s">
        <v>1357</v>
      </c>
      <c r="H74" s="688" t="s">
        <v>5553</v>
      </c>
      <c r="I74" s="650"/>
      <c r="J74" s="688" t="s">
        <v>5554</v>
      </c>
      <c r="K74" s="688" t="s">
        <v>5555</v>
      </c>
      <c r="L74" s="689">
        <v>211724.14</v>
      </c>
      <c r="M74" s="689">
        <v>0</v>
      </c>
      <c r="N74" s="689">
        <v>8275.86</v>
      </c>
      <c r="O74" s="689">
        <v>220000</v>
      </c>
      <c r="P74" s="652"/>
      <c r="Q74" s="653" t="s">
        <v>749</v>
      </c>
      <c r="R74" s="697" t="s">
        <v>2612</v>
      </c>
      <c r="S74" s="692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</row>
    <row r="75" spans="1:39" s="731" customFormat="1" x14ac:dyDescent="0.2">
      <c r="A75" s="759" t="s">
        <v>5400</v>
      </c>
      <c r="B75" s="760">
        <v>520513</v>
      </c>
      <c r="C75" s="760">
        <v>5396</v>
      </c>
      <c r="D75" s="760" t="s">
        <v>339</v>
      </c>
      <c r="E75" s="761">
        <v>2017</v>
      </c>
      <c r="F75" s="762">
        <v>43033</v>
      </c>
      <c r="G75" s="760" t="s">
        <v>5401</v>
      </c>
      <c r="H75" s="760" t="s">
        <v>5402</v>
      </c>
      <c r="I75" s="650"/>
      <c r="J75" s="760" t="s">
        <v>5403</v>
      </c>
      <c r="K75" s="760" t="s">
        <v>5404</v>
      </c>
      <c r="L75" s="763">
        <v>459200.49</v>
      </c>
      <c r="M75" s="763">
        <v>29765.03</v>
      </c>
      <c r="N75" s="763">
        <v>78234.48</v>
      </c>
      <c r="O75" s="763">
        <v>567200</v>
      </c>
      <c r="P75" s="652"/>
      <c r="Q75" s="764" t="s">
        <v>787</v>
      </c>
      <c r="R75" s="765" t="s">
        <v>2627</v>
      </c>
      <c r="S75" s="766"/>
      <c r="T75" s="733" t="s">
        <v>7148</v>
      </c>
      <c r="U75" s="733">
        <v>4123334</v>
      </c>
    </row>
    <row r="76" spans="1:39" s="731" customFormat="1" x14ac:dyDescent="0.2">
      <c r="A76" s="759" t="s">
        <v>5318</v>
      </c>
      <c r="B76" s="760">
        <v>1520304</v>
      </c>
      <c r="C76" s="760">
        <v>7440</v>
      </c>
      <c r="D76" s="760" t="s">
        <v>1076</v>
      </c>
      <c r="E76" s="761">
        <v>2017</v>
      </c>
      <c r="F76" s="762">
        <v>43035</v>
      </c>
      <c r="G76" s="760" t="s">
        <v>13</v>
      </c>
      <c r="H76" s="760" t="s">
        <v>5319</v>
      </c>
      <c r="I76" s="650"/>
      <c r="J76" s="760" t="s">
        <v>5320</v>
      </c>
      <c r="K76" s="760" t="s">
        <v>5321</v>
      </c>
      <c r="L76" s="763">
        <v>586781.61</v>
      </c>
      <c r="M76" s="763">
        <v>29339.08</v>
      </c>
      <c r="N76" s="763">
        <v>98579.31</v>
      </c>
      <c r="O76" s="763">
        <v>714700</v>
      </c>
      <c r="P76" s="652"/>
      <c r="Q76" s="764" t="s">
        <v>787</v>
      </c>
      <c r="R76" s="765" t="s">
        <v>2627</v>
      </c>
      <c r="S76" s="766"/>
      <c r="T76" s="733" t="s">
        <v>7148</v>
      </c>
      <c r="U76" s="733">
        <v>4410495</v>
      </c>
    </row>
    <row r="77" spans="1:39" s="731" customFormat="1" x14ac:dyDescent="0.2">
      <c r="A77" s="651" t="s">
        <v>5505</v>
      </c>
      <c r="B77" s="688">
        <v>1520202</v>
      </c>
      <c r="C77" s="688">
        <v>5611</v>
      </c>
      <c r="D77" s="688" t="s">
        <v>387</v>
      </c>
      <c r="E77" s="698">
        <v>2018</v>
      </c>
      <c r="F77" s="687">
        <v>43034</v>
      </c>
      <c r="G77" s="688" t="s">
        <v>1467</v>
      </c>
      <c r="H77" s="688" t="s">
        <v>5506</v>
      </c>
      <c r="I77" s="650"/>
      <c r="J77" s="688" t="s">
        <v>5507</v>
      </c>
      <c r="K77" s="688" t="s">
        <v>5508</v>
      </c>
      <c r="L77" s="689">
        <v>394255.04</v>
      </c>
      <c r="M77" s="689">
        <v>19710.48</v>
      </c>
      <c r="N77" s="689">
        <v>66234.48</v>
      </c>
      <c r="O77" s="689">
        <v>480200</v>
      </c>
      <c r="P77" s="652"/>
      <c r="Q77" s="658" t="s">
        <v>787</v>
      </c>
      <c r="R77" s="659" t="s">
        <v>2617</v>
      </c>
      <c r="S77" s="691"/>
      <c r="T77" s="79"/>
      <c r="U77" s="79"/>
      <c r="V77" s="79"/>
      <c r="W77" s="79"/>
      <c r="X77" s="92"/>
      <c r="Y77" s="92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</row>
    <row r="78" spans="1:39" s="731" customFormat="1" x14ac:dyDescent="0.2">
      <c r="A78" s="759" t="s">
        <v>5580</v>
      </c>
      <c r="B78" s="760">
        <v>1520104</v>
      </c>
      <c r="C78" s="760">
        <v>7493</v>
      </c>
      <c r="D78" s="760" t="s">
        <v>5560</v>
      </c>
      <c r="E78" s="761">
        <v>2017</v>
      </c>
      <c r="F78" s="762">
        <v>43025</v>
      </c>
      <c r="G78" s="688"/>
      <c r="H78" s="760" t="s">
        <v>5581</v>
      </c>
      <c r="I78" s="650"/>
      <c r="J78" s="760" t="s">
        <v>125</v>
      </c>
      <c r="K78" s="760" t="s">
        <v>5582</v>
      </c>
      <c r="L78" s="763">
        <v>229416.4</v>
      </c>
      <c r="M78" s="763">
        <v>0</v>
      </c>
      <c r="N78" s="763">
        <v>36706.620000000003</v>
      </c>
      <c r="O78" s="763">
        <v>266123.02</v>
      </c>
      <c r="P78" s="652"/>
      <c r="Q78" s="764" t="s">
        <v>748</v>
      </c>
      <c r="R78" s="765" t="s">
        <v>2627</v>
      </c>
      <c r="S78" s="767"/>
      <c r="T78" s="733" t="s">
        <v>7148</v>
      </c>
      <c r="U78" s="733">
        <v>4415641</v>
      </c>
      <c r="V78" s="726"/>
      <c r="W78" s="726"/>
      <c r="X78" s="726"/>
      <c r="Y78" s="726"/>
      <c r="Z78" s="726"/>
      <c r="AA78" s="726"/>
      <c r="AB78" s="726"/>
      <c r="AC78" s="726"/>
      <c r="AD78" s="726"/>
      <c r="AE78" s="726"/>
      <c r="AF78" s="726"/>
      <c r="AG78" s="726"/>
      <c r="AH78" s="726"/>
      <c r="AI78" s="726"/>
      <c r="AJ78" s="726"/>
      <c r="AK78" s="726"/>
      <c r="AL78" s="726"/>
      <c r="AM78" s="726"/>
    </row>
    <row r="79" spans="1:39" s="731" customFormat="1" x14ac:dyDescent="0.2">
      <c r="A79" s="759" t="s">
        <v>5645</v>
      </c>
      <c r="B79" s="760">
        <v>1520603</v>
      </c>
      <c r="C79" s="760">
        <v>7497</v>
      </c>
      <c r="D79" s="760" t="s">
        <v>3871</v>
      </c>
      <c r="E79" s="761">
        <v>2017</v>
      </c>
      <c r="F79" s="762">
        <v>43014</v>
      </c>
      <c r="G79" s="688"/>
      <c r="H79" s="760" t="s">
        <v>5646</v>
      </c>
      <c r="I79" s="650"/>
      <c r="J79" s="760" t="s">
        <v>125</v>
      </c>
      <c r="K79" s="760" t="s">
        <v>5647</v>
      </c>
      <c r="L79" s="763">
        <v>257188.43</v>
      </c>
      <c r="M79" s="763">
        <v>0</v>
      </c>
      <c r="N79" s="763">
        <v>41150.15</v>
      </c>
      <c r="O79" s="763">
        <v>298338.58</v>
      </c>
      <c r="P79" s="652"/>
      <c r="Q79" s="764" t="s">
        <v>748</v>
      </c>
      <c r="R79" s="765" t="s">
        <v>2627</v>
      </c>
      <c r="S79" s="767"/>
      <c r="T79" s="733" t="s">
        <v>7148</v>
      </c>
      <c r="U79" s="733">
        <v>4415641</v>
      </c>
      <c r="V79" s="726"/>
      <c r="W79" s="726"/>
      <c r="X79" s="726"/>
      <c r="Y79" s="726"/>
      <c r="Z79" s="726"/>
      <c r="AA79" s="726"/>
      <c r="AB79" s="726"/>
      <c r="AC79" s="726"/>
      <c r="AD79" s="726"/>
      <c r="AE79" s="726"/>
      <c r="AF79" s="726"/>
      <c r="AG79" s="726"/>
      <c r="AH79" s="726"/>
      <c r="AI79" s="726"/>
      <c r="AJ79" s="726"/>
      <c r="AK79" s="726"/>
      <c r="AL79" s="726"/>
      <c r="AM79" s="726"/>
    </row>
    <row r="80" spans="1:39" s="731" customFormat="1" x14ac:dyDescent="0.2">
      <c r="A80" s="759" t="s">
        <v>5731</v>
      </c>
      <c r="B80" s="760">
        <v>521707</v>
      </c>
      <c r="C80" s="760">
        <v>2006</v>
      </c>
      <c r="D80" s="760" t="s">
        <v>165</v>
      </c>
      <c r="E80" s="761">
        <v>2017</v>
      </c>
      <c r="F80" s="762">
        <v>43012</v>
      </c>
      <c r="G80" s="688"/>
      <c r="H80" s="760" t="s">
        <v>5732</v>
      </c>
      <c r="I80" s="650"/>
      <c r="J80" s="760" t="s">
        <v>125</v>
      </c>
      <c r="K80" s="760" t="s">
        <v>5733</v>
      </c>
      <c r="L80" s="763">
        <v>183407.6</v>
      </c>
      <c r="M80" s="763">
        <v>0</v>
      </c>
      <c r="N80" s="763">
        <v>29345.22</v>
      </c>
      <c r="O80" s="763">
        <v>212752.82</v>
      </c>
      <c r="P80" s="652"/>
      <c r="Q80" s="764" t="s">
        <v>748</v>
      </c>
      <c r="R80" s="765" t="s">
        <v>2627</v>
      </c>
      <c r="S80" s="766"/>
      <c r="T80" s="733" t="s">
        <v>7148</v>
      </c>
      <c r="U80" s="733">
        <v>4415641</v>
      </c>
    </row>
    <row r="81" spans="1:39" s="78" customFormat="1" x14ac:dyDescent="0.2">
      <c r="A81" s="651" t="s">
        <v>5741</v>
      </c>
      <c r="B81" s="688">
        <v>520908</v>
      </c>
      <c r="C81" s="688">
        <v>2008</v>
      </c>
      <c r="D81" s="688" t="s">
        <v>198</v>
      </c>
      <c r="E81" s="698">
        <v>2017</v>
      </c>
      <c r="F81" s="687">
        <v>43034</v>
      </c>
      <c r="G81" s="688" t="s">
        <v>3371</v>
      </c>
      <c r="H81" s="688" t="s">
        <v>5742</v>
      </c>
      <c r="I81" s="650"/>
      <c r="J81" s="688" t="s">
        <v>5743</v>
      </c>
      <c r="K81" s="688" t="s">
        <v>5744</v>
      </c>
      <c r="L81" s="689">
        <v>203534.48</v>
      </c>
      <c r="M81" s="689">
        <v>0</v>
      </c>
      <c r="N81" s="689">
        <v>32565.52</v>
      </c>
      <c r="O81" s="689">
        <v>236100</v>
      </c>
      <c r="P81" s="652"/>
      <c r="Q81" s="653" t="s">
        <v>787</v>
      </c>
      <c r="R81" s="697" t="s">
        <v>2612</v>
      </c>
      <c r="S81" s="695"/>
    </row>
    <row r="82" spans="1:39" s="78" customFormat="1" x14ac:dyDescent="0.2">
      <c r="A82" s="651" t="s">
        <v>5372</v>
      </c>
      <c r="B82" s="688">
        <v>520512</v>
      </c>
      <c r="C82" s="688">
        <v>5394</v>
      </c>
      <c r="D82" s="688" t="s">
        <v>813</v>
      </c>
      <c r="E82" s="698">
        <v>2017</v>
      </c>
      <c r="F82" s="687">
        <v>43021</v>
      </c>
      <c r="G82" s="688"/>
      <c r="H82" s="688" t="s">
        <v>5373</v>
      </c>
      <c r="I82" s="650"/>
      <c r="J82" s="688" t="s">
        <v>4368</v>
      </c>
      <c r="K82" s="688" t="s">
        <v>5374</v>
      </c>
      <c r="L82" s="689">
        <v>391965.6</v>
      </c>
      <c r="M82" s="689">
        <v>0</v>
      </c>
      <c r="N82" s="689">
        <v>62714.5</v>
      </c>
      <c r="O82" s="689">
        <v>454680.1</v>
      </c>
      <c r="P82" s="652"/>
      <c r="Q82" s="653" t="s">
        <v>748</v>
      </c>
      <c r="R82" s="690" t="s">
        <v>2627</v>
      </c>
      <c r="S82" s="703"/>
      <c r="T82" s="494"/>
      <c r="U82" s="494"/>
    </row>
    <row r="83" spans="1:39" s="731" customFormat="1" x14ac:dyDescent="0.2">
      <c r="A83" s="759" t="s">
        <v>5549</v>
      </c>
      <c r="B83" s="760">
        <v>521802</v>
      </c>
      <c r="C83" s="760">
        <v>2202</v>
      </c>
      <c r="D83" s="760" t="s">
        <v>229</v>
      </c>
      <c r="E83" s="761">
        <v>2017</v>
      </c>
      <c r="F83" s="762">
        <v>43038</v>
      </c>
      <c r="G83" s="688"/>
      <c r="H83" s="760" t="s">
        <v>5550</v>
      </c>
      <c r="I83" s="650"/>
      <c r="J83" s="760" t="s">
        <v>1213</v>
      </c>
      <c r="K83" s="760" t="s">
        <v>5551</v>
      </c>
      <c r="L83" s="763">
        <v>190093.29</v>
      </c>
      <c r="M83" s="763">
        <v>0</v>
      </c>
      <c r="N83" s="763">
        <v>30414.93</v>
      </c>
      <c r="O83" s="763">
        <v>220508.22</v>
      </c>
      <c r="P83" s="652"/>
      <c r="Q83" s="764" t="s">
        <v>748</v>
      </c>
      <c r="R83" s="765" t="s">
        <v>2627</v>
      </c>
      <c r="S83" s="766"/>
      <c r="T83" s="733"/>
      <c r="U83" s="733"/>
      <c r="V83" s="726"/>
      <c r="W83" s="726"/>
      <c r="X83" s="726"/>
      <c r="Y83" s="726"/>
      <c r="Z83" s="726"/>
      <c r="AA83" s="726"/>
      <c r="AB83" s="726"/>
      <c r="AC83" s="726"/>
      <c r="AD83" s="726"/>
      <c r="AE83" s="726"/>
      <c r="AF83" s="726"/>
      <c r="AG83" s="726"/>
      <c r="AH83" s="726"/>
      <c r="AI83" s="726"/>
      <c r="AJ83" s="726"/>
      <c r="AK83" s="726"/>
      <c r="AL83" s="726"/>
      <c r="AM83" s="726"/>
    </row>
    <row r="84" spans="1:39" s="78" customFormat="1" x14ac:dyDescent="0.2">
      <c r="A84" s="651" t="s">
        <v>5598</v>
      </c>
      <c r="B84" s="688">
        <v>1520603</v>
      </c>
      <c r="C84" s="688">
        <v>7497</v>
      </c>
      <c r="D84" s="688" t="s">
        <v>3871</v>
      </c>
      <c r="E84" s="698">
        <v>2017</v>
      </c>
      <c r="F84" s="687">
        <v>43025</v>
      </c>
      <c r="G84" s="688" t="s">
        <v>30</v>
      </c>
      <c r="H84" s="688" t="s">
        <v>5599</v>
      </c>
      <c r="I84" s="650"/>
      <c r="J84" s="688" t="s">
        <v>3004</v>
      </c>
      <c r="K84" s="688" t="s">
        <v>5600</v>
      </c>
      <c r="L84" s="689">
        <v>268801.31</v>
      </c>
      <c r="M84" s="689">
        <v>13440.07</v>
      </c>
      <c r="N84" s="689">
        <v>45158.62</v>
      </c>
      <c r="O84" s="689">
        <v>327400</v>
      </c>
      <c r="P84" s="652"/>
      <c r="Q84" s="653" t="s">
        <v>787</v>
      </c>
      <c r="R84" s="659" t="s">
        <v>2617</v>
      </c>
      <c r="S84" s="691"/>
      <c r="T84" s="79"/>
      <c r="U84" s="79"/>
      <c r="V84" s="79"/>
      <c r="W84" s="79"/>
      <c r="X84" s="79"/>
      <c r="Y84" s="79"/>
    </row>
    <row r="85" spans="1:39" s="78" customFormat="1" x14ac:dyDescent="0.2">
      <c r="A85" s="651" t="s">
        <v>5351</v>
      </c>
      <c r="B85" s="688">
        <v>520115</v>
      </c>
      <c r="C85" s="688">
        <v>2594</v>
      </c>
      <c r="D85" s="688" t="s">
        <v>288</v>
      </c>
      <c r="E85" s="698">
        <v>2018</v>
      </c>
      <c r="F85" s="687">
        <v>43033</v>
      </c>
      <c r="G85" s="688" t="s">
        <v>17</v>
      </c>
      <c r="H85" s="688" t="s">
        <v>5352</v>
      </c>
      <c r="I85" s="650"/>
      <c r="J85" s="688" t="s">
        <v>5353</v>
      </c>
      <c r="K85" s="688" t="s">
        <v>5354</v>
      </c>
      <c r="L85" s="689">
        <v>403850.23999999999</v>
      </c>
      <c r="M85" s="689">
        <v>21149.759999999998</v>
      </c>
      <c r="N85" s="689">
        <v>68000</v>
      </c>
      <c r="O85" s="689">
        <v>493000</v>
      </c>
      <c r="P85" s="652"/>
      <c r="Q85" s="658" t="s">
        <v>787</v>
      </c>
      <c r="R85" s="659" t="s">
        <v>2617</v>
      </c>
      <c r="S85" s="695"/>
    </row>
    <row r="86" spans="1:39" s="78" customFormat="1" x14ac:dyDescent="0.2">
      <c r="A86" s="651" t="s">
        <v>5454</v>
      </c>
      <c r="B86" s="688">
        <v>520220</v>
      </c>
      <c r="C86" s="688">
        <v>1794</v>
      </c>
      <c r="D86" s="688" t="s">
        <v>80</v>
      </c>
      <c r="E86" s="698">
        <v>2017</v>
      </c>
      <c r="F86" s="687">
        <v>43020</v>
      </c>
      <c r="G86" s="688" t="s">
        <v>30</v>
      </c>
      <c r="H86" s="688" t="s">
        <v>5455</v>
      </c>
      <c r="I86" s="650"/>
      <c r="J86" s="688" t="s">
        <v>5456</v>
      </c>
      <c r="K86" s="688" t="s">
        <v>5457</v>
      </c>
      <c r="L86" s="689">
        <v>272992.27</v>
      </c>
      <c r="M86" s="689">
        <v>3128.42</v>
      </c>
      <c r="N86" s="689">
        <v>44179.31</v>
      </c>
      <c r="O86" s="689">
        <v>320300</v>
      </c>
      <c r="P86" s="652"/>
      <c r="Q86" s="653" t="s">
        <v>787</v>
      </c>
      <c r="R86" s="659" t="s">
        <v>2617</v>
      </c>
      <c r="S86" s="695"/>
    </row>
    <row r="87" spans="1:39" s="78" customFormat="1" x14ac:dyDescent="0.2">
      <c r="A87" s="651" t="s">
        <v>5498</v>
      </c>
      <c r="B87" s="688">
        <v>1520202</v>
      </c>
      <c r="C87" s="688">
        <v>5601</v>
      </c>
      <c r="D87" s="688" t="s">
        <v>369</v>
      </c>
      <c r="E87" s="698">
        <v>2018</v>
      </c>
      <c r="F87" s="687">
        <v>43034</v>
      </c>
      <c r="G87" s="688" t="s">
        <v>1596</v>
      </c>
      <c r="H87" s="688" t="s">
        <v>5499</v>
      </c>
      <c r="I87" s="650"/>
      <c r="J87" s="688" t="s">
        <v>5500</v>
      </c>
      <c r="K87" s="688" t="s">
        <v>5501</v>
      </c>
      <c r="L87" s="689">
        <v>329064.03999999998</v>
      </c>
      <c r="M87" s="689">
        <v>16453.2</v>
      </c>
      <c r="N87" s="689">
        <v>55282.76</v>
      </c>
      <c r="O87" s="689">
        <v>400800</v>
      </c>
      <c r="P87" s="652"/>
      <c r="Q87" s="653" t="s">
        <v>787</v>
      </c>
      <c r="R87" s="659" t="s">
        <v>2617</v>
      </c>
      <c r="S87" s="691"/>
      <c r="T87" s="79"/>
      <c r="U87" s="79"/>
      <c r="V87" s="79"/>
      <c r="W87" s="79"/>
      <c r="X87" s="94"/>
      <c r="Y87" s="94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</row>
    <row r="88" spans="1:39" s="78" customFormat="1" x14ac:dyDescent="0.2">
      <c r="A88" s="651" t="s">
        <v>5641</v>
      </c>
      <c r="B88" s="688">
        <v>1520107</v>
      </c>
      <c r="C88" s="688">
        <v>7495</v>
      </c>
      <c r="D88" s="688" t="s">
        <v>492</v>
      </c>
      <c r="E88" s="698">
        <v>2018</v>
      </c>
      <c r="F88" s="687">
        <v>43039</v>
      </c>
      <c r="G88" s="688" t="s">
        <v>79</v>
      </c>
      <c r="H88" s="688" t="s">
        <v>5642</v>
      </c>
      <c r="I88" s="650"/>
      <c r="J88" s="688" t="s">
        <v>5643</v>
      </c>
      <c r="K88" s="688" t="s">
        <v>5644</v>
      </c>
      <c r="L88" s="689">
        <v>302298.84999999998</v>
      </c>
      <c r="M88" s="689">
        <v>15114.94</v>
      </c>
      <c r="N88" s="689">
        <v>50786.21</v>
      </c>
      <c r="O88" s="689">
        <v>368200</v>
      </c>
      <c r="P88" s="652"/>
      <c r="Q88" s="653" t="s">
        <v>787</v>
      </c>
      <c r="R88" s="659" t="s">
        <v>2617</v>
      </c>
      <c r="S88" s="691"/>
      <c r="T88" s="79"/>
      <c r="U88" s="79"/>
      <c r="V88" s="79"/>
      <c r="W88" s="79"/>
      <c r="X88" s="79"/>
      <c r="Y88" s="79"/>
    </row>
    <row r="89" spans="1:39" s="78" customFormat="1" x14ac:dyDescent="0.2">
      <c r="A89" s="651" t="s">
        <v>5713</v>
      </c>
      <c r="B89" s="688">
        <v>521702</v>
      </c>
      <c r="C89" s="688">
        <v>2005</v>
      </c>
      <c r="D89" s="688" t="s">
        <v>130</v>
      </c>
      <c r="E89" s="698">
        <v>2017</v>
      </c>
      <c r="F89" s="687">
        <v>43039</v>
      </c>
      <c r="G89" s="688" t="s">
        <v>64</v>
      </c>
      <c r="H89" s="688" t="s">
        <v>3817</v>
      </c>
      <c r="I89" s="650"/>
      <c r="J89" s="688" t="s">
        <v>5714</v>
      </c>
      <c r="K89" s="688" t="s">
        <v>3819</v>
      </c>
      <c r="L89" s="689">
        <v>185344.83</v>
      </c>
      <c r="M89" s="689">
        <v>0</v>
      </c>
      <c r="N89" s="689">
        <v>29655.17</v>
      </c>
      <c r="O89" s="689">
        <v>215000</v>
      </c>
      <c r="P89" s="652"/>
      <c r="Q89" s="653" t="s">
        <v>787</v>
      </c>
      <c r="R89" s="697" t="s">
        <v>2612</v>
      </c>
      <c r="S89" s="695"/>
    </row>
    <row r="90" spans="1:39" s="725" customFormat="1" x14ac:dyDescent="0.2">
      <c r="A90" s="759" t="s">
        <v>5348</v>
      </c>
      <c r="B90" s="760">
        <v>520115</v>
      </c>
      <c r="C90" s="760">
        <v>2620</v>
      </c>
      <c r="D90" s="760" t="s">
        <v>3985</v>
      </c>
      <c r="E90" s="761">
        <v>2018</v>
      </c>
      <c r="F90" s="762">
        <v>43039</v>
      </c>
      <c r="G90" s="688"/>
      <c r="H90" s="760" t="s">
        <v>5349</v>
      </c>
      <c r="I90" s="650"/>
      <c r="J90" s="760" t="s">
        <v>374</v>
      </c>
      <c r="K90" s="760" t="s">
        <v>5350</v>
      </c>
      <c r="L90" s="763">
        <v>322205.2</v>
      </c>
      <c r="M90" s="763">
        <v>0</v>
      </c>
      <c r="N90" s="763">
        <v>51552.83</v>
      </c>
      <c r="O90" s="763">
        <v>373758.03</v>
      </c>
      <c r="P90" s="652"/>
      <c r="Q90" s="764" t="s">
        <v>748</v>
      </c>
      <c r="R90" s="765" t="s">
        <v>2627</v>
      </c>
      <c r="S90" s="766"/>
      <c r="T90" s="733" t="s">
        <v>7148</v>
      </c>
      <c r="U90" s="733">
        <v>4416491</v>
      </c>
      <c r="V90" s="731"/>
      <c r="W90" s="731"/>
      <c r="X90" s="731"/>
      <c r="Y90" s="731"/>
      <c r="Z90" s="731"/>
      <c r="AA90" s="731"/>
      <c r="AB90" s="731"/>
      <c r="AC90" s="731"/>
      <c r="AD90" s="731"/>
      <c r="AE90" s="731"/>
      <c r="AF90" s="731"/>
      <c r="AG90" s="731"/>
      <c r="AH90" s="731"/>
      <c r="AI90" s="731"/>
      <c r="AJ90" s="731"/>
      <c r="AK90" s="731"/>
      <c r="AL90" s="731"/>
      <c r="AM90" s="731"/>
    </row>
    <row r="91" spans="1:39" s="95" customFormat="1" x14ac:dyDescent="0.2">
      <c r="A91" s="651" t="s">
        <v>5626</v>
      </c>
      <c r="B91" s="688">
        <v>1520604</v>
      </c>
      <c r="C91" s="688">
        <v>7495</v>
      </c>
      <c r="D91" s="688" t="s">
        <v>492</v>
      </c>
      <c r="E91" s="698">
        <v>2017</v>
      </c>
      <c r="F91" s="687">
        <v>43017</v>
      </c>
      <c r="G91" s="688" t="s">
        <v>30</v>
      </c>
      <c r="H91" s="688" t="s">
        <v>5627</v>
      </c>
      <c r="I91" s="650"/>
      <c r="J91" s="688" t="s">
        <v>5628</v>
      </c>
      <c r="K91" s="688" t="s">
        <v>5629</v>
      </c>
      <c r="L91" s="689">
        <v>296880.13</v>
      </c>
      <c r="M91" s="689">
        <v>14844.01</v>
      </c>
      <c r="N91" s="689">
        <v>49875.86</v>
      </c>
      <c r="O91" s="689">
        <v>361600</v>
      </c>
      <c r="P91" s="652"/>
      <c r="Q91" s="653" t="s">
        <v>787</v>
      </c>
      <c r="R91" s="659" t="s">
        <v>2617</v>
      </c>
      <c r="S91" s="691"/>
      <c r="T91" s="94"/>
      <c r="U91" s="94"/>
      <c r="V91" s="94"/>
      <c r="W91" s="94"/>
      <c r="X91" s="94"/>
      <c r="Y91" s="94"/>
    </row>
    <row r="92" spans="1:39" s="78" customFormat="1" x14ac:dyDescent="0.2">
      <c r="A92" s="651" t="s">
        <v>5583</v>
      </c>
      <c r="B92" s="688">
        <v>1520105</v>
      </c>
      <c r="C92" s="688">
        <v>7494</v>
      </c>
      <c r="D92" s="688" t="s">
        <v>472</v>
      </c>
      <c r="E92" s="698">
        <v>2018</v>
      </c>
      <c r="F92" s="687">
        <v>43027</v>
      </c>
      <c r="G92" s="688" t="s">
        <v>115</v>
      </c>
      <c r="H92" s="688" t="s">
        <v>5584</v>
      </c>
      <c r="I92" s="650"/>
      <c r="J92" s="688" t="s">
        <v>5585</v>
      </c>
      <c r="K92" s="688" t="s">
        <v>5586</v>
      </c>
      <c r="L92" s="689">
        <v>238587.85</v>
      </c>
      <c r="M92" s="689">
        <v>11929.39</v>
      </c>
      <c r="N92" s="689">
        <v>40082.76</v>
      </c>
      <c r="O92" s="689">
        <v>290600</v>
      </c>
      <c r="P92" s="652"/>
      <c r="Q92" s="653" t="s">
        <v>787</v>
      </c>
      <c r="R92" s="659" t="s">
        <v>2617</v>
      </c>
      <c r="S92" s="692"/>
      <c r="T92" s="92"/>
      <c r="U92" s="92"/>
      <c r="V92" s="92"/>
      <c r="W92" s="92"/>
      <c r="X92" s="92"/>
      <c r="Y92" s="92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</row>
    <row r="93" spans="1:39" s="731" customFormat="1" x14ac:dyDescent="0.2">
      <c r="A93" s="759" t="s">
        <v>5387</v>
      </c>
      <c r="B93" s="760">
        <v>521006</v>
      </c>
      <c r="C93" s="760">
        <v>7983</v>
      </c>
      <c r="D93" s="760" t="s">
        <v>609</v>
      </c>
      <c r="E93" s="761">
        <v>2018</v>
      </c>
      <c r="F93" s="762">
        <v>43025</v>
      </c>
      <c r="G93" s="688"/>
      <c r="H93" s="760" t="s">
        <v>5388</v>
      </c>
      <c r="I93" s="650"/>
      <c r="J93" s="760" t="s">
        <v>374</v>
      </c>
      <c r="K93" s="760" t="s">
        <v>5389</v>
      </c>
      <c r="L93" s="763">
        <v>715657.77</v>
      </c>
      <c r="M93" s="763">
        <v>0</v>
      </c>
      <c r="N93" s="763">
        <v>114505.24</v>
      </c>
      <c r="O93" s="763">
        <v>830163.01</v>
      </c>
      <c r="P93" s="652"/>
      <c r="Q93" s="764" t="s">
        <v>748</v>
      </c>
      <c r="R93" s="765" t="s">
        <v>2627</v>
      </c>
      <c r="S93" s="767"/>
      <c r="T93" s="733" t="s">
        <v>7148</v>
      </c>
      <c r="U93" s="733">
        <v>4416491</v>
      </c>
      <c r="V93" s="726"/>
      <c r="W93" s="726"/>
      <c r="X93" s="726"/>
      <c r="Y93" s="726"/>
      <c r="Z93" s="726"/>
      <c r="AA93" s="726"/>
      <c r="AB93" s="726"/>
      <c r="AC93" s="726"/>
      <c r="AD93" s="726"/>
      <c r="AE93" s="726"/>
      <c r="AF93" s="726"/>
      <c r="AG93" s="726"/>
      <c r="AH93" s="726"/>
      <c r="AI93" s="726"/>
      <c r="AJ93" s="726"/>
      <c r="AK93" s="726"/>
      <c r="AL93" s="726"/>
      <c r="AM93" s="726"/>
    </row>
    <row r="94" spans="1:39" s="95" customFormat="1" x14ac:dyDescent="0.2">
      <c r="A94" s="651" t="s">
        <v>5300</v>
      </c>
      <c r="B94" s="688">
        <v>38103</v>
      </c>
      <c r="C94" s="688" t="s">
        <v>618</v>
      </c>
      <c r="D94" s="688" t="s">
        <v>339</v>
      </c>
      <c r="E94" s="698">
        <v>2017</v>
      </c>
      <c r="F94" s="687">
        <v>43038</v>
      </c>
      <c r="G94" s="688" t="s">
        <v>35</v>
      </c>
      <c r="H94" s="688" t="s">
        <v>5301</v>
      </c>
      <c r="I94" s="650"/>
      <c r="J94" s="688" t="s">
        <v>5302</v>
      </c>
      <c r="K94" s="688" t="s">
        <v>5303</v>
      </c>
      <c r="L94" s="689">
        <v>86000</v>
      </c>
      <c r="M94" s="689">
        <v>0</v>
      </c>
      <c r="N94" s="689">
        <v>0</v>
      </c>
      <c r="O94" s="689">
        <v>86000</v>
      </c>
      <c r="P94" s="652"/>
      <c r="Q94" s="653" t="s">
        <v>749</v>
      </c>
      <c r="R94" s="697" t="s">
        <v>2612</v>
      </c>
      <c r="S94" s="692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</row>
    <row r="95" spans="1:39" s="99" customFormat="1" x14ac:dyDescent="0.2">
      <c r="A95" s="651" t="s">
        <v>5756</v>
      </c>
      <c r="B95" s="688">
        <v>520908</v>
      </c>
      <c r="C95" s="688">
        <v>2008</v>
      </c>
      <c r="D95" s="688" t="s">
        <v>198</v>
      </c>
      <c r="E95" s="698">
        <v>2017</v>
      </c>
      <c r="F95" s="687">
        <v>43034</v>
      </c>
      <c r="G95" s="688" t="s">
        <v>30</v>
      </c>
      <c r="H95" s="688" t="s">
        <v>5757</v>
      </c>
      <c r="I95" s="650"/>
      <c r="J95" s="688" t="s">
        <v>5758</v>
      </c>
      <c r="K95" s="688" t="s">
        <v>5759</v>
      </c>
      <c r="L95" s="689">
        <v>203534.48</v>
      </c>
      <c r="M95" s="689">
        <v>0</v>
      </c>
      <c r="N95" s="689">
        <v>32565.52</v>
      </c>
      <c r="O95" s="689">
        <v>236100</v>
      </c>
      <c r="P95" s="652"/>
      <c r="Q95" s="653" t="s">
        <v>787</v>
      </c>
      <c r="R95" s="697" t="s">
        <v>2612</v>
      </c>
      <c r="S95" s="695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</row>
    <row r="96" spans="1:39" s="95" customFormat="1" x14ac:dyDescent="0.2">
      <c r="A96" s="651" t="s">
        <v>5484</v>
      </c>
      <c r="B96" s="688">
        <v>521101</v>
      </c>
      <c r="C96" s="688">
        <v>1251</v>
      </c>
      <c r="D96" s="688" t="s">
        <v>901</v>
      </c>
      <c r="E96" s="698">
        <v>2017</v>
      </c>
      <c r="F96" s="687">
        <v>43031</v>
      </c>
      <c r="G96" s="688" t="s">
        <v>115</v>
      </c>
      <c r="H96" s="688" t="s">
        <v>5485</v>
      </c>
      <c r="I96" s="650"/>
      <c r="J96" s="688" t="s">
        <v>5486</v>
      </c>
      <c r="K96" s="688" t="s">
        <v>5487</v>
      </c>
      <c r="L96" s="689">
        <v>323620.69</v>
      </c>
      <c r="M96" s="689">
        <v>0</v>
      </c>
      <c r="N96" s="689">
        <v>51779.31</v>
      </c>
      <c r="O96" s="689">
        <v>375400</v>
      </c>
      <c r="P96" s="652"/>
      <c r="Q96" s="653" t="s">
        <v>787</v>
      </c>
      <c r="R96" s="659" t="s">
        <v>2617</v>
      </c>
      <c r="S96" s="695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</row>
    <row r="97" spans="1:39" s="725" customFormat="1" x14ac:dyDescent="0.2">
      <c r="A97" s="759" t="s">
        <v>5698</v>
      </c>
      <c r="B97" s="760">
        <v>521702</v>
      </c>
      <c r="C97" s="760">
        <v>2005</v>
      </c>
      <c r="D97" s="760" t="s">
        <v>130</v>
      </c>
      <c r="E97" s="761">
        <v>2017</v>
      </c>
      <c r="F97" s="762">
        <v>43039</v>
      </c>
      <c r="G97" s="688"/>
      <c r="H97" s="760" t="s">
        <v>5699</v>
      </c>
      <c r="I97" s="650"/>
      <c r="J97" s="760" t="s">
        <v>1760</v>
      </c>
      <c r="K97" s="760" t="s">
        <v>5700</v>
      </c>
      <c r="L97" s="763">
        <v>168469.59</v>
      </c>
      <c r="M97" s="763">
        <v>0</v>
      </c>
      <c r="N97" s="763">
        <v>26955.13</v>
      </c>
      <c r="O97" s="763">
        <v>195424.72</v>
      </c>
      <c r="P97" s="652"/>
      <c r="Q97" s="764" t="s">
        <v>748</v>
      </c>
      <c r="R97" s="765" t="s">
        <v>2627</v>
      </c>
      <c r="S97" s="767"/>
      <c r="T97" s="733" t="s">
        <v>7148</v>
      </c>
      <c r="U97" s="733">
        <v>4415717</v>
      </c>
      <c r="V97" s="731"/>
      <c r="W97" s="731"/>
    </row>
    <row r="98" spans="1:39" s="731" customFormat="1" x14ac:dyDescent="0.2">
      <c r="A98" s="759" t="s">
        <v>5436</v>
      </c>
      <c r="B98" s="760">
        <v>520223</v>
      </c>
      <c r="C98" s="760">
        <v>1796</v>
      </c>
      <c r="D98" s="760" t="s">
        <v>100</v>
      </c>
      <c r="E98" s="761">
        <v>2017</v>
      </c>
      <c r="F98" s="762">
        <v>43025</v>
      </c>
      <c r="G98" s="688"/>
      <c r="H98" s="760" t="s">
        <v>5437</v>
      </c>
      <c r="I98" s="650"/>
      <c r="J98" s="760" t="s">
        <v>2739</v>
      </c>
      <c r="K98" s="760" t="s">
        <v>5438</v>
      </c>
      <c r="L98" s="763">
        <v>220611.09</v>
      </c>
      <c r="M98" s="763">
        <v>0</v>
      </c>
      <c r="N98" s="763">
        <v>35297.769999999997</v>
      </c>
      <c r="O98" s="763">
        <v>255908.86</v>
      </c>
      <c r="P98" s="652"/>
      <c r="Q98" s="795" t="s">
        <v>748</v>
      </c>
      <c r="R98" s="765" t="s">
        <v>2627</v>
      </c>
      <c r="S98" s="766"/>
      <c r="T98" s="733" t="s">
        <v>7148</v>
      </c>
      <c r="U98" s="733">
        <v>4416669</v>
      </c>
      <c r="X98" s="725"/>
      <c r="Y98" s="725"/>
      <c r="Z98" s="725"/>
      <c r="AA98" s="725"/>
      <c r="AB98" s="725"/>
      <c r="AC98" s="725"/>
      <c r="AD98" s="725"/>
      <c r="AE98" s="725"/>
      <c r="AF98" s="725"/>
      <c r="AG98" s="725"/>
      <c r="AH98" s="725"/>
      <c r="AI98" s="725"/>
      <c r="AJ98" s="725"/>
      <c r="AK98" s="725"/>
      <c r="AL98" s="725"/>
      <c r="AM98" s="725"/>
    </row>
    <row r="99" spans="1:39" s="78" customFormat="1" x14ac:dyDescent="0.2">
      <c r="A99" s="651" t="s">
        <v>5658</v>
      </c>
      <c r="B99" s="688">
        <v>1520604</v>
      </c>
      <c r="C99" s="688">
        <v>7495</v>
      </c>
      <c r="D99" s="688" t="s">
        <v>492</v>
      </c>
      <c r="E99" s="698">
        <v>2018</v>
      </c>
      <c r="F99" s="687">
        <v>43038</v>
      </c>
      <c r="G99" s="688" t="s">
        <v>13</v>
      </c>
      <c r="H99" s="688" t="s">
        <v>5659</v>
      </c>
      <c r="I99" s="650"/>
      <c r="J99" s="688" t="s">
        <v>5660</v>
      </c>
      <c r="K99" s="688" t="s">
        <v>5661</v>
      </c>
      <c r="L99" s="689">
        <v>302298.84999999998</v>
      </c>
      <c r="M99" s="689">
        <v>15114.94</v>
      </c>
      <c r="N99" s="689">
        <v>50786.21</v>
      </c>
      <c r="O99" s="689">
        <v>368200</v>
      </c>
      <c r="P99" s="652"/>
      <c r="Q99" s="653" t="s">
        <v>787</v>
      </c>
      <c r="R99" s="659" t="s">
        <v>2617</v>
      </c>
      <c r="S99" s="691"/>
      <c r="T99" s="79"/>
      <c r="U99" s="79"/>
      <c r="V99" s="79"/>
      <c r="W99" s="79"/>
      <c r="X99" s="79"/>
      <c r="Y99" s="79"/>
    </row>
    <row r="100" spans="1:39" s="731" customFormat="1" x14ac:dyDescent="0.2">
      <c r="A100" s="759" t="s">
        <v>5279</v>
      </c>
      <c r="B100" s="760">
        <v>520819</v>
      </c>
      <c r="C100" s="760">
        <v>4498</v>
      </c>
      <c r="D100" s="760" t="s">
        <v>326</v>
      </c>
      <c r="E100" s="761">
        <v>2017</v>
      </c>
      <c r="F100" s="762">
        <v>43039</v>
      </c>
      <c r="G100" s="688"/>
      <c r="H100" s="760" t="s">
        <v>5280</v>
      </c>
      <c r="I100" s="650"/>
      <c r="J100" s="760" t="s">
        <v>1199</v>
      </c>
      <c r="K100" s="760" t="s">
        <v>5281</v>
      </c>
      <c r="L100" s="763">
        <v>336482.27</v>
      </c>
      <c r="M100" s="763">
        <v>0</v>
      </c>
      <c r="N100" s="763">
        <v>53837.16</v>
      </c>
      <c r="O100" s="763">
        <v>390319.43</v>
      </c>
      <c r="P100" s="652"/>
      <c r="Q100" s="764" t="s">
        <v>748</v>
      </c>
      <c r="R100" s="765" t="s">
        <v>2627</v>
      </c>
      <c r="S100" s="775"/>
      <c r="T100" s="733" t="s">
        <v>7148</v>
      </c>
      <c r="U100" s="733">
        <v>4415969</v>
      </c>
    </row>
    <row r="101" spans="1:39" s="95" customFormat="1" x14ac:dyDescent="0.2">
      <c r="A101" s="651" t="s">
        <v>5266</v>
      </c>
      <c r="B101" s="688">
        <v>520816</v>
      </c>
      <c r="C101" s="688">
        <v>4497</v>
      </c>
      <c r="D101" s="688" t="s">
        <v>314</v>
      </c>
      <c r="E101" s="698">
        <v>2017</v>
      </c>
      <c r="F101" s="687">
        <v>43019</v>
      </c>
      <c r="G101" s="688" t="s">
        <v>1596</v>
      </c>
      <c r="H101" s="688" t="s">
        <v>5267</v>
      </c>
      <c r="I101" s="650"/>
      <c r="J101" s="688" t="s">
        <v>5268</v>
      </c>
      <c r="K101" s="688" t="s">
        <v>5269</v>
      </c>
      <c r="L101" s="689">
        <v>419067.64</v>
      </c>
      <c r="M101" s="689">
        <v>23432.36</v>
      </c>
      <c r="N101" s="689">
        <v>70800</v>
      </c>
      <c r="O101" s="689">
        <v>513300</v>
      </c>
      <c r="P101" s="652"/>
      <c r="Q101" s="658" t="s">
        <v>787</v>
      </c>
      <c r="R101" s="659" t="s">
        <v>2617</v>
      </c>
      <c r="S101" s="695"/>
      <c r="T101" s="78"/>
      <c r="U101" s="78"/>
      <c r="V101" s="78"/>
      <c r="W101" s="78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</row>
    <row r="102" spans="1:39" s="95" customFormat="1" x14ac:dyDescent="0.2">
      <c r="A102" s="651" t="s">
        <v>5462</v>
      </c>
      <c r="B102" s="688">
        <v>520223</v>
      </c>
      <c r="C102" s="688">
        <v>1796</v>
      </c>
      <c r="D102" s="688" t="s">
        <v>100</v>
      </c>
      <c r="E102" s="698">
        <v>2017</v>
      </c>
      <c r="F102" s="687">
        <v>43010</v>
      </c>
      <c r="G102" s="688" t="s">
        <v>1357</v>
      </c>
      <c r="H102" s="688" t="s">
        <v>5463</v>
      </c>
      <c r="I102" s="650"/>
      <c r="J102" s="688" t="s">
        <v>5464</v>
      </c>
      <c r="K102" s="688" t="s">
        <v>5465</v>
      </c>
      <c r="L102" s="689">
        <v>237794.47</v>
      </c>
      <c r="M102" s="689">
        <v>2377.94</v>
      </c>
      <c r="N102" s="689">
        <v>38427.589999999997</v>
      </c>
      <c r="O102" s="689">
        <v>278600</v>
      </c>
      <c r="P102" s="652"/>
      <c r="Q102" s="653" t="s">
        <v>787</v>
      </c>
      <c r="R102" s="659" t="s">
        <v>2617</v>
      </c>
      <c r="S102" s="695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</row>
    <row r="103" spans="1:39" s="95" customFormat="1" x14ac:dyDescent="0.2">
      <c r="A103" s="651" t="s">
        <v>5405</v>
      </c>
      <c r="B103" s="688">
        <v>520514</v>
      </c>
      <c r="C103" s="688">
        <v>5398</v>
      </c>
      <c r="D103" s="688" t="s">
        <v>352</v>
      </c>
      <c r="E103" s="698">
        <v>2017</v>
      </c>
      <c r="F103" s="687">
        <v>43031</v>
      </c>
      <c r="G103" s="688" t="s">
        <v>110</v>
      </c>
      <c r="H103" s="688" t="s">
        <v>5406</v>
      </c>
      <c r="I103" s="650"/>
      <c r="J103" s="770" t="s">
        <v>5407</v>
      </c>
      <c r="K103" s="688" t="s">
        <v>5408</v>
      </c>
      <c r="L103" s="689">
        <v>483367.9</v>
      </c>
      <c r="M103" s="689">
        <v>33873.480000000003</v>
      </c>
      <c r="N103" s="689">
        <v>82758.62</v>
      </c>
      <c r="O103" s="689">
        <v>600000</v>
      </c>
      <c r="P103" s="652"/>
      <c r="Q103" s="653" t="s">
        <v>787</v>
      </c>
      <c r="R103" s="690" t="s">
        <v>2627</v>
      </c>
      <c r="S103" s="695"/>
      <c r="T103" s="494"/>
      <c r="U103" s="494"/>
      <c r="V103" s="78"/>
      <c r="W103" s="78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</row>
    <row r="104" spans="1:39" s="95" customFormat="1" x14ac:dyDescent="0.2">
      <c r="A104" s="759" t="s">
        <v>5686</v>
      </c>
      <c r="B104" s="760">
        <v>1520606</v>
      </c>
      <c r="C104" s="760">
        <v>7491</v>
      </c>
      <c r="D104" s="760" t="s">
        <v>5687</v>
      </c>
      <c r="E104" s="761">
        <v>2018</v>
      </c>
      <c r="F104" s="762">
        <v>43039</v>
      </c>
      <c r="G104" s="760" t="s">
        <v>30</v>
      </c>
      <c r="H104" s="760" t="s">
        <v>5688</v>
      </c>
      <c r="I104" s="650"/>
      <c r="J104" s="760" t="s">
        <v>5689</v>
      </c>
      <c r="K104" s="760" t="s">
        <v>5690</v>
      </c>
      <c r="L104" s="763">
        <v>476108.37</v>
      </c>
      <c r="M104" s="763">
        <v>23805.42</v>
      </c>
      <c r="N104" s="763">
        <v>79986.210000000006</v>
      </c>
      <c r="O104" s="763">
        <v>579900</v>
      </c>
      <c r="P104" s="652"/>
      <c r="Q104" s="764" t="s">
        <v>787</v>
      </c>
      <c r="R104" s="765" t="s">
        <v>2627</v>
      </c>
      <c r="S104" s="766"/>
      <c r="T104" s="733" t="s">
        <v>7148</v>
      </c>
      <c r="U104" s="733">
        <v>4121895</v>
      </c>
      <c r="V104" s="731"/>
      <c r="W104" s="731"/>
      <c r="X104" s="731"/>
      <c r="Y104" s="731"/>
      <c r="Z104" s="731"/>
      <c r="AA104" s="731"/>
      <c r="AB104" s="731"/>
      <c r="AC104" s="731"/>
      <c r="AD104" s="731"/>
      <c r="AE104" s="731"/>
      <c r="AF104" s="731"/>
      <c r="AG104" s="731"/>
      <c r="AH104" s="731"/>
      <c r="AI104" s="731"/>
      <c r="AJ104" s="731"/>
      <c r="AK104" s="731"/>
      <c r="AL104" s="731"/>
      <c r="AM104" s="731"/>
    </row>
    <row r="105" spans="1:39" s="89" customFormat="1" x14ac:dyDescent="0.2">
      <c r="A105" s="651" t="s">
        <v>5768</v>
      </c>
      <c r="B105" s="688">
        <v>520907</v>
      </c>
      <c r="C105" s="688" t="s">
        <v>697</v>
      </c>
      <c r="D105" s="688" t="s">
        <v>2508</v>
      </c>
      <c r="E105" s="698">
        <v>2017</v>
      </c>
      <c r="F105" s="687">
        <v>43020</v>
      </c>
      <c r="G105" s="688" t="s">
        <v>197</v>
      </c>
      <c r="H105" s="688" t="s">
        <v>5769</v>
      </c>
      <c r="I105" s="650"/>
      <c r="J105" s="688" t="s">
        <v>5770</v>
      </c>
      <c r="K105" s="688" t="s">
        <v>5771</v>
      </c>
      <c r="L105" s="689">
        <v>191551.72</v>
      </c>
      <c r="M105" s="689">
        <v>0</v>
      </c>
      <c r="N105" s="689">
        <v>3448.28</v>
      </c>
      <c r="O105" s="689">
        <v>195000</v>
      </c>
      <c r="P105" s="652"/>
      <c r="Q105" s="653" t="s">
        <v>749</v>
      </c>
      <c r="R105" s="697" t="s">
        <v>2612</v>
      </c>
      <c r="S105" s="692"/>
    </row>
    <row r="106" spans="1:39" s="78" customFormat="1" x14ac:dyDescent="0.2">
      <c r="A106" s="651" t="s">
        <v>5432</v>
      </c>
      <c r="B106" s="688">
        <v>520223</v>
      </c>
      <c r="C106" s="688">
        <v>1796</v>
      </c>
      <c r="D106" s="688" t="s">
        <v>100</v>
      </c>
      <c r="E106" s="698">
        <v>2017</v>
      </c>
      <c r="F106" s="687">
        <v>43035</v>
      </c>
      <c r="G106" s="688" t="s">
        <v>110</v>
      </c>
      <c r="H106" s="688" t="s">
        <v>5433</v>
      </c>
      <c r="I106" s="650"/>
      <c r="J106" s="688" t="s">
        <v>5434</v>
      </c>
      <c r="K106" s="688" t="s">
        <v>5435</v>
      </c>
      <c r="L106" s="689">
        <v>237794.47</v>
      </c>
      <c r="M106" s="689">
        <v>2377.94</v>
      </c>
      <c r="N106" s="689">
        <v>38427.589999999997</v>
      </c>
      <c r="O106" s="689">
        <v>278600</v>
      </c>
      <c r="P106" s="652"/>
      <c r="Q106" s="653" t="s">
        <v>787</v>
      </c>
      <c r="R106" s="659" t="s">
        <v>2617</v>
      </c>
      <c r="S106" s="695"/>
    </row>
    <row r="107" spans="1:39" s="95" customFormat="1" x14ac:dyDescent="0.2">
      <c r="A107" s="651" t="s">
        <v>5694</v>
      </c>
      <c r="B107" s="688">
        <v>521707</v>
      </c>
      <c r="C107" s="688">
        <v>2006</v>
      </c>
      <c r="D107" s="688" t="s">
        <v>165</v>
      </c>
      <c r="E107" s="698">
        <v>2017</v>
      </c>
      <c r="F107" s="687">
        <v>43024</v>
      </c>
      <c r="G107" s="688" t="s">
        <v>17</v>
      </c>
      <c r="H107" s="688" t="s">
        <v>5695</v>
      </c>
      <c r="I107" s="650"/>
      <c r="J107" s="688" t="s">
        <v>5696</v>
      </c>
      <c r="K107" s="688" t="s">
        <v>5697</v>
      </c>
      <c r="L107" s="689">
        <v>202586.21</v>
      </c>
      <c r="M107" s="689">
        <v>0</v>
      </c>
      <c r="N107" s="689">
        <v>32413.79</v>
      </c>
      <c r="O107" s="689">
        <v>235000</v>
      </c>
      <c r="P107" s="652"/>
      <c r="Q107" s="653" t="s">
        <v>787</v>
      </c>
      <c r="R107" s="697" t="s">
        <v>2612</v>
      </c>
      <c r="S107" s="691"/>
      <c r="T107" s="79"/>
      <c r="U107" s="79"/>
      <c r="V107" s="79"/>
      <c r="W107" s="79"/>
      <c r="X107" s="79"/>
      <c r="Y107" s="79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</row>
    <row r="108" spans="1:39" s="89" customFormat="1" x14ac:dyDescent="0.2">
      <c r="A108" s="651" t="s">
        <v>5563</v>
      </c>
      <c r="B108" s="688">
        <v>1520104</v>
      </c>
      <c r="C108" s="688">
        <v>7493</v>
      </c>
      <c r="D108" s="688" t="s">
        <v>5560</v>
      </c>
      <c r="E108" s="698">
        <v>2017</v>
      </c>
      <c r="F108" s="687">
        <v>43028</v>
      </c>
      <c r="G108" s="688" t="s">
        <v>13</v>
      </c>
      <c r="H108" s="688" t="s">
        <v>5564</v>
      </c>
      <c r="I108" s="650"/>
      <c r="J108" s="688" t="s">
        <v>5565</v>
      </c>
      <c r="K108" s="688" t="s">
        <v>5566</v>
      </c>
      <c r="L108" s="689">
        <v>241789.82</v>
      </c>
      <c r="M108" s="689">
        <v>12089.49</v>
      </c>
      <c r="N108" s="689">
        <v>40620.69</v>
      </c>
      <c r="O108" s="689">
        <v>294500</v>
      </c>
      <c r="P108" s="652"/>
      <c r="Q108" s="653" t="s">
        <v>787</v>
      </c>
      <c r="R108" s="659" t="s">
        <v>2617</v>
      </c>
      <c r="S108" s="692"/>
      <c r="T108" s="92"/>
      <c r="U108" s="92"/>
      <c r="V108" s="92"/>
      <c r="W108" s="92"/>
      <c r="X108" s="92"/>
      <c r="Y108" s="92"/>
    </row>
    <row r="109" spans="1:39" s="731" customFormat="1" x14ac:dyDescent="0.2">
      <c r="A109" s="759" t="s">
        <v>5390</v>
      </c>
      <c r="B109" s="760">
        <v>520514</v>
      </c>
      <c r="C109" s="760">
        <v>5398</v>
      </c>
      <c r="D109" s="760" t="s">
        <v>352</v>
      </c>
      <c r="E109" s="761">
        <v>2017</v>
      </c>
      <c r="F109" s="762">
        <v>43025</v>
      </c>
      <c r="G109" s="760" t="s">
        <v>115</v>
      </c>
      <c r="H109" s="760" t="s">
        <v>5391</v>
      </c>
      <c r="I109" s="650"/>
      <c r="J109" s="760" t="s">
        <v>2021</v>
      </c>
      <c r="K109" s="760" t="s">
        <v>5392</v>
      </c>
      <c r="L109" s="763">
        <v>505324.86</v>
      </c>
      <c r="M109" s="763">
        <v>37606.17</v>
      </c>
      <c r="N109" s="763">
        <v>86868.97</v>
      </c>
      <c r="O109" s="763">
        <v>629800</v>
      </c>
      <c r="P109" s="652"/>
      <c r="Q109" s="764" t="s">
        <v>787</v>
      </c>
      <c r="R109" s="765" t="s">
        <v>2627</v>
      </c>
      <c r="S109" s="766"/>
      <c r="T109" s="733" t="s">
        <v>7148</v>
      </c>
      <c r="U109" s="733">
        <v>4411302</v>
      </c>
    </row>
    <row r="110" spans="1:39" s="95" customFormat="1" x14ac:dyDescent="0.2">
      <c r="A110" s="759" t="s">
        <v>5416</v>
      </c>
      <c r="B110" s="760">
        <v>520514</v>
      </c>
      <c r="C110" s="760">
        <v>5398</v>
      </c>
      <c r="D110" s="760" t="s">
        <v>352</v>
      </c>
      <c r="E110" s="761">
        <v>2017</v>
      </c>
      <c r="F110" s="762">
        <v>43024</v>
      </c>
      <c r="G110" s="760" t="s">
        <v>115</v>
      </c>
      <c r="H110" s="760" t="s">
        <v>5417</v>
      </c>
      <c r="I110" s="650"/>
      <c r="J110" s="760" t="s">
        <v>2021</v>
      </c>
      <c r="K110" s="760" t="s">
        <v>5418</v>
      </c>
      <c r="L110" s="763">
        <v>505324.86</v>
      </c>
      <c r="M110" s="763">
        <v>37606.17</v>
      </c>
      <c r="N110" s="763">
        <v>86868.97</v>
      </c>
      <c r="O110" s="763">
        <v>629800</v>
      </c>
      <c r="P110" s="652"/>
      <c r="Q110" s="764" t="s">
        <v>787</v>
      </c>
      <c r="R110" s="765" t="s">
        <v>2627</v>
      </c>
      <c r="S110" s="767"/>
      <c r="T110" s="733" t="s">
        <v>7148</v>
      </c>
      <c r="U110" s="733">
        <v>4122869</v>
      </c>
      <c r="V110" s="726"/>
      <c r="W110" s="726"/>
      <c r="X110" s="726"/>
      <c r="Y110" s="726"/>
      <c r="Z110" s="726"/>
      <c r="AA110" s="726"/>
      <c r="AB110" s="726"/>
      <c r="AC110" s="726"/>
      <c r="AD110" s="726"/>
      <c r="AE110" s="726"/>
      <c r="AF110" s="726"/>
      <c r="AG110" s="726"/>
      <c r="AH110" s="726"/>
      <c r="AI110" s="726"/>
      <c r="AJ110" s="726"/>
      <c r="AK110" s="726"/>
      <c r="AL110" s="726"/>
      <c r="AM110" s="726"/>
    </row>
    <row r="111" spans="1:39" s="89" customFormat="1" x14ac:dyDescent="0.2">
      <c r="A111" s="651" t="s">
        <v>5691</v>
      </c>
      <c r="B111" s="688">
        <v>1520606</v>
      </c>
      <c r="C111" s="688">
        <v>7491</v>
      </c>
      <c r="D111" s="688" t="s">
        <v>5687</v>
      </c>
      <c r="E111" s="698">
        <v>2018</v>
      </c>
      <c r="F111" s="687">
        <v>43039</v>
      </c>
      <c r="G111" s="688"/>
      <c r="H111" s="688" t="s">
        <v>5692</v>
      </c>
      <c r="I111" s="650"/>
      <c r="J111" s="688" t="s">
        <v>1774</v>
      </c>
      <c r="K111" s="688" t="s">
        <v>5693</v>
      </c>
      <c r="L111" s="689">
        <v>420578.82</v>
      </c>
      <c r="M111" s="689">
        <v>0</v>
      </c>
      <c r="N111" s="689">
        <v>67292.61</v>
      </c>
      <c r="O111" s="689">
        <v>487871.43</v>
      </c>
      <c r="P111" s="652"/>
      <c r="Q111" s="653" t="s">
        <v>748</v>
      </c>
      <c r="R111" s="690" t="s">
        <v>2627</v>
      </c>
      <c r="S111" s="692"/>
      <c r="T111" s="494"/>
      <c r="U111" s="494"/>
    </row>
    <row r="112" spans="1:39" s="89" customFormat="1" x14ac:dyDescent="0.2">
      <c r="A112" s="651" t="s">
        <v>5633</v>
      </c>
      <c r="B112" s="688">
        <v>1520604</v>
      </c>
      <c r="C112" s="688">
        <v>7495</v>
      </c>
      <c r="D112" s="688" t="s">
        <v>492</v>
      </c>
      <c r="E112" s="698">
        <v>2017</v>
      </c>
      <c r="F112" s="687">
        <v>43025</v>
      </c>
      <c r="G112" s="688" t="s">
        <v>64</v>
      </c>
      <c r="H112" s="688" t="s">
        <v>5634</v>
      </c>
      <c r="I112" s="650"/>
      <c r="J112" s="688" t="s">
        <v>5635</v>
      </c>
      <c r="K112" s="688" t="s">
        <v>5636</v>
      </c>
      <c r="L112" s="689">
        <v>296880.13</v>
      </c>
      <c r="M112" s="689">
        <v>14844.01</v>
      </c>
      <c r="N112" s="689">
        <v>49875.86</v>
      </c>
      <c r="O112" s="689">
        <v>361600</v>
      </c>
      <c r="P112" s="652"/>
      <c r="Q112" s="653" t="s">
        <v>787</v>
      </c>
      <c r="R112" s="659" t="s">
        <v>2617</v>
      </c>
      <c r="S112" s="691"/>
      <c r="T112" s="79"/>
      <c r="U112" s="79"/>
      <c r="V112" s="79"/>
      <c r="W112" s="79"/>
      <c r="X112" s="79"/>
      <c r="Y112" s="79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</row>
    <row r="113" spans="1:39" s="95" customFormat="1" x14ac:dyDescent="0.2">
      <c r="A113" s="651" t="s">
        <v>5594</v>
      </c>
      <c r="B113" s="688">
        <v>1520105</v>
      </c>
      <c r="C113" s="688">
        <v>7494</v>
      </c>
      <c r="D113" s="688" t="s">
        <v>472</v>
      </c>
      <c r="E113" s="698">
        <v>2018</v>
      </c>
      <c r="F113" s="687">
        <v>43039</v>
      </c>
      <c r="G113" s="688" t="s">
        <v>3959</v>
      </c>
      <c r="H113" s="688" t="s">
        <v>5595</v>
      </c>
      <c r="I113" s="650"/>
      <c r="J113" s="688" t="s">
        <v>5596</v>
      </c>
      <c r="K113" s="688" t="s">
        <v>5597</v>
      </c>
      <c r="L113" s="689">
        <v>238587.85</v>
      </c>
      <c r="M113" s="689">
        <v>11929.39</v>
      </c>
      <c r="N113" s="689">
        <v>40082.76</v>
      </c>
      <c r="O113" s="689">
        <v>290600</v>
      </c>
      <c r="P113" s="652"/>
      <c r="Q113" s="653" t="s">
        <v>787</v>
      </c>
      <c r="R113" s="659" t="s">
        <v>2617</v>
      </c>
      <c r="S113" s="691"/>
      <c r="T113" s="79"/>
      <c r="U113" s="79"/>
      <c r="V113" s="79"/>
      <c r="W113" s="79"/>
      <c r="X113" s="79"/>
      <c r="Y113" s="79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</row>
    <row r="114" spans="1:39" s="731" customFormat="1" x14ac:dyDescent="0.2">
      <c r="A114" s="759" t="s">
        <v>5587</v>
      </c>
      <c r="B114" s="760">
        <v>1520105</v>
      </c>
      <c r="C114" s="760">
        <v>7494</v>
      </c>
      <c r="D114" s="760" t="s">
        <v>472</v>
      </c>
      <c r="E114" s="761">
        <v>2018</v>
      </c>
      <c r="F114" s="762">
        <v>43039</v>
      </c>
      <c r="G114" s="688"/>
      <c r="H114" s="760" t="s">
        <v>5588</v>
      </c>
      <c r="I114" s="650"/>
      <c r="J114" s="760" t="s">
        <v>1152</v>
      </c>
      <c r="K114" s="760" t="s">
        <v>5589</v>
      </c>
      <c r="L114" s="763">
        <v>219061.03</v>
      </c>
      <c r="M114" s="763">
        <v>0</v>
      </c>
      <c r="N114" s="763">
        <v>35049.760000000002</v>
      </c>
      <c r="O114" s="763">
        <v>254110.79</v>
      </c>
      <c r="P114" s="652"/>
      <c r="Q114" s="764" t="s">
        <v>748</v>
      </c>
      <c r="R114" s="765" t="s">
        <v>2627</v>
      </c>
      <c r="S114" s="767"/>
      <c r="T114" s="733" t="s">
        <v>7148</v>
      </c>
      <c r="U114" s="733">
        <v>4415824</v>
      </c>
      <c r="V114" s="726"/>
      <c r="W114" s="726"/>
      <c r="X114" s="726"/>
      <c r="Y114" s="726"/>
      <c r="Z114" s="726"/>
      <c r="AA114" s="726"/>
      <c r="AB114" s="726"/>
      <c r="AC114" s="726"/>
      <c r="AD114" s="726"/>
      <c r="AE114" s="726"/>
      <c r="AF114" s="726"/>
      <c r="AG114" s="726"/>
      <c r="AH114" s="726"/>
      <c r="AI114" s="726"/>
      <c r="AJ114" s="726"/>
      <c r="AK114" s="726"/>
      <c r="AL114" s="726"/>
      <c r="AM114" s="726"/>
    </row>
    <row r="115" spans="1:39" s="78" customFormat="1" x14ac:dyDescent="0.2">
      <c r="A115" s="651" t="s">
        <v>5258</v>
      </c>
      <c r="B115" s="688">
        <v>491315</v>
      </c>
      <c r="C115" s="688" t="s">
        <v>618</v>
      </c>
      <c r="D115" s="688" t="s">
        <v>339</v>
      </c>
      <c r="E115" s="698">
        <v>2017</v>
      </c>
      <c r="F115" s="687">
        <v>43038</v>
      </c>
      <c r="G115" s="688" t="s">
        <v>197</v>
      </c>
      <c r="H115" s="688" t="s">
        <v>5259</v>
      </c>
      <c r="I115" s="650"/>
      <c r="J115" s="688" t="s">
        <v>5260</v>
      </c>
      <c r="K115" s="688" t="s">
        <v>5261</v>
      </c>
      <c r="L115" s="689">
        <v>203793.1</v>
      </c>
      <c r="M115" s="689">
        <v>0</v>
      </c>
      <c r="N115" s="689">
        <v>6206.9</v>
      </c>
      <c r="O115" s="689">
        <v>210000</v>
      </c>
      <c r="P115" s="652"/>
      <c r="Q115" s="653" t="s">
        <v>749</v>
      </c>
      <c r="R115" s="697" t="s">
        <v>2612</v>
      </c>
      <c r="S115" s="692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</row>
    <row r="116" spans="1:39" s="78" customFormat="1" x14ac:dyDescent="0.2">
      <c r="A116" s="651" t="s">
        <v>5488</v>
      </c>
      <c r="B116" s="688">
        <v>521101</v>
      </c>
      <c r="C116" s="688">
        <v>1253</v>
      </c>
      <c r="D116" s="688" t="s">
        <v>25</v>
      </c>
      <c r="E116" s="698">
        <v>2017</v>
      </c>
      <c r="F116" s="687">
        <v>43019</v>
      </c>
      <c r="G116" s="688" t="s">
        <v>64</v>
      </c>
      <c r="H116" s="688" t="s">
        <v>5489</v>
      </c>
      <c r="I116" s="650"/>
      <c r="J116" s="688" t="s">
        <v>5490</v>
      </c>
      <c r="K116" s="688" t="s">
        <v>5491</v>
      </c>
      <c r="L116" s="689">
        <v>374137.93</v>
      </c>
      <c r="M116" s="689">
        <v>0</v>
      </c>
      <c r="N116" s="689">
        <v>59862.07</v>
      </c>
      <c r="O116" s="689">
        <v>434000</v>
      </c>
      <c r="P116" s="652"/>
      <c r="Q116" s="653" t="s">
        <v>787</v>
      </c>
      <c r="R116" s="659" t="s">
        <v>2617</v>
      </c>
      <c r="S116" s="694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</row>
    <row r="117" spans="1:39" s="731" customFormat="1" x14ac:dyDescent="0.2">
      <c r="A117" s="759" t="s">
        <v>5704</v>
      </c>
      <c r="B117" s="760">
        <v>521702</v>
      </c>
      <c r="C117" s="760">
        <v>2005</v>
      </c>
      <c r="D117" s="760" t="s">
        <v>130</v>
      </c>
      <c r="E117" s="761">
        <v>2017</v>
      </c>
      <c r="F117" s="762">
        <v>43039</v>
      </c>
      <c r="G117" s="688"/>
      <c r="H117" s="760" t="s">
        <v>5705</v>
      </c>
      <c r="I117" s="650"/>
      <c r="J117" s="760" t="s">
        <v>1234</v>
      </c>
      <c r="K117" s="760" t="s">
        <v>5706</v>
      </c>
      <c r="L117" s="763">
        <v>168469.59</v>
      </c>
      <c r="M117" s="763">
        <v>0</v>
      </c>
      <c r="N117" s="763">
        <v>26955.13</v>
      </c>
      <c r="O117" s="763">
        <v>195424.72</v>
      </c>
      <c r="P117" s="652"/>
      <c r="Q117" s="764" t="s">
        <v>748</v>
      </c>
      <c r="R117" s="765" t="s">
        <v>2627</v>
      </c>
      <c r="S117" s="766"/>
      <c r="T117" s="733" t="s">
        <v>7148</v>
      </c>
      <c r="U117" s="733">
        <v>4415928</v>
      </c>
      <c r="V117" s="726"/>
      <c r="W117" s="726"/>
      <c r="X117" s="726"/>
      <c r="Y117" s="726"/>
      <c r="Z117" s="726"/>
      <c r="AA117" s="726"/>
      <c r="AB117" s="726"/>
      <c r="AC117" s="726"/>
      <c r="AD117" s="726"/>
      <c r="AE117" s="726"/>
      <c r="AF117" s="726"/>
      <c r="AG117" s="726"/>
      <c r="AH117" s="726"/>
      <c r="AI117" s="726"/>
      <c r="AJ117" s="726"/>
      <c r="AK117" s="726"/>
      <c r="AL117" s="726"/>
      <c r="AM117" s="726"/>
    </row>
    <row r="118" spans="1:39" s="89" customFormat="1" x14ac:dyDescent="0.2">
      <c r="A118" s="651" t="s">
        <v>5616</v>
      </c>
      <c r="B118" s="688">
        <v>1520604</v>
      </c>
      <c r="C118" s="688">
        <v>7495</v>
      </c>
      <c r="D118" s="688" t="s">
        <v>492</v>
      </c>
      <c r="E118" s="698">
        <v>2017</v>
      </c>
      <c r="F118" s="687">
        <v>43027</v>
      </c>
      <c r="G118" s="688" t="s">
        <v>64</v>
      </c>
      <c r="H118" s="688" t="s">
        <v>5617</v>
      </c>
      <c r="I118" s="650"/>
      <c r="J118" s="688" t="s">
        <v>5618</v>
      </c>
      <c r="K118" s="688" t="s">
        <v>5619</v>
      </c>
      <c r="L118" s="689">
        <v>296880.13</v>
      </c>
      <c r="M118" s="689">
        <v>14844.01</v>
      </c>
      <c r="N118" s="689">
        <v>49875.86</v>
      </c>
      <c r="O118" s="689">
        <v>361600</v>
      </c>
      <c r="P118" s="652"/>
      <c r="Q118" s="653" t="s">
        <v>787</v>
      </c>
      <c r="R118" s="659" t="s">
        <v>2617</v>
      </c>
      <c r="S118" s="691"/>
      <c r="T118" s="79"/>
      <c r="U118" s="79"/>
      <c r="V118" s="79"/>
      <c r="W118" s="79"/>
      <c r="X118" s="79"/>
      <c r="Y118" s="79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</row>
    <row r="119" spans="1:39" s="731" customFormat="1" x14ac:dyDescent="0.2">
      <c r="A119" s="759" t="s">
        <v>5719</v>
      </c>
      <c r="B119" s="760">
        <v>521702</v>
      </c>
      <c r="C119" s="760">
        <v>2005</v>
      </c>
      <c r="D119" s="760" t="s">
        <v>130</v>
      </c>
      <c r="E119" s="761">
        <v>2017</v>
      </c>
      <c r="F119" s="762">
        <v>43039</v>
      </c>
      <c r="G119" s="688"/>
      <c r="H119" s="760" t="s">
        <v>5720</v>
      </c>
      <c r="I119" s="650"/>
      <c r="J119" s="760" t="s">
        <v>1234</v>
      </c>
      <c r="K119" s="760" t="s">
        <v>5721</v>
      </c>
      <c r="L119" s="763">
        <v>168469.59</v>
      </c>
      <c r="M119" s="763">
        <v>0</v>
      </c>
      <c r="N119" s="763">
        <v>26955.13</v>
      </c>
      <c r="O119" s="763">
        <v>195424.72</v>
      </c>
      <c r="P119" s="652"/>
      <c r="Q119" s="764" t="s">
        <v>748</v>
      </c>
      <c r="R119" s="765" t="s">
        <v>2627</v>
      </c>
      <c r="S119" s="775"/>
      <c r="T119" s="733" t="s">
        <v>7148</v>
      </c>
      <c r="U119" s="733">
        <v>4415928</v>
      </c>
    </row>
    <row r="120" spans="1:39" s="725" customFormat="1" x14ac:dyDescent="0.2">
      <c r="A120" s="759" t="s">
        <v>5355</v>
      </c>
      <c r="B120" s="760">
        <v>520115</v>
      </c>
      <c r="C120" s="760">
        <v>2592</v>
      </c>
      <c r="D120" s="760" t="s">
        <v>274</v>
      </c>
      <c r="E120" s="761">
        <v>2018</v>
      </c>
      <c r="F120" s="762">
        <v>43032</v>
      </c>
      <c r="G120" s="688"/>
      <c r="H120" s="760" t="s">
        <v>5356</v>
      </c>
      <c r="I120" s="650"/>
      <c r="J120" s="760" t="s">
        <v>527</v>
      </c>
      <c r="K120" s="760" t="s">
        <v>5357</v>
      </c>
      <c r="L120" s="763">
        <v>296284.40999999997</v>
      </c>
      <c r="M120" s="763">
        <v>0</v>
      </c>
      <c r="N120" s="763">
        <v>47405.5</v>
      </c>
      <c r="O120" s="763">
        <v>343689.91</v>
      </c>
      <c r="P120" s="652"/>
      <c r="Q120" s="764" t="s">
        <v>748</v>
      </c>
      <c r="R120" s="765" t="s">
        <v>2627</v>
      </c>
      <c r="S120" s="766"/>
      <c r="T120" s="733" t="s">
        <v>7154</v>
      </c>
      <c r="U120" s="733">
        <v>4414942</v>
      </c>
      <c r="V120" s="731"/>
      <c r="W120" s="731"/>
      <c r="X120" s="731"/>
      <c r="Y120" s="731"/>
      <c r="Z120" s="731"/>
      <c r="AA120" s="731"/>
      <c r="AB120" s="731"/>
      <c r="AC120" s="731"/>
      <c r="AD120" s="731"/>
      <c r="AE120" s="731"/>
      <c r="AF120" s="731"/>
      <c r="AG120" s="731"/>
      <c r="AH120" s="731"/>
      <c r="AI120" s="731"/>
      <c r="AJ120" s="731"/>
      <c r="AK120" s="731"/>
      <c r="AL120" s="731"/>
      <c r="AM120" s="731"/>
    </row>
    <row r="121" spans="1:39" s="726" customFormat="1" x14ac:dyDescent="0.2">
      <c r="A121" s="759" t="s">
        <v>5648</v>
      </c>
      <c r="B121" s="760">
        <v>1520604</v>
      </c>
      <c r="C121" s="760">
        <v>7495</v>
      </c>
      <c r="D121" s="760" t="s">
        <v>492</v>
      </c>
      <c r="E121" s="761">
        <v>2017</v>
      </c>
      <c r="F121" s="762">
        <v>43019</v>
      </c>
      <c r="G121" s="688"/>
      <c r="H121" s="760" t="s">
        <v>5649</v>
      </c>
      <c r="I121" s="650"/>
      <c r="J121" s="760" t="s">
        <v>527</v>
      </c>
      <c r="K121" s="760" t="s">
        <v>5650</v>
      </c>
      <c r="L121" s="763">
        <v>262806.28000000003</v>
      </c>
      <c r="M121" s="763">
        <v>0</v>
      </c>
      <c r="N121" s="763">
        <v>42049</v>
      </c>
      <c r="O121" s="763">
        <v>304855.28000000003</v>
      </c>
      <c r="P121" s="652"/>
      <c r="Q121" s="764" t="s">
        <v>748</v>
      </c>
      <c r="R121" s="765" t="s">
        <v>2627</v>
      </c>
      <c r="S121" s="767"/>
      <c r="T121" s="733" t="s">
        <v>7154</v>
      </c>
      <c r="U121" s="733">
        <v>4414942</v>
      </c>
    </row>
    <row r="122" spans="1:39" s="78" customFormat="1" x14ac:dyDescent="0.2">
      <c r="A122" s="651" t="s">
        <v>5748</v>
      </c>
      <c r="B122" s="688">
        <v>520909</v>
      </c>
      <c r="C122" s="688">
        <v>2009</v>
      </c>
      <c r="D122" s="688" t="s">
        <v>208</v>
      </c>
      <c r="E122" s="698">
        <v>2017</v>
      </c>
      <c r="F122" s="687">
        <v>43019</v>
      </c>
      <c r="G122" s="688" t="s">
        <v>24</v>
      </c>
      <c r="H122" s="688" t="s">
        <v>5749</v>
      </c>
      <c r="I122" s="650"/>
      <c r="J122" s="688" t="s">
        <v>5750</v>
      </c>
      <c r="K122" s="688" t="s">
        <v>5751</v>
      </c>
      <c r="L122" s="689">
        <v>215431.03</v>
      </c>
      <c r="M122" s="689">
        <v>0</v>
      </c>
      <c r="N122" s="689">
        <v>34468.97</v>
      </c>
      <c r="O122" s="689">
        <v>249900</v>
      </c>
      <c r="P122" s="652"/>
      <c r="Q122" s="653" t="s">
        <v>787</v>
      </c>
      <c r="R122" s="659" t="s">
        <v>2617</v>
      </c>
      <c r="S122" s="695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</row>
    <row r="123" spans="1:39" s="731" customFormat="1" ht="12.75" customHeight="1" x14ac:dyDescent="0.2">
      <c r="A123" s="759" t="s">
        <v>5745</v>
      </c>
      <c r="B123" s="760">
        <v>520908</v>
      </c>
      <c r="C123" s="760">
        <v>2008</v>
      </c>
      <c r="D123" s="760" t="s">
        <v>198</v>
      </c>
      <c r="E123" s="761">
        <v>2017</v>
      </c>
      <c r="F123" s="762">
        <v>43013</v>
      </c>
      <c r="G123" s="688"/>
      <c r="H123" s="760" t="s">
        <v>5746</v>
      </c>
      <c r="I123" s="650"/>
      <c r="J123" s="760" t="s">
        <v>1238</v>
      </c>
      <c r="K123" s="760" t="s">
        <v>5747</v>
      </c>
      <c r="L123" s="763">
        <v>189108.4</v>
      </c>
      <c r="M123" s="763">
        <v>0</v>
      </c>
      <c r="N123" s="763">
        <v>30257.34</v>
      </c>
      <c r="O123" s="763">
        <v>219365.74</v>
      </c>
      <c r="P123" s="652"/>
      <c r="Q123" s="764" t="s">
        <v>748</v>
      </c>
      <c r="R123" s="765" t="s">
        <v>2627</v>
      </c>
      <c r="S123" s="766"/>
      <c r="T123" s="733" t="s">
        <v>7148</v>
      </c>
      <c r="U123" s="733">
        <v>4414881</v>
      </c>
      <c r="V123" s="726"/>
      <c r="W123" s="726"/>
      <c r="X123" s="726"/>
      <c r="Y123" s="726"/>
      <c r="Z123" s="726"/>
      <c r="AA123" s="726"/>
      <c r="AB123" s="726"/>
      <c r="AC123" s="726"/>
      <c r="AD123" s="726"/>
      <c r="AE123" s="726"/>
      <c r="AF123" s="726"/>
      <c r="AG123" s="726"/>
      <c r="AH123" s="726"/>
      <c r="AI123" s="726"/>
      <c r="AJ123" s="726"/>
      <c r="AK123" s="726"/>
      <c r="AL123" s="726"/>
      <c r="AM123" s="726"/>
    </row>
    <row r="124" spans="1:39" s="89" customFormat="1" ht="0.75" customHeight="1" x14ac:dyDescent="0.2">
      <c r="A124" s="651" t="s">
        <v>5601</v>
      </c>
      <c r="B124" s="688">
        <v>1520604</v>
      </c>
      <c r="C124" s="688">
        <v>7495</v>
      </c>
      <c r="D124" s="688" t="s">
        <v>492</v>
      </c>
      <c r="E124" s="698">
        <v>2017</v>
      </c>
      <c r="F124" s="687">
        <v>43025</v>
      </c>
      <c r="G124" s="688" t="s">
        <v>1372</v>
      </c>
      <c r="H124" s="688" t="s">
        <v>5602</v>
      </c>
      <c r="I124" s="650"/>
      <c r="J124" s="688" t="s">
        <v>5603</v>
      </c>
      <c r="K124" s="688" t="s">
        <v>5604</v>
      </c>
      <c r="L124" s="689">
        <v>296880.13</v>
      </c>
      <c r="M124" s="689">
        <v>14844.01</v>
      </c>
      <c r="N124" s="689">
        <v>49875.86</v>
      </c>
      <c r="O124" s="689">
        <v>361600</v>
      </c>
      <c r="P124" s="652"/>
      <c r="Q124" s="653" t="s">
        <v>787</v>
      </c>
      <c r="R124" s="659" t="s">
        <v>2617</v>
      </c>
      <c r="S124" s="691"/>
      <c r="T124" s="496"/>
      <c r="U124" s="496"/>
      <c r="V124" s="79"/>
      <c r="W124" s="79"/>
      <c r="X124" s="79"/>
      <c r="Y124" s="79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</row>
    <row r="125" spans="1:39" s="726" customFormat="1" x14ac:dyDescent="0.2">
      <c r="A125" s="759" t="s">
        <v>5288</v>
      </c>
      <c r="B125" s="760">
        <v>520819</v>
      </c>
      <c r="C125" s="760">
        <v>4498</v>
      </c>
      <c r="D125" s="760" t="s">
        <v>326</v>
      </c>
      <c r="E125" s="761">
        <v>2017</v>
      </c>
      <c r="F125" s="762">
        <v>43010</v>
      </c>
      <c r="G125" s="688"/>
      <c r="H125" s="760" t="s">
        <v>5289</v>
      </c>
      <c r="I125" s="650"/>
      <c r="J125" s="760" t="s">
        <v>53</v>
      </c>
      <c r="K125" s="760" t="s">
        <v>5290</v>
      </c>
      <c r="L125" s="763">
        <v>336482.27</v>
      </c>
      <c r="M125" s="763">
        <v>0</v>
      </c>
      <c r="N125" s="763">
        <v>53837.16</v>
      </c>
      <c r="O125" s="763">
        <v>390319.43</v>
      </c>
      <c r="P125" s="652"/>
      <c r="Q125" s="764" t="s">
        <v>748</v>
      </c>
      <c r="R125" s="765" t="s">
        <v>2627</v>
      </c>
      <c r="S125" s="775"/>
      <c r="T125" s="733" t="s">
        <v>7148</v>
      </c>
      <c r="U125" s="733">
        <v>4414846</v>
      </c>
      <c r="V125" s="731"/>
      <c r="W125" s="731"/>
      <c r="X125" s="731"/>
      <c r="Y125" s="731"/>
      <c r="Z125" s="731"/>
      <c r="AA125" s="731"/>
      <c r="AB125" s="731"/>
      <c r="AC125" s="731"/>
      <c r="AD125" s="731"/>
      <c r="AE125" s="731"/>
      <c r="AF125" s="731"/>
      <c r="AG125" s="731"/>
      <c r="AH125" s="731"/>
      <c r="AI125" s="731"/>
      <c r="AJ125" s="731"/>
      <c r="AK125" s="731"/>
      <c r="AL125" s="731"/>
      <c r="AM125" s="731"/>
    </row>
    <row r="126" spans="1:39" s="726" customFormat="1" x14ac:dyDescent="0.2">
      <c r="A126" s="759" t="s">
        <v>5285</v>
      </c>
      <c r="B126" s="760">
        <v>520815</v>
      </c>
      <c r="C126" s="760">
        <v>4492</v>
      </c>
      <c r="D126" s="760" t="s">
        <v>293</v>
      </c>
      <c r="E126" s="761">
        <v>2017</v>
      </c>
      <c r="F126" s="762">
        <v>43022</v>
      </c>
      <c r="G126" s="760" t="s">
        <v>17</v>
      </c>
      <c r="H126" s="760" t="s">
        <v>5286</v>
      </c>
      <c r="I126" s="650"/>
      <c r="J126" s="760" t="s">
        <v>29</v>
      </c>
      <c r="K126" s="760" t="s">
        <v>5287</v>
      </c>
      <c r="L126" s="763">
        <v>339484</v>
      </c>
      <c r="M126" s="763">
        <v>11770.31</v>
      </c>
      <c r="N126" s="763">
        <v>56200.69</v>
      </c>
      <c r="O126" s="763">
        <v>407455</v>
      </c>
      <c r="P126" s="652"/>
      <c r="Q126" s="764" t="s">
        <v>787</v>
      </c>
      <c r="R126" s="774" t="s">
        <v>2617</v>
      </c>
      <c r="S126" s="766"/>
      <c r="T126" s="731" t="s">
        <v>7148</v>
      </c>
      <c r="U126" s="731">
        <v>4411956</v>
      </c>
      <c r="V126" s="731"/>
      <c r="W126" s="731"/>
    </row>
    <row r="127" spans="1:39" s="726" customFormat="1" x14ac:dyDescent="0.2">
      <c r="A127" s="759" t="s">
        <v>5492</v>
      </c>
      <c r="B127" s="760">
        <v>521101</v>
      </c>
      <c r="C127" s="760">
        <v>1253</v>
      </c>
      <c r="D127" s="760" t="s">
        <v>25</v>
      </c>
      <c r="E127" s="761">
        <v>2017</v>
      </c>
      <c r="F127" s="762">
        <v>43022</v>
      </c>
      <c r="G127" s="760" t="s">
        <v>17</v>
      </c>
      <c r="H127" s="760" t="s">
        <v>5493</v>
      </c>
      <c r="I127" s="650"/>
      <c r="J127" s="760" t="s">
        <v>29</v>
      </c>
      <c r="K127" s="760" t="s">
        <v>5494</v>
      </c>
      <c r="L127" s="763">
        <v>369353.45</v>
      </c>
      <c r="M127" s="763">
        <v>0</v>
      </c>
      <c r="N127" s="763">
        <v>59096.55</v>
      </c>
      <c r="O127" s="763">
        <v>428450</v>
      </c>
      <c r="P127" s="652"/>
      <c r="Q127" s="764" t="s">
        <v>787</v>
      </c>
      <c r="R127" s="774" t="s">
        <v>2617</v>
      </c>
      <c r="S127" s="766"/>
      <c r="T127" s="731" t="s">
        <v>7148</v>
      </c>
      <c r="U127" s="731">
        <v>4411956</v>
      </c>
      <c r="V127" s="731"/>
      <c r="W127" s="731"/>
      <c r="X127" s="731"/>
      <c r="Y127" s="731"/>
      <c r="Z127" s="731"/>
      <c r="AA127" s="731"/>
      <c r="AB127" s="731"/>
      <c r="AC127" s="731"/>
      <c r="AD127" s="731"/>
      <c r="AE127" s="731"/>
      <c r="AF127" s="731"/>
      <c r="AG127" s="731"/>
      <c r="AH127" s="731"/>
      <c r="AI127" s="731"/>
      <c r="AJ127" s="731"/>
      <c r="AK127" s="731"/>
      <c r="AL127" s="731"/>
      <c r="AM127" s="731"/>
    </row>
    <row r="128" spans="1:39" s="726" customFormat="1" x14ac:dyDescent="0.2">
      <c r="A128" s="759" t="s">
        <v>5556</v>
      </c>
      <c r="B128" s="760">
        <v>1520105</v>
      </c>
      <c r="C128" s="760">
        <v>7494</v>
      </c>
      <c r="D128" s="760" t="s">
        <v>472</v>
      </c>
      <c r="E128" s="761">
        <v>2018</v>
      </c>
      <c r="F128" s="762">
        <v>43026</v>
      </c>
      <c r="G128" s="760" t="s">
        <v>17</v>
      </c>
      <c r="H128" s="760" t="s">
        <v>5557</v>
      </c>
      <c r="I128" s="650"/>
      <c r="J128" s="760" t="s">
        <v>29</v>
      </c>
      <c r="K128" s="760" t="s">
        <v>5558</v>
      </c>
      <c r="L128" s="763">
        <v>238587.85</v>
      </c>
      <c r="M128" s="763">
        <v>11929.39</v>
      </c>
      <c r="N128" s="763">
        <v>40082.76</v>
      </c>
      <c r="O128" s="763">
        <v>290600</v>
      </c>
      <c r="P128" s="652"/>
      <c r="Q128" s="764" t="s">
        <v>787</v>
      </c>
      <c r="R128" s="774" t="s">
        <v>2617</v>
      </c>
      <c r="S128" s="767"/>
      <c r="T128" s="731" t="s">
        <v>7148</v>
      </c>
      <c r="U128" s="731">
        <v>4411956</v>
      </c>
    </row>
    <row r="129" spans="1:39" s="731" customFormat="1" x14ac:dyDescent="0.2">
      <c r="A129" s="759" t="s">
        <v>5630</v>
      </c>
      <c r="B129" s="760">
        <v>1520604</v>
      </c>
      <c r="C129" s="760">
        <v>7495</v>
      </c>
      <c r="D129" s="760" t="s">
        <v>492</v>
      </c>
      <c r="E129" s="761">
        <v>2017</v>
      </c>
      <c r="F129" s="762">
        <v>43031</v>
      </c>
      <c r="G129" s="760" t="s">
        <v>3959</v>
      </c>
      <c r="H129" s="760" t="s">
        <v>5631</v>
      </c>
      <c r="I129" s="650"/>
      <c r="J129" s="760" t="s">
        <v>29</v>
      </c>
      <c r="K129" s="760" t="s">
        <v>5632</v>
      </c>
      <c r="L129" s="763">
        <v>296880.13</v>
      </c>
      <c r="M129" s="763">
        <v>14844.01</v>
      </c>
      <c r="N129" s="763">
        <v>49875.86</v>
      </c>
      <c r="O129" s="763">
        <v>361600</v>
      </c>
      <c r="P129" s="652"/>
      <c r="Q129" s="764" t="s">
        <v>787</v>
      </c>
      <c r="R129" s="774" t="s">
        <v>2617</v>
      </c>
      <c r="S129" s="766"/>
      <c r="T129" s="731" t="s">
        <v>7148</v>
      </c>
      <c r="U129" s="731">
        <v>4411956</v>
      </c>
      <c r="V129" s="725"/>
      <c r="W129" s="725"/>
      <c r="X129" s="725"/>
      <c r="Y129" s="725"/>
      <c r="Z129" s="725"/>
      <c r="AA129" s="725"/>
      <c r="AB129" s="725"/>
      <c r="AC129" s="725"/>
      <c r="AD129" s="725"/>
      <c r="AE129" s="725"/>
      <c r="AF129" s="725"/>
      <c r="AG129" s="725"/>
      <c r="AH129" s="725"/>
      <c r="AI129" s="725"/>
      <c r="AJ129" s="725"/>
      <c r="AK129" s="725"/>
      <c r="AL129" s="725"/>
      <c r="AM129" s="725"/>
    </row>
    <row r="130" spans="1:39" s="78" customFormat="1" x14ac:dyDescent="0.2">
      <c r="A130" s="651" t="s">
        <v>5546</v>
      </c>
      <c r="B130" s="688">
        <v>521802</v>
      </c>
      <c r="C130" s="688">
        <v>2204</v>
      </c>
      <c r="D130" s="688" t="s">
        <v>261</v>
      </c>
      <c r="E130" s="698">
        <v>2017</v>
      </c>
      <c r="F130" s="687">
        <v>43038</v>
      </c>
      <c r="G130" s="688" t="s">
        <v>3990</v>
      </c>
      <c r="H130" s="688" t="s">
        <v>5547</v>
      </c>
      <c r="I130" s="650"/>
      <c r="J130" s="688" t="s">
        <v>1473</v>
      </c>
      <c r="K130" s="688" t="s">
        <v>5548</v>
      </c>
      <c r="L130" s="689">
        <v>223706.9</v>
      </c>
      <c r="M130" s="689">
        <v>0</v>
      </c>
      <c r="N130" s="689">
        <v>35793.1</v>
      </c>
      <c r="O130" s="689">
        <v>259500</v>
      </c>
      <c r="P130" s="652"/>
      <c r="Q130" s="653" t="s">
        <v>787</v>
      </c>
      <c r="R130" s="659" t="s">
        <v>2617</v>
      </c>
      <c r="S130" s="691"/>
      <c r="T130" s="79"/>
      <c r="U130" s="79"/>
      <c r="V130" s="79"/>
      <c r="W130" s="79"/>
      <c r="X130" s="79"/>
      <c r="Y130" s="79"/>
    </row>
    <row r="131" spans="1:39" s="78" customFormat="1" x14ac:dyDescent="0.2">
      <c r="A131" s="651" t="s">
        <v>5446</v>
      </c>
      <c r="B131" s="688">
        <v>520232</v>
      </c>
      <c r="C131" s="688">
        <v>1781</v>
      </c>
      <c r="D131" s="688" t="s">
        <v>54</v>
      </c>
      <c r="E131" s="698">
        <v>2018</v>
      </c>
      <c r="F131" s="687">
        <v>43025</v>
      </c>
      <c r="G131" s="688" t="s">
        <v>3371</v>
      </c>
      <c r="H131" s="688" t="s">
        <v>5447</v>
      </c>
      <c r="I131" s="650"/>
      <c r="J131" s="688" t="s">
        <v>5448</v>
      </c>
      <c r="K131" s="688" t="s">
        <v>5449</v>
      </c>
      <c r="L131" s="689">
        <v>259385.88</v>
      </c>
      <c r="M131" s="689">
        <v>2788.26</v>
      </c>
      <c r="N131" s="689">
        <v>41947.86</v>
      </c>
      <c r="O131" s="689">
        <v>304122</v>
      </c>
      <c r="P131" s="652"/>
      <c r="Q131" s="653" t="s">
        <v>787</v>
      </c>
      <c r="R131" s="659" t="s">
        <v>2617</v>
      </c>
      <c r="S131" s="695"/>
    </row>
    <row r="132" spans="1:39" s="78" customFormat="1" x14ac:dyDescent="0.2">
      <c r="A132" s="651" t="s">
        <v>5669</v>
      </c>
      <c r="B132" s="688">
        <v>1520604</v>
      </c>
      <c r="C132" s="688">
        <v>7495</v>
      </c>
      <c r="D132" s="688" t="s">
        <v>492</v>
      </c>
      <c r="E132" s="698">
        <v>2017</v>
      </c>
      <c r="F132" s="687">
        <v>43027</v>
      </c>
      <c r="G132" s="688" t="s">
        <v>203</v>
      </c>
      <c r="H132" s="688" t="s">
        <v>5670</v>
      </c>
      <c r="I132" s="650"/>
      <c r="J132" s="688" t="s">
        <v>5671</v>
      </c>
      <c r="K132" s="688" t="s">
        <v>5672</v>
      </c>
      <c r="L132" s="689">
        <v>296880.13</v>
      </c>
      <c r="M132" s="689">
        <v>14844.01</v>
      </c>
      <c r="N132" s="689">
        <v>49875.86</v>
      </c>
      <c r="O132" s="689">
        <v>361600</v>
      </c>
      <c r="P132" s="652"/>
      <c r="Q132" s="653" t="s">
        <v>787</v>
      </c>
      <c r="R132" s="696" t="s">
        <v>2617</v>
      </c>
      <c r="S132" s="691"/>
      <c r="T132" s="79"/>
      <c r="U132" s="79"/>
      <c r="V132" s="79"/>
      <c r="W132" s="79"/>
      <c r="X132" s="79"/>
      <c r="Y132" s="79"/>
    </row>
    <row r="133" spans="1:39" s="78" customFormat="1" x14ac:dyDescent="0.2">
      <c r="A133" s="651" t="s">
        <v>5590</v>
      </c>
      <c r="B133" s="688">
        <v>1520105</v>
      </c>
      <c r="C133" s="688">
        <v>7494</v>
      </c>
      <c r="D133" s="688" t="s">
        <v>472</v>
      </c>
      <c r="E133" s="698">
        <v>2018</v>
      </c>
      <c r="F133" s="687">
        <v>43026</v>
      </c>
      <c r="G133" s="688" t="s">
        <v>1596</v>
      </c>
      <c r="H133" s="688" t="s">
        <v>5591</v>
      </c>
      <c r="I133" s="650"/>
      <c r="J133" s="688" t="s">
        <v>5592</v>
      </c>
      <c r="K133" s="688" t="s">
        <v>5593</v>
      </c>
      <c r="L133" s="689">
        <v>238587.85</v>
      </c>
      <c r="M133" s="689">
        <v>11929.39</v>
      </c>
      <c r="N133" s="689">
        <v>40082.76</v>
      </c>
      <c r="O133" s="689">
        <v>290600</v>
      </c>
      <c r="P133" s="652"/>
      <c r="Q133" s="653" t="s">
        <v>787</v>
      </c>
      <c r="R133" s="659" t="s">
        <v>2617</v>
      </c>
      <c r="S133" s="692"/>
      <c r="T133" s="92"/>
      <c r="U133" s="92"/>
      <c r="V133" s="92"/>
      <c r="W133" s="92"/>
      <c r="X133" s="92"/>
      <c r="Y133" s="92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</row>
    <row r="134" spans="1:39" s="78" customFormat="1" x14ac:dyDescent="0.2">
      <c r="A134" s="651" t="s">
        <v>5752</v>
      </c>
      <c r="B134" s="688">
        <v>520908</v>
      </c>
      <c r="C134" s="688">
        <v>2008</v>
      </c>
      <c r="D134" s="688" t="s">
        <v>198</v>
      </c>
      <c r="E134" s="698">
        <v>2017</v>
      </c>
      <c r="F134" s="687">
        <v>43020</v>
      </c>
      <c r="G134" s="688" t="s">
        <v>3909</v>
      </c>
      <c r="H134" s="688" t="s">
        <v>5753</v>
      </c>
      <c r="I134" s="650"/>
      <c r="J134" s="688" t="s">
        <v>5754</v>
      </c>
      <c r="K134" s="688" t="s">
        <v>5755</v>
      </c>
      <c r="L134" s="689">
        <v>203534.48</v>
      </c>
      <c r="M134" s="689">
        <v>0</v>
      </c>
      <c r="N134" s="689">
        <v>32565.52</v>
      </c>
      <c r="O134" s="689">
        <v>236100</v>
      </c>
      <c r="P134" s="652"/>
      <c r="Q134" s="653" t="s">
        <v>787</v>
      </c>
      <c r="R134" s="697" t="s">
        <v>2612</v>
      </c>
      <c r="S134" s="695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</row>
    <row r="135" spans="1:39" s="78" customFormat="1" x14ac:dyDescent="0.2">
      <c r="A135" s="759" t="s">
        <v>5419</v>
      </c>
      <c r="B135" s="760">
        <v>520504</v>
      </c>
      <c r="C135" s="760">
        <v>5396</v>
      </c>
      <c r="D135" s="760" t="s">
        <v>339</v>
      </c>
      <c r="E135" s="761">
        <v>2017</v>
      </c>
      <c r="F135" s="762">
        <v>43036</v>
      </c>
      <c r="G135" s="760" t="s">
        <v>3990</v>
      </c>
      <c r="H135" s="760" t="s">
        <v>5420</v>
      </c>
      <c r="I135" s="650"/>
      <c r="J135" s="760" t="s">
        <v>5421</v>
      </c>
      <c r="K135" s="760" t="s">
        <v>5422</v>
      </c>
      <c r="L135" s="763">
        <v>459200.49</v>
      </c>
      <c r="M135" s="763">
        <v>29765.03</v>
      </c>
      <c r="N135" s="763">
        <v>78234.48</v>
      </c>
      <c r="O135" s="763">
        <v>567200</v>
      </c>
      <c r="P135" s="652"/>
      <c r="Q135" s="764" t="s">
        <v>787</v>
      </c>
      <c r="R135" s="765" t="s">
        <v>2627</v>
      </c>
      <c r="S135" s="766"/>
      <c r="T135" s="733" t="s">
        <v>7148</v>
      </c>
      <c r="U135" s="733">
        <v>4122657</v>
      </c>
      <c r="V135" s="731"/>
      <c r="W135" s="731"/>
      <c r="X135" s="731"/>
      <c r="Y135" s="731"/>
      <c r="Z135" s="731"/>
      <c r="AA135" s="731"/>
      <c r="AB135" s="731"/>
      <c r="AC135" s="731"/>
      <c r="AD135" s="731"/>
      <c r="AE135" s="731"/>
      <c r="AF135" s="731"/>
      <c r="AG135" s="731"/>
      <c r="AH135" s="731"/>
      <c r="AI135" s="731"/>
      <c r="AJ135" s="731"/>
      <c r="AK135" s="731"/>
      <c r="AL135" s="731"/>
      <c r="AM135" s="731"/>
    </row>
    <row r="136" spans="1:39" s="78" customFormat="1" x14ac:dyDescent="0.2">
      <c r="A136" s="651" t="s">
        <v>5522</v>
      </c>
      <c r="B136" s="688">
        <v>521802</v>
      </c>
      <c r="C136" s="688">
        <v>2204</v>
      </c>
      <c r="D136" s="688" t="s">
        <v>261</v>
      </c>
      <c r="E136" s="698">
        <v>2018</v>
      </c>
      <c r="F136" s="687">
        <v>43038</v>
      </c>
      <c r="G136" s="688" t="s">
        <v>203</v>
      </c>
      <c r="H136" s="688" t="s">
        <v>5523</v>
      </c>
      <c r="I136" s="650"/>
      <c r="J136" s="688" t="s">
        <v>5524</v>
      </c>
      <c r="K136" s="688" t="s">
        <v>5525</v>
      </c>
      <c r="L136" s="689">
        <v>232417.21</v>
      </c>
      <c r="M136" s="689">
        <v>2324.17</v>
      </c>
      <c r="N136" s="689">
        <v>37558.620000000003</v>
      </c>
      <c r="O136" s="689">
        <v>272300</v>
      </c>
      <c r="P136" s="652"/>
      <c r="Q136" s="653" t="s">
        <v>787</v>
      </c>
      <c r="R136" s="659" t="s">
        <v>2617</v>
      </c>
      <c r="S136" s="691"/>
      <c r="T136" s="79"/>
      <c r="U136" s="79"/>
      <c r="V136" s="79"/>
      <c r="W136" s="79"/>
      <c r="X136" s="79"/>
      <c r="Y136" s="79"/>
    </row>
    <row r="137" spans="1:39" s="89" customFormat="1" x14ac:dyDescent="0.2">
      <c r="A137" s="651"/>
      <c r="B137" s="688"/>
      <c r="C137" s="688"/>
      <c r="D137" s="688"/>
      <c r="E137" s="698"/>
      <c r="F137" s="687"/>
      <c r="G137" s="688"/>
      <c r="H137" s="688"/>
      <c r="I137" s="650"/>
      <c r="J137" s="688"/>
      <c r="K137" s="688"/>
      <c r="L137" s="689"/>
      <c r="M137" s="689"/>
      <c r="N137" s="689"/>
      <c r="O137" s="689"/>
      <c r="P137" s="652"/>
      <c r="Q137" s="658"/>
      <c r="R137" s="690"/>
      <c r="S137" s="691"/>
      <c r="T137" s="79"/>
      <c r="U137" s="79"/>
      <c r="V137" s="79"/>
      <c r="W137" s="79"/>
      <c r="X137" s="94"/>
      <c r="Y137" s="94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</row>
    <row r="138" spans="1:39" s="726" customFormat="1" x14ac:dyDescent="0.2">
      <c r="A138" s="759" t="s">
        <v>5304</v>
      </c>
      <c r="B138" s="760">
        <v>522401</v>
      </c>
      <c r="C138" s="760">
        <v>1062</v>
      </c>
      <c r="D138" s="760" t="s">
        <v>8</v>
      </c>
      <c r="E138" s="761">
        <v>2018</v>
      </c>
      <c r="F138" s="762">
        <v>43010</v>
      </c>
      <c r="G138" s="688"/>
      <c r="H138" s="760" t="s">
        <v>5305</v>
      </c>
      <c r="I138" s="650"/>
      <c r="J138" s="760" t="s">
        <v>53</v>
      </c>
      <c r="K138" s="760" t="s">
        <v>5306</v>
      </c>
      <c r="L138" s="763">
        <v>212846.02</v>
      </c>
      <c r="M138" s="763">
        <v>0</v>
      </c>
      <c r="N138" s="763">
        <v>34055.360000000001</v>
      </c>
      <c r="O138" s="763">
        <v>246901.38</v>
      </c>
      <c r="P138" s="652"/>
      <c r="Q138" s="764" t="s">
        <v>748</v>
      </c>
      <c r="R138" s="765" t="s">
        <v>2627</v>
      </c>
      <c r="S138" s="766"/>
      <c r="T138" s="733" t="s">
        <v>7148</v>
      </c>
      <c r="U138" s="733">
        <v>4414846</v>
      </c>
      <c r="V138" s="731"/>
      <c r="W138" s="731"/>
    </row>
    <row r="139" spans="1:39" s="726" customFormat="1" x14ac:dyDescent="0.2">
      <c r="A139" s="759" t="s">
        <v>5409</v>
      </c>
      <c r="B139" s="760">
        <v>520515</v>
      </c>
      <c r="C139" s="760">
        <v>5399</v>
      </c>
      <c r="D139" s="760" t="s">
        <v>360</v>
      </c>
      <c r="E139" s="761">
        <v>2017</v>
      </c>
      <c r="F139" s="762">
        <v>43034</v>
      </c>
      <c r="G139" s="688"/>
      <c r="H139" s="760" t="s">
        <v>5410</v>
      </c>
      <c r="I139" s="650"/>
      <c r="J139" s="760" t="s">
        <v>53</v>
      </c>
      <c r="K139" s="760" t="s">
        <v>5411</v>
      </c>
      <c r="L139" s="763">
        <v>557392.03</v>
      </c>
      <c r="M139" s="763">
        <v>0</v>
      </c>
      <c r="N139" s="763">
        <v>89182.73</v>
      </c>
      <c r="O139" s="763">
        <v>646574.76</v>
      </c>
      <c r="P139" s="652"/>
      <c r="Q139" s="764" t="s">
        <v>748</v>
      </c>
      <c r="R139" s="765" t="s">
        <v>2627</v>
      </c>
      <c r="S139" s="767"/>
      <c r="T139" s="733" t="s">
        <v>7148</v>
      </c>
      <c r="U139" s="733">
        <v>4414846</v>
      </c>
    </row>
    <row r="140" spans="1:39" s="726" customFormat="1" x14ac:dyDescent="0.2">
      <c r="A140" s="759" t="s">
        <v>5477</v>
      </c>
      <c r="B140" s="760">
        <v>521101</v>
      </c>
      <c r="C140" s="760">
        <v>1251</v>
      </c>
      <c r="D140" s="760" t="s">
        <v>901</v>
      </c>
      <c r="E140" s="761">
        <v>2017</v>
      </c>
      <c r="F140" s="762">
        <v>43032</v>
      </c>
      <c r="G140" s="688"/>
      <c r="H140" s="760" t="s">
        <v>5478</v>
      </c>
      <c r="I140" s="650"/>
      <c r="J140" s="760" t="s">
        <v>53</v>
      </c>
      <c r="K140" s="760" t="s">
        <v>5479</v>
      </c>
      <c r="L140" s="763">
        <v>300450.65999999997</v>
      </c>
      <c r="M140" s="763">
        <v>0</v>
      </c>
      <c r="N140" s="763">
        <v>48072.11</v>
      </c>
      <c r="O140" s="763">
        <v>348522.77</v>
      </c>
      <c r="P140" s="652"/>
      <c r="Q140" s="764" t="s">
        <v>748</v>
      </c>
      <c r="R140" s="765" t="s">
        <v>2627</v>
      </c>
      <c r="S140" s="775"/>
      <c r="T140" s="733" t="s">
        <v>7148</v>
      </c>
      <c r="U140" s="733">
        <v>4414846</v>
      </c>
      <c r="V140" s="731"/>
      <c r="W140" s="731"/>
      <c r="X140" s="725"/>
      <c r="Y140" s="725"/>
      <c r="Z140" s="725"/>
      <c r="AA140" s="725"/>
      <c r="AB140" s="725"/>
      <c r="AC140" s="725"/>
      <c r="AD140" s="725"/>
      <c r="AE140" s="725"/>
      <c r="AF140" s="725"/>
      <c r="AG140" s="725"/>
      <c r="AH140" s="725"/>
      <c r="AI140" s="725"/>
      <c r="AJ140" s="725"/>
      <c r="AK140" s="725"/>
      <c r="AL140" s="725"/>
      <c r="AM140" s="725"/>
    </row>
    <row r="141" spans="1:39" s="726" customFormat="1" x14ac:dyDescent="0.2">
      <c r="A141" s="759" t="s">
        <v>5495</v>
      </c>
      <c r="B141" s="760">
        <v>521101</v>
      </c>
      <c r="C141" s="760">
        <v>1253</v>
      </c>
      <c r="D141" s="760" t="s">
        <v>25</v>
      </c>
      <c r="E141" s="761">
        <v>2017</v>
      </c>
      <c r="F141" s="762">
        <v>43010</v>
      </c>
      <c r="G141" s="688"/>
      <c r="H141" s="760" t="s">
        <v>5496</v>
      </c>
      <c r="I141" s="650"/>
      <c r="J141" s="760" t="s">
        <v>53</v>
      </c>
      <c r="K141" s="760" t="s">
        <v>5497</v>
      </c>
      <c r="L141" s="763">
        <v>345189.69</v>
      </c>
      <c r="M141" s="763">
        <v>0</v>
      </c>
      <c r="N141" s="763">
        <v>55230.35</v>
      </c>
      <c r="O141" s="763">
        <v>400420.04</v>
      </c>
      <c r="P141" s="652"/>
      <c r="Q141" s="764" t="s">
        <v>748</v>
      </c>
      <c r="R141" s="765" t="s">
        <v>2627</v>
      </c>
      <c r="S141" s="775"/>
      <c r="T141" s="733" t="s">
        <v>7148</v>
      </c>
      <c r="U141" s="733">
        <v>4414846</v>
      </c>
      <c r="V141" s="731"/>
      <c r="W141" s="731"/>
      <c r="X141" s="725"/>
      <c r="Y141" s="725"/>
      <c r="Z141" s="725"/>
      <c r="AA141" s="725"/>
      <c r="AB141" s="725"/>
      <c r="AC141" s="725"/>
      <c r="AD141" s="725"/>
      <c r="AE141" s="725"/>
      <c r="AF141" s="725"/>
      <c r="AG141" s="725"/>
      <c r="AH141" s="725"/>
      <c r="AI141" s="725"/>
      <c r="AJ141" s="725"/>
      <c r="AK141" s="725"/>
      <c r="AL141" s="725"/>
      <c r="AM141" s="725"/>
    </row>
    <row r="142" spans="1:39" s="726" customFormat="1" x14ac:dyDescent="0.2">
      <c r="A142" s="759" t="s">
        <v>5276</v>
      </c>
      <c r="B142" s="760">
        <v>520815</v>
      </c>
      <c r="C142" s="760">
        <v>4492</v>
      </c>
      <c r="D142" s="760" t="s">
        <v>293</v>
      </c>
      <c r="E142" s="761">
        <v>2017</v>
      </c>
      <c r="F142" s="762">
        <v>43034</v>
      </c>
      <c r="G142" s="688"/>
      <c r="H142" s="760" t="s">
        <v>5277</v>
      </c>
      <c r="I142" s="650"/>
      <c r="J142" s="760" t="s">
        <v>1767</v>
      </c>
      <c r="K142" s="760" t="s">
        <v>5278</v>
      </c>
      <c r="L142" s="763">
        <v>311960.53000000003</v>
      </c>
      <c r="M142" s="763">
        <v>0</v>
      </c>
      <c r="N142" s="763">
        <v>49913.68</v>
      </c>
      <c r="O142" s="763">
        <v>361874.21</v>
      </c>
      <c r="P142" s="652"/>
      <c r="Q142" s="764" t="s">
        <v>748</v>
      </c>
      <c r="R142" s="765" t="s">
        <v>2627</v>
      </c>
      <c r="S142" s="775"/>
      <c r="T142" s="733" t="s">
        <v>7148</v>
      </c>
      <c r="U142" s="733">
        <v>4416718</v>
      </c>
    </row>
    <row r="143" spans="1:39" s="89" customFormat="1" x14ac:dyDescent="0.2">
      <c r="A143" s="651" t="s">
        <v>5369</v>
      </c>
      <c r="B143" s="688">
        <v>520512</v>
      </c>
      <c r="C143" s="688">
        <v>5394</v>
      </c>
      <c r="D143" s="688" t="s">
        <v>813</v>
      </c>
      <c r="E143" s="698">
        <v>2017</v>
      </c>
      <c r="F143" s="687">
        <v>43033</v>
      </c>
      <c r="G143" s="688"/>
      <c r="H143" s="688" t="s">
        <v>5370</v>
      </c>
      <c r="I143" s="650"/>
      <c r="J143" s="688" t="s">
        <v>3123</v>
      </c>
      <c r="K143" s="688" t="s">
        <v>5371</v>
      </c>
      <c r="L143" s="689">
        <v>391965.61</v>
      </c>
      <c r="M143" s="689">
        <v>0</v>
      </c>
      <c r="N143" s="689">
        <v>62714.5</v>
      </c>
      <c r="O143" s="689">
        <v>454680.11</v>
      </c>
      <c r="P143" s="652"/>
      <c r="Q143" s="653" t="s">
        <v>748</v>
      </c>
      <c r="R143" s="690" t="s">
        <v>2627</v>
      </c>
      <c r="S143" s="703"/>
      <c r="T143" s="494"/>
      <c r="U143" s="494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</row>
    <row r="144" spans="1:39" s="89" customFormat="1" x14ac:dyDescent="0.2">
      <c r="A144" s="651" t="s">
        <v>5423</v>
      </c>
      <c r="B144" s="688">
        <v>520504</v>
      </c>
      <c r="C144" s="688">
        <v>5396</v>
      </c>
      <c r="D144" s="688" t="s">
        <v>339</v>
      </c>
      <c r="E144" s="698">
        <v>2017</v>
      </c>
      <c r="F144" s="687">
        <v>43033</v>
      </c>
      <c r="G144" s="688"/>
      <c r="H144" s="688" t="s">
        <v>5424</v>
      </c>
      <c r="I144" s="650"/>
      <c r="J144" s="688" t="s">
        <v>3123</v>
      </c>
      <c r="K144" s="688" t="s">
        <v>5425</v>
      </c>
      <c r="L144" s="689">
        <v>426603.53</v>
      </c>
      <c r="M144" s="689">
        <v>0</v>
      </c>
      <c r="N144" s="689">
        <v>68256.570000000007</v>
      </c>
      <c r="O144" s="689">
        <v>494860.1</v>
      </c>
      <c r="P144" s="652"/>
      <c r="Q144" s="653" t="s">
        <v>748</v>
      </c>
      <c r="R144" s="690" t="s">
        <v>2627</v>
      </c>
      <c r="S144" s="703"/>
      <c r="T144" s="494"/>
      <c r="U144" s="494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</row>
    <row r="145" spans="1:39" s="726" customFormat="1" x14ac:dyDescent="0.2">
      <c r="A145" s="759" t="s">
        <v>5707</v>
      </c>
      <c r="B145" s="760">
        <v>521702</v>
      </c>
      <c r="C145" s="760">
        <v>2005</v>
      </c>
      <c r="D145" s="760" t="s">
        <v>130</v>
      </c>
      <c r="E145" s="761">
        <v>2017</v>
      </c>
      <c r="F145" s="762">
        <v>43025</v>
      </c>
      <c r="G145" s="688"/>
      <c r="H145" s="760" t="s">
        <v>5708</v>
      </c>
      <c r="I145" s="650"/>
      <c r="J145" s="760" t="s">
        <v>520</v>
      </c>
      <c r="K145" s="760" t="s">
        <v>5709</v>
      </c>
      <c r="L145" s="763">
        <v>168470.45</v>
      </c>
      <c r="M145" s="763">
        <v>0</v>
      </c>
      <c r="N145" s="763">
        <v>26955.27</v>
      </c>
      <c r="O145" s="763">
        <v>195425.72</v>
      </c>
      <c r="P145" s="652"/>
      <c r="Q145" s="764" t="s">
        <v>748</v>
      </c>
      <c r="R145" s="765" t="s">
        <v>2627</v>
      </c>
      <c r="S145" s="775"/>
      <c r="T145" s="733" t="s">
        <v>7148</v>
      </c>
      <c r="U145" s="733">
        <v>4416764</v>
      </c>
      <c r="V145" s="731"/>
      <c r="W145" s="731"/>
      <c r="X145" s="731"/>
      <c r="Y145" s="731"/>
      <c r="Z145" s="731"/>
      <c r="AA145" s="731"/>
      <c r="AB145" s="731"/>
      <c r="AC145" s="731"/>
      <c r="AD145" s="731"/>
      <c r="AE145" s="731"/>
      <c r="AF145" s="731"/>
      <c r="AG145" s="731"/>
      <c r="AH145" s="731"/>
      <c r="AI145" s="731"/>
      <c r="AJ145" s="731"/>
      <c r="AK145" s="731"/>
      <c r="AL145" s="731"/>
      <c r="AM145" s="731"/>
    </row>
    <row r="146" spans="1:39" s="726" customFormat="1" x14ac:dyDescent="0.2">
      <c r="A146" s="759" t="s">
        <v>5270</v>
      </c>
      <c r="B146" s="760">
        <v>520818</v>
      </c>
      <c r="C146" s="760">
        <v>4495</v>
      </c>
      <c r="D146" s="760" t="s">
        <v>864</v>
      </c>
      <c r="E146" s="761">
        <v>2017</v>
      </c>
      <c r="F146" s="762">
        <v>43018</v>
      </c>
      <c r="G146" s="688"/>
      <c r="H146" s="760" t="s">
        <v>5271</v>
      </c>
      <c r="I146" s="650"/>
      <c r="J146" s="760" t="s">
        <v>1188</v>
      </c>
      <c r="K146" s="760" t="s">
        <v>5272</v>
      </c>
      <c r="L146" s="763">
        <v>371380.54</v>
      </c>
      <c r="M146" s="763">
        <v>0</v>
      </c>
      <c r="N146" s="763">
        <v>59420.89</v>
      </c>
      <c r="O146" s="763">
        <v>430801.43</v>
      </c>
      <c r="P146" s="652"/>
      <c r="Q146" s="764" t="s">
        <v>748</v>
      </c>
      <c r="R146" s="765" t="s">
        <v>2627</v>
      </c>
      <c r="S146" s="775"/>
      <c r="T146" s="733" t="s">
        <v>7148</v>
      </c>
      <c r="U146" s="733">
        <v>4416071</v>
      </c>
      <c r="V146" s="731"/>
      <c r="W146" s="731"/>
      <c r="X146" s="731"/>
      <c r="Y146" s="731"/>
      <c r="Z146" s="731"/>
      <c r="AA146" s="731"/>
      <c r="AB146" s="731"/>
      <c r="AC146" s="731"/>
      <c r="AD146" s="731"/>
      <c r="AE146" s="731"/>
      <c r="AF146" s="731"/>
      <c r="AG146" s="731"/>
      <c r="AH146" s="731"/>
      <c r="AI146" s="731"/>
      <c r="AJ146" s="731"/>
      <c r="AK146" s="731"/>
      <c r="AL146" s="731"/>
      <c r="AM146" s="731"/>
    </row>
    <row r="147" spans="1:39" s="726" customFormat="1" x14ac:dyDescent="0.2">
      <c r="A147" s="759" t="s">
        <v>5666</v>
      </c>
      <c r="B147" s="760">
        <v>1520604</v>
      </c>
      <c r="C147" s="760">
        <v>7495</v>
      </c>
      <c r="D147" s="760" t="s">
        <v>492</v>
      </c>
      <c r="E147" s="761">
        <v>2017</v>
      </c>
      <c r="F147" s="762">
        <v>43028</v>
      </c>
      <c r="G147" s="688"/>
      <c r="H147" s="760" t="s">
        <v>5667</v>
      </c>
      <c r="I147" s="650"/>
      <c r="J147" s="760" t="s">
        <v>1188</v>
      </c>
      <c r="K147" s="760" t="s">
        <v>5668</v>
      </c>
      <c r="L147" s="763">
        <v>262806.28000000003</v>
      </c>
      <c r="M147" s="763">
        <v>0</v>
      </c>
      <c r="N147" s="763">
        <v>42049</v>
      </c>
      <c r="O147" s="763">
        <v>304855.28000000003</v>
      </c>
      <c r="P147" s="652"/>
      <c r="Q147" s="764" t="s">
        <v>748</v>
      </c>
      <c r="R147" s="765" t="s">
        <v>2627</v>
      </c>
      <c r="S147" s="767"/>
      <c r="T147" s="733" t="s">
        <v>7148</v>
      </c>
      <c r="U147" s="733">
        <v>4416071</v>
      </c>
    </row>
    <row r="148" spans="1:39" s="726" customFormat="1" x14ac:dyDescent="0.2">
      <c r="A148" s="759" t="s">
        <v>5326</v>
      </c>
      <c r="B148" s="760">
        <v>1520302</v>
      </c>
      <c r="C148" s="760">
        <v>7441</v>
      </c>
      <c r="D148" s="760" t="s">
        <v>435</v>
      </c>
      <c r="E148" s="761">
        <v>2017</v>
      </c>
      <c r="F148" s="762">
        <v>43038</v>
      </c>
      <c r="G148" s="688"/>
      <c r="H148" s="760" t="s">
        <v>5327</v>
      </c>
      <c r="I148" s="650"/>
      <c r="J148" s="760" t="s">
        <v>3693</v>
      </c>
      <c r="K148" s="760" t="s">
        <v>5328</v>
      </c>
      <c r="L148" s="763">
        <v>471232.62</v>
      </c>
      <c r="M148" s="763">
        <v>0</v>
      </c>
      <c r="N148" s="763">
        <v>75397.22</v>
      </c>
      <c r="O148" s="763">
        <v>546629.84</v>
      </c>
      <c r="P148" s="652"/>
      <c r="Q148" s="764" t="s">
        <v>748</v>
      </c>
      <c r="R148" s="765" t="s">
        <v>2627</v>
      </c>
      <c r="S148" s="767"/>
      <c r="T148" s="733" t="s">
        <v>7148</v>
      </c>
      <c r="U148" s="733"/>
    </row>
    <row r="149" spans="1:39" s="726" customFormat="1" x14ac:dyDescent="0.2">
      <c r="A149" s="759" t="s">
        <v>5439</v>
      </c>
      <c r="B149" s="760">
        <v>520231</v>
      </c>
      <c r="C149" s="760">
        <v>1794</v>
      </c>
      <c r="D149" s="760" t="s">
        <v>80</v>
      </c>
      <c r="E149" s="761">
        <v>2018</v>
      </c>
      <c r="F149" s="762">
        <v>43010</v>
      </c>
      <c r="G149" s="688"/>
      <c r="H149" s="760" t="s">
        <v>5440</v>
      </c>
      <c r="I149" s="650"/>
      <c r="J149" s="760" t="s">
        <v>1753</v>
      </c>
      <c r="K149" s="760" t="s">
        <v>5441</v>
      </c>
      <c r="L149" s="763">
        <v>243472.03</v>
      </c>
      <c r="M149" s="763">
        <v>0</v>
      </c>
      <c r="N149" s="763">
        <v>38955.519999999997</v>
      </c>
      <c r="O149" s="763">
        <v>282427.55</v>
      </c>
      <c r="P149" s="652"/>
      <c r="Q149" s="764" t="s">
        <v>748</v>
      </c>
      <c r="R149" s="765" t="s">
        <v>2627</v>
      </c>
      <c r="S149" s="766"/>
      <c r="T149" s="733" t="s">
        <v>7148</v>
      </c>
      <c r="U149" s="733">
        <v>4414768</v>
      </c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1"/>
      <c r="AK149" s="731"/>
      <c r="AL149" s="731"/>
      <c r="AM149" s="731"/>
    </row>
    <row r="150" spans="1:39" s="726" customFormat="1" x14ac:dyDescent="0.2">
      <c r="A150" s="759" t="s">
        <v>5466</v>
      </c>
      <c r="B150" s="760">
        <v>520223</v>
      </c>
      <c r="C150" s="760">
        <v>1796</v>
      </c>
      <c r="D150" s="760" t="s">
        <v>100</v>
      </c>
      <c r="E150" s="761">
        <v>2017</v>
      </c>
      <c r="F150" s="762">
        <v>43012</v>
      </c>
      <c r="G150" s="688"/>
      <c r="H150" s="760" t="s">
        <v>5467</v>
      </c>
      <c r="I150" s="650"/>
      <c r="J150" s="760" t="s">
        <v>1753</v>
      </c>
      <c r="K150" s="760" t="s">
        <v>5468</v>
      </c>
      <c r="L150" s="763">
        <v>223602.39</v>
      </c>
      <c r="M150" s="763">
        <v>0</v>
      </c>
      <c r="N150" s="763">
        <v>35776.379999999997</v>
      </c>
      <c r="O150" s="763">
        <v>259378.77</v>
      </c>
      <c r="P150" s="652"/>
      <c r="Q150" s="764" t="s">
        <v>748</v>
      </c>
      <c r="R150" s="765" t="s">
        <v>2627</v>
      </c>
      <c r="S150" s="767"/>
      <c r="T150" s="733" t="s">
        <v>7148</v>
      </c>
      <c r="U150" s="733">
        <v>4414768</v>
      </c>
    </row>
    <row r="151" spans="1:39" s="726" customFormat="1" x14ac:dyDescent="0.2">
      <c r="A151" s="759" t="s">
        <v>5734</v>
      </c>
      <c r="B151" s="760">
        <v>521702</v>
      </c>
      <c r="C151" s="760">
        <v>2005</v>
      </c>
      <c r="D151" s="760" t="s">
        <v>130</v>
      </c>
      <c r="E151" s="761">
        <v>2017</v>
      </c>
      <c r="F151" s="762">
        <v>43018</v>
      </c>
      <c r="G151" s="688"/>
      <c r="H151" s="760" t="s">
        <v>5735</v>
      </c>
      <c r="I151" s="650"/>
      <c r="J151" s="760" t="s">
        <v>1753</v>
      </c>
      <c r="K151" s="760" t="s">
        <v>5736</v>
      </c>
      <c r="L151" s="763">
        <v>168469.59</v>
      </c>
      <c r="M151" s="763">
        <v>0</v>
      </c>
      <c r="N151" s="763">
        <v>26955.13</v>
      </c>
      <c r="O151" s="763">
        <v>195424.72</v>
      </c>
      <c r="P151" s="652"/>
      <c r="Q151" s="764" t="s">
        <v>748</v>
      </c>
      <c r="R151" s="765" t="s">
        <v>2627</v>
      </c>
      <c r="S151" s="775"/>
      <c r="T151" s="733" t="s">
        <v>7148</v>
      </c>
      <c r="U151" s="733">
        <v>4414768</v>
      </c>
    </row>
    <row r="152" spans="1:39" s="112" customFormat="1" x14ac:dyDescent="0.2">
      <c r="A152" s="157"/>
      <c r="B152" s="148"/>
      <c r="C152" s="148"/>
      <c r="E152" s="54"/>
      <c r="F152" s="54"/>
      <c r="H152" s="102"/>
      <c r="I152" s="68"/>
      <c r="J152" s="68"/>
      <c r="K152" s="54"/>
      <c r="L152" s="178"/>
      <c r="M152" s="174"/>
      <c r="N152" s="178"/>
      <c r="O152" s="178"/>
      <c r="P152" s="183"/>
      <c r="Q152" s="54"/>
      <c r="R152" s="25"/>
      <c r="S152" s="68"/>
      <c r="T152" s="768"/>
      <c r="U152" s="768"/>
    </row>
    <row r="153" spans="1:39" s="112" customFormat="1" x14ac:dyDescent="0.2">
      <c r="A153" s="157"/>
      <c r="B153" s="148"/>
      <c r="C153" s="148"/>
      <c r="E153" s="54"/>
      <c r="F153" s="54"/>
      <c r="H153" s="102"/>
      <c r="I153" s="68"/>
      <c r="J153" s="68"/>
      <c r="K153" s="54"/>
      <c r="L153" s="178"/>
      <c r="M153" s="174"/>
      <c r="N153" s="178"/>
      <c r="O153" s="178"/>
      <c r="P153" s="183"/>
      <c r="Q153" s="54"/>
      <c r="R153" s="25"/>
      <c r="S153" s="68"/>
      <c r="T153" s="768"/>
      <c r="U153" s="768"/>
    </row>
    <row r="154" spans="1:39" s="112" customFormat="1" x14ac:dyDescent="0.2">
      <c r="A154" s="157"/>
      <c r="B154" s="148"/>
      <c r="C154" s="148"/>
      <c r="E154" s="54"/>
      <c r="F154" s="54"/>
      <c r="H154" s="102"/>
      <c r="I154" s="68"/>
      <c r="J154" s="68"/>
      <c r="K154" s="54"/>
      <c r="L154" s="178"/>
      <c r="M154" s="174"/>
      <c r="N154" s="178"/>
      <c r="O154" s="178"/>
      <c r="P154" s="183"/>
      <c r="Q154" s="54"/>
      <c r="R154" s="25"/>
      <c r="S154" s="68"/>
      <c r="T154" s="768"/>
      <c r="U154" s="768"/>
    </row>
    <row r="155" spans="1:39" s="112" customFormat="1" x14ac:dyDescent="0.2">
      <c r="A155" s="157"/>
      <c r="B155" s="148"/>
      <c r="C155" s="148"/>
      <c r="E155" s="54"/>
      <c r="F155" s="54"/>
      <c r="H155" s="102"/>
      <c r="I155" s="68"/>
      <c r="J155" s="68"/>
      <c r="K155" s="54"/>
      <c r="L155" s="178"/>
      <c r="M155" s="174"/>
      <c r="N155" s="178"/>
      <c r="O155" s="178"/>
      <c r="P155" s="183"/>
      <c r="Q155" s="54"/>
      <c r="R155" s="25"/>
      <c r="S155" s="68"/>
      <c r="T155" s="768"/>
      <c r="U155" s="768"/>
    </row>
    <row r="156" spans="1:39" s="112" customFormat="1" x14ac:dyDescent="0.2">
      <c r="A156" s="157"/>
      <c r="B156" s="148"/>
      <c r="C156" s="148"/>
      <c r="E156" s="54"/>
      <c r="F156" s="54"/>
      <c r="H156" s="102"/>
      <c r="I156" s="68"/>
      <c r="J156" s="68"/>
      <c r="K156" s="54"/>
      <c r="L156" s="178"/>
      <c r="M156" s="174"/>
      <c r="N156" s="178"/>
      <c r="O156" s="178"/>
      <c r="P156" s="183"/>
      <c r="Q156" s="54"/>
      <c r="R156" s="25"/>
      <c r="S156" s="68"/>
      <c r="T156" s="768"/>
      <c r="U156" s="768"/>
    </row>
    <row r="157" spans="1:39" s="112" customFormat="1" x14ac:dyDescent="0.2">
      <c r="A157" s="157"/>
      <c r="B157" s="148"/>
      <c r="C157" s="148"/>
      <c r="E157" s="54"/>
      <c r="F157" s="54"/>
      <c r="H157" s="102"/>
      <c r="I157" s="68"/>
      <c r="J157" s="68"/>
      <c r="K157" s="54"/>
      <c r="L157" s="178"/>
      <c r="M157" s="174"/>
      <c r="N157" s="178"/>
      <c r="O157" s="178"/>
      <c r="P157" s="183"/>
      <c r="Q157" s="54"/>
      <c r="R157" s="25"/>
      <c r="S157" s="68"/>
      <c r="T157" s="768"/>
      <c r="U157" s="768"/>
    </row>
    <row r="158" spans="1:39" s="112" customFormat="1" x14ac:dyDescent="0.2">
      <c r="A158" s="157"/>
      <c r="B158" s="148"/>
      <c r="C158" s="148"/>
      <c r="E158" s="54"/>
      <c r="F158" s="54"/>
      <c r="H158" s="102"/>
      <c r="I158" s="68"/>
      <c r="J158" s="68"/>
      <c r="K158" s="54"/>
      <c r="L158" s="178"/>
      <c r="M158" s="174"/>
      <c r="N158" s="178"/>
      <c r="O158" s="178"/>
      <c r="P158" s="183"/>
      <c r="Q158" s="54"/>
      <c r="R158" s="25"/>
      <c r="S158" s="68"/>
      <c r="T158" s="768"/>
      <c r="U158" s="768"/>
    </row>
    <row r="159" spans="1:39" s="112" customFormat="1" x14ac:dyDescent="0.2">
      <c r="A159" s="157"/>
      <c r="B159" s="148"/>
      <c r="C159" s="148"/>
      <c r="E159" s="54"/>
      <c r="F159" s="54"/>
      <c r="H159" s="102"/>
      <c r="I159" s="68"/>
      <c r="J159" s="68"/>
      <c r="K159" s="54"/>
      <c r="L159" s="178"/>
      <c r="M159" s="174"/>
      <c r="N159" s="178"/>
      <c r="O159" s="178"/>
      <c r="P159" s="183"/>
      <c r="Q159" s="54"/>
      <c r="R159" s="25"/>
      <c r="S159" s="68"/>
      <c r="T159" s="768"/>
      <c r="U159" s="768"/>
    </row>
    <row r="160" spans="1:39" s="112" customFormat="1" x14ac:dyDescent="0.2">
      <c r="A160" s="157"/>
      <c r="B160" s="148"/>
      <c r="C160" s="148"/>
      <c r="E160" s="54"/>
      <c r="F160" s="54"/>
      <c r="H160" s="102"/>
      <c r="I160" s="68"/>
      <c r="J160" s="68"/>
      <c r="K160" s="54"/>
      <c r="L160" s="178"/>
      <c r="M160" s="174"/>
      <c r="N160" s="178"/>
      <c r="O160" s="178"/>
      <c r="P160" s="183"/>
      <c r="Q160" s="54"/>
      <c r="R160" s="25"/>
      <c r="S160" s="68"/>
      <c r="T160" s="768"/>
      <c r="U160" s="768"/>
    </row>
    <row r="161" spans="1:22" s="112" customFormat="1" x14ac:dyDescent="0.2">
      <c r="A161" s="157"/>
      <c r="B161" s="148"/>
      <c r="C161" s="148"/>
      <c r="E161" s="54"/>
      <c r="F161" s="54"/>
      <c r="H161" s="102"/>
      <c r="I161" s="68"/>
      <c r="J161" s="68"/>
      <c r="K161" s="54"/>
      <c r="L161" s="178"/>
      <c r="M161" s="174"/>
      <c r="N161" s="178"/>
      <c r="O161" s="178"/>
      <c r="P161" s="183"/>
      <c r="Q161" s="54"/>
      <c r="R161" s="25"/>
      <c r="S161" s="68"/>
      <c r="T161" s="768"/>
      <c r="U161" s="769"/>
      <c r="V161" s="195"/>
    </row>
    <row r="162" spans="1:22" s="112" customFormat="1" x14ac:dyDescent="0.2">
      <c r="A162" s="157"/>
      <c r="B162" s="148"/>
      <c r="C162" s="148"/>
      <c r="E162" s="54"/>
      <c r="F162" s="54"/>
      <c r="H162" s="102"/>
      <c r="I162" s="68"/>
      <c r="J162" s="68"/>
      <c r="K162" s="54"/>
      <c r="L162" s="178"/>
      <c r="M162" s="174"/>
      <c r="N162" s="178"/>
      <c r="O162" s="178"/>
      <c r="P162" s="183"/>
      <c r="Q162" s="54"/>
      <c r="R162" s="25"/>
      <c r="S162" s="68"/>
      <c r="T162" s="768"/>
      <c r="U162" s="769"/>
      <c r="V162" s="195"/>
    </row>
    <row r="163" spans="1:22" s="195" customFormat="1" x14ac:dyDescent="0.2">
      <c r="A163" s="157"/>
      <c r="B163" s="148"/>
      <c r="C163" s="148"/>
      <c r="D163" s="112"/>
      <c r="E163" s="54"/>
      <c r="F163" s="54"/>
      <c r="G163" s="112"/>
      <c r="H163" s="102"/>
      <c r="I163" s="68"/>
      <c r="J163" s="68"/>
      <c r="K163" s="54"/>
      <c r="L163" s="178"/>
      <c r="M163" s="174"/>
      <c r="N163" s="178"/>
      <c r="O163" s="178"/>
      <c r="P163" s="183"/>
      <c r="Q163" s="54"/>
      <c r="R163" s="25"/>
      <c r="S163" s="68"/>
      <c r="T163" s="768"/>
      <c r="U163" s="769"/>
    </row>
    <row r="164" spans="1:22" s="195" customFormat="1" x14ac:dyDescent="0.2">
      <c r="A164" s="157"/>
      <c r="B164" s="148"/>
      <c r="C164" s="148"/>
      <c r="D164" s="112"/>
      <c r="E164" s="54"/>
      <c r="F164" s="54"/>
      <c r="G164" s="112"/>
      <c r="H164" s="102"/>
      <c r="I164" s="68"/>
      <c r="J164" s="68"/>
      <c r="K164" s="54"/>
      <c r="L164" s="178"/>
      <c r="M164" s="174"/>
      <c r="N164" s="178"/>
      <c r="O164" s="178"/>
      <c r="P164" s="183"/>
      <c r="Q164" s="54"/>
      <c r="R164" s="25"/>
      <c r="S164" s="68"/>
      <c r="T164" s="768"/>
      <c r="U164" s="769"/>
    </row>
    <row r="165" spans="1:22" s="195" customFormat="1" x14ac:dyDescent="0.2">
      <c r="A165" s="157"/>
      <c r="B165" s="148"/>
      <c r="C165" s="148"/>
      <c r="D165" s="112"/>
      <c r="E165" s="54"/>
      <c r="F165" s="54"/>
      <c r="G165" s="112"/>
      <c r="H165" s="102"/>
      <c r="I165" s="68"/>
      <c r="J165" s="68"/>
      <c r="K165" s="54"/>
      <c r="L165" s="178"/>
      <c r="M165" s="174"/>
      <c r="N165" s="178"/>
      <c r="O165" s="178"/>
      <c r="P165" s="183"/>
      <c r="Q165" s="54"/>
      <c r="R165" s="25"/>
      <c r="S165" s="68"/>
      <c r="T165" s="768"/>
      <c r="U165" s="769"/>
    </row>
    <row r="166" spans="1:22" s="195" customFormat="1" x14ac:dyDescent="0.2">
      <c r="A166" s="157"/>
      <c r="B166" s="148"/>
      <c r="C166" s="148"/>
      <c r="D166" s="112"/>
      <c r="E166" s="54"/>
      <c r="F166" s="54"/>
      <c r="G166" s="112"/>
      <c r="H166" s="102"/>
      <c r="I166" s="68"/>
      <c r="J166" s="68"/>
      <c r="K166" s="54"/>
      <c r="L166" s="178"/>
      <c r="M166" s="174"/>
      <c r="N166" s="178"/>
      <c r="O166" s="178"/>
      <c r="P166" s="183"/>
      <c r="Q166" s="54"/>
      <c r="R166" s="25"/>
      <c r="S166" s="68"/>
      <c r="T166" s="768"/>
      <c r="U166" s="769"/>
    </row>
    <row r="167" spans="1:22" s="195" customFormat="1" x14ac:dyDescent="0.2">
      <c r="A167" s="157"/>
      <c r="B167" s="148"/>
      <c r="C167" s="148"/>
      <c r="D167" s="112"/>
      <c r="E167" s="54"/>
      <c r="F167" s="54"/>
      <c r="G167" s="112"/>
      <c r="H167" s="102"/>
      <c r="I167" s="68"/>
      <c r="J167" s="68"/>
      <c r="K167" s="54"/>
      <c r="L167" s="178"/>
      <c r="M167" s="174"/>
      <c r="N167" s="178"/>
      <c r="O167" s="178"/>
      <c r="P167" s="183"/>
      <c r="Q167" s="54"/>
      <c r="R167" s="25"/>
      <c r="S167" s="68"/>
      <c r="T167" s="768"/>
      <c r="U167" s="769"/>
    </row>
    <row r="168" spans="1:22" s="195" customFormat="1" x14ac:dyDescent="0.2">
      <c r="A168" s="157"/>
      <c r="B168" s="148"/>
      <c r="C168" s="148"/>
      <c r="D168" s="112"/>
      <c r="E168" s="54"/>
      <c r="F168" s="54"/>
      <c r="G168" s="112"/>
      <c r="H168" s="102"/>
      <c r="I168" s="68"/>
      <c r="J168" s="68"/>
      <c r="K168" s="54"/>
      <c r="L168" s="178"/>
      <c r="M168" s="174"/>
      <c r="N168" s="178"/>
      <c r="O168" s="178"/>
      <c r="P168" s="183"/>
      <c r="Q168" s="54"/>
      <c r="R168" s="25"/>
      <c r="S168" s="68"/>
      <c r="T168" s="768"/>
      <c r="U168" s="769"/>
    </row>
    <row r="169" spans="1:22" s="195" customFormat="1" x14ac:dyDescent="0.2">
      <c r="A169" s="157"/>
      <c r="B169" s="148"/>
      <c r="C169" s="148"/>
      <c r="D169" s="112"/>
      <c r="E169" s="54"/>
      <c r="F169" s="54"/>
      <c r="G169" s="112"/>
      <c r="H169" s="102"/>
      <c r="I169" s="68"/>
      <c r="J169" s="68"/>
      <c r="K169" s="54"/>
      <c r="L169" s="178"/>
      <c r="M169" s="174"/>
      <c r="N169" s="178"/>
      <c r="O169" s="178"/>
      <c r="P169" s="183"/>
      <c r="Q169" s="54"/>
      <c r="R169" s="25"/>
      <c r="S169" s="68"/>
      <c r="T169" s="768"/>
      <c r="U169" s="769"/>
    </row>
    <row r="170" spans="1:22" s="195" customFormat="1" x14ac:dyDescent="0.2">
      <c r="A170" s="157"/>
      <c r="B170" s="148"/>
      <c r="C170" s="148"/>
      <c r="D170" s="112"/>
      <c r="E170" s="54"/>
      <c r="F170" s="54"/>
      <c r="G170" s="112"/>
      <c r="H170" s="102"/>
      <c r="I170" s="68"/>
      <c r="J170" s="68"/>
      <c r="K170" s="54"/>
      <c r="L170" s="178"/>
      <c r="M170" s="174"/>
      <c r="N170" s="178"/>
      <c r="O170" s="178"/>
      <c r="P170" s="183"/>
      <c r="Q170" s="54"/>
      <c r="R170" s="25"/>
      <c r="S170" s="68"/>
      <c r="T170" s="768"/>
      <c r="U170" s="769"/>
    </row>
    <row r="171" spans="1:22" s="195" customFormat="1" x14ac:dyDescent="0.2">
      <c r="A171" s="157"/>
      <c r="B171" s="148"/>
      <c r="C171" s="148"/>
      <c r="D171" s="112"/>
      <c r="E171" s="54"/>
      <c r="F171" s="54"/>
      <c r="G171" s="112"/>
      <c r="H171" s="102"/>
      <c r="I171" s="68"/>
      <c r="J171" s="68"/>
      <c r="K171" s="54"/>
      <c r="L171" s="178"/>
      <c r="M171" s="174"/>
      <c r="N171" s="178"/>
      <c r="O171" s="178"/>
      <c r="P171" s="183"/>
      <c r="Q171" s="54"/>
      <c r="R171" s="25"/>
      <c r="S171" s="68"/>
      <c r="T171" s="768"/>
      <c r="U171" s="769"/>
    </row>
    <row r="172" spans="1:22" s="195" customFormat="1" x14ac:dyDescent="0.2">
      <c r="A172" s="157"/>
      <c r="B172" s="148"/>
      <c r="C172" s="148"/>
      <c r="D172" s="112"/>
      <c r="E172" s="54"/>
      <c r="F172" s="54"/>
      <c r="G172" s="112"/>
      <c r="H172" s="102"/>
      <c r="I172" s="68"/>
      <c r="J172" s="68"/>
      <c r="K172" s="54"/>
      <c r="L172" s="178"/>
      <c r="M172" s="174"/>
      <c r="N172" s="178"/>
      <c r="O172" s="178"/>
      <c r="P172" s="183"/>
      <c r="Q172" s="54"/>
      <c r="R172" s="25"/>
      <c r="S172" s="68"/>
      <c r="T172" s="768"/>
      <c r="U172" s="769"/>
    </row>
    <row r="173" spans="1:22" s="195" customFormat="1" x14ac:dyDescent="0.2">
      <c r="A173" s="157"/>
      <c r="B173" s="148"/>
      <c r="C173" s="148"/>
      <c r="D173" s="112"/>
      <c r="E173" s="54"/>
      <c r="F173" s="54"/>
      <c r="G173" s="112"/>
      <c r="H173" s="102"/>
      <c r="I173" s="68"/>
      <c r="J173" s="68"/>
      <c r="K173" s="54"/>
      <c r="L173" s="178"/>
      <c r="M173" s="174"/>
      <c r="N173" s="178"/>
      <c r="O173" s="178"/>
      <c r="P173" s="183"/>
      <c r="Q173" s="54"/>
      <c r="R173" s="25"/>
      <c r="S173" s="68"/>
      <c r="T173" s="768"/>
      <c r="U173" s="769"/>
    </row>
    <row r="174" spans="1:22" s="195" customFormat="1" x14ac:dyDescent="0.2">
      <c r="A174" s="157"/>
      <c r="B174" s="148"/>
      <c r="C174" s="148"/>
      <c r="D174" s="112"/>
      <c r="E174" s="54"/>
      <c r="F174" s="54"/>
      <c r="G174" s="112"/>
      <c r="H174" s="102"/>
      <c r="I174" s="68"/>
      <c r="J174" s="68"/>
      <c r="K174" s="54"/>
      <c r="L174" s="178"/>
      <c r="M174" s="174"/>
      <c r="N174" s="178"/>
      <c r="O174" s="178"/>
      <c r="P174" s="183"/>
      <c r="Q174" s="54"/>
      <c r="R174" s="25"/>
      <c r="S174" s="68"/>
      <c r="T174" s="768"/>
      <c r="U174" s="769"/>
    </row>
    <row r="175" spans="1:22" s="195" customFormat="1" x14ac:dyDescent="0.2">
      <c r="A175" s="157"/>
      <c r="B175" s="148"/>
      <c r="C175" s="148"/>
      <c r="D175" s="112"/>
      <c r="E175" s="54"/>
      <c r="F175" s="54"/>
      <c r="G175" s="112"/>
      <c r="H175" s="102"/>
      <c r="I175" s="68"/>
      <c r="J175" s="68"/>
      <c r="K175" s="54"/>
      <c r="L175" s="178"/>
      <c r="M175" s="174"/>
      <c r="N175" s="178"/>
      <c r="O175" s="178"/>
      <c r="P175" s="183"/>
      <c r="Q175" s="54"/>
      <c r="R175" s="25"/>
      <c r="S175" s="68"/>
      <c r="T175" s="768"/>
      <c r="U175" s="769"/>
    </row>
    <row r="176" spans="1:22" s="195" customFormat="1" x14ac:dyDescent="0.2">
      <c r="A176" s="157"/>
      <c r="B176" s="148"/>
      <c r="C176" s="148"/>
      <c r="D176" s="112"/>
      <c r="E176" s="54"/>
      <c r="F176" s="54"/>
      <c r="G176" s="112"/>
      <c r="H176" s="102"/>
      <c r="I176" s="68"/>
      <c r="J176" s="68"/>
      <c r="K176" s="54"/>
      <c r="L176" s="178"/>
      <c r="M176" s="174"/>
      <c r="N176" s="178"/>
      <c r="O176" s="178"/>
      <c r="P176" s="183"/>
      <c r="Q176" s="54"/>
      <c r="R176" s="25"/>
      <c r="S176" s="68"/>
      <c r="T176" s="768"/>
      <c r="U176" s="769"/>
    </row>
    <row r="177" spans="1:21" s="195" customFormat="1" x14ac:dyDescent="0.2">
      <c r="A177" s="157"/>
      <c r="B177" s="148"/>
      <c r="C177" s="148"/>
      <c r="D177" s="112"/>
      <c r="E177" s="54"/>
      <c r="F177" s="54"/>
      <c r="G177" s="112"/>
      <c r="H177" s="102"/>
      <c r="I177" s="68"/>
      <c r="J177" s="68"/>
      <c r="K177" s="54"/>
      <c r="L177" s="178"/>
      <c r="M177" s="174"/>
      <c r="N177" s="178"/>
      <c r="O177" s="178"/>
      <c r="P177" s="183"/>
      <c r="Q177" s="54"/>
      <c r="R177" s="25"/>
      <c r="S177" s="68"/>
      <c r="T177" s="768"/>
      <c r="U177" s="769"/>
    </row>
    <row r="178" spans="1:21" s="195" customFormat="1" x14ac:dyDescent="0.2">
      <c r="A178" s="157"/>
      <c r="B178" s="148"/>
      <c r="C178" s="148"/>
      <c r="D178" s="112"/>
      <c r="E178" s="54"/>
      <c r="F178" s="54"/>
      <c r="G178" s="112"/>
      <c r="H178" s="102"/>
      <c r="I178" s="68"/>
      <c r="J178" s="68"/>
      <c r="K178" s="54"/>
      <c r="L178" s="178"/>
      <c r="M178" s="174"/>
      <c r="N178" s="178"/>
      <c r="O178" s="178"/>
      <c r="P178" s="183"/>
      <c r="Q178" s="54"/>
      <c r="R178" s="25"/>
      <c r="S178" s="68"/>
      <c r="T178" s="768"/>
      <c r="U178" s="769"/>
    </row>
    <row r="179" spans="1:21" s="195" customFormat="1" x14ac:dyDescent="0.2">
      <c r="A179" s="157"/>
      <c r="B179" s="148"/>
      <c r="C179" s="148"/>
      <c r="D179" s="112"/>
      <c r="E179" s="54"/>
      <c r="F179" s="54"/>
      <c r="G179" s="112"/>
      <c r="H179" s="102"/>
      <c r="I179" s="68"/>
      <c r="J179" s="68"/>
      <c r="K179" s="54"/>
      <c r="L179" s="178"/>
      <c r="M179" s="174"/>
      <c r="N179" s="178"/>
      <c r="O179" s="178"/>
      <c r="P179" s="183"/>
      <c r="Q179" s="54"/>
      <c r="R179" s="25"/>
      <c r="S179" s="68"/>
      <c r="T179" s="768"/>
      <c r="U179" s="769"/>
    </row>
    <row r="180" spans="1:21" s="195" customFormat="1" x14ac:dyDescent="0.2">
      <c r="A180" s="157"/>
      <c r="B180" s="148"/>
      <c r="C180" s="148"/>
      <c r="D180" s="112"/>
      <c r="E180" s="54"/>
      <c r="F180" s="54"/>
      <c r="G180" s="112"/>
      <c r="H180" s="102"/>
      <c r="I180" s="68"/>
      <c r="J180" s="68"/>
      <c r="K180" s="54"/>
      <c r="L180" s="178"/>
      <c r="M180" s="174"/>
      <c r="N180" s="178"/>
      <c r="O180" s="178"/>
      <c r="P180" s="183"/>
      <c r="Q180" s="54"/>
      <c r="R180" s="25"/>
      <c r="S180" s="68"/>
      <c r="T180" s="768"/>
      <c r="U180" s="769"/>
    </row>
    <row r="181" spans="1:21" s="195" customFormat="1" x14ac:dyDescent="0.2">
      <c r="A181" s="157"/>
      <c r="B181" s="148"/>
      <c r="C181" s="148"/>
      <c r="D181" s="112"/>
      <c r="E181" s="54"/>
      <c r="F181" s="54"/>
      <c r="G181" s="112"/>
      <c r="H181" s="102"/>
      <c r="I181" s="68"/>
      <c r="J181" s="68"/>
      <c r="K181" s="54"/>
      <c r="L181" s="178"/>
      <c r="M181" s="174"/>
      <c r="N181" s="178"/>
      <c r="O181" s="178"/>
      <c r="P181" s="183"/>
      <c r="Q181" s="54"/>
      <c r="R181" s="25"/>
      <c r="S181" s="68"/>
      <c r="T181" s="768"/>
      <c r="U181" s="769"/>
    </row>
    <row r="182" spans="1:21" s="195" customFormat="1" x14ac:dyDescent="0.2">
      <c r="A182" s="157"/>
      <c r="B182" s="148"/>
      <c r="C182" s="148"/>
      <c r="D182" s="112"/>
      <c r="E182" s="54"/>
      <c r="F182" s="54"/>
      <c r="G182" s="112"/>
      <c r="H182" s="102"/>
      <c r="I182" s="68"/>
      <c r="J182" s="68"/>
      <c r="K182" s="54"/>
      <c r="L182" s="178"/>
      <c r="M182" s="174"/>
      <c r="N182" s="178"/>
      <c r="O182" s="178"/>
      <c r="P182" s="183"/>
      <c r="Q182" s="54"/>
      <c r="R182" s="25"/>
      <c r="S182" s="68"/>
      <c r="T182" s="768"/>
      <c r="U182" s="769"/>
    </row>
    <row r="183" spans="1:21" s="195" customFormat="1" x14ac:dyDescent="0.2">
      <c r="A183" s="157"/>
      <c r="B183" s="148"/>
      <c r="C183" s="148"/>
      <c r="D183" s="112"/>
      <c r="E183" s="54"/>
      <c r="F183" s="54"/>
      <c r="G183" s="112"/>
      <c r="H183" s="102"/>
      <c r="I183" s="68"/>
      <c r="J183" s="68"/>
      <c r="K183" s="54"/>
      <c r="L183" s="178"/>
      <c r="M183" s="174"/>
      <c r="N183" s="178"/>
      <c r="O183" s="178"/>
      <c r="P183" s="183"/>
      <c r="Q183" s="54"/>
      <c r="R183" s="25"/>
      <c r="S183" s="68"/>
      <c r="T183" s="768"/>
      <c r="U183" s="769"/>
    </row>
    <row r="184" spans="1:21" s="195" customFormat="1" x14ac:dyDescent="0.2">
      <c r="A184" s="157"/>
      <c r="B184" s="148"/>
      <c r="C184" s="148"/>
      <c r="D184" s="112"/>
      <c r="E184" s="54"/>
      <c r="F184" s="54"/>
      <c r="G184" s="112"/>
      <c r="H184" s="102"/>
      <c r="I184" s="68"/>
      <c r="J184" s="68"/>
      <c r="K184" s="54"/>
      <c r="L184" s="178"/>
      <c r="M184" s="174"/>
      <c r="N184" s="178"/>
      <c r="O184" s="178"/>
      <c r="P184" s="183"/>
      <c r="Q184" s="54"/>
      <c r="R184" s="25"/>
      <c r="S184" s="68"/>
      <c r="T184" s="768"/>
      <c r="U184" s="769"/>
    </row>
    <row r="185" spans="1:21" s="195" customFormat="1" x14ac:dyDescent="0.2">
      <c r="A185" s="157"/>
      <c r="B185" s="148"/>
      <c r="C185" s="148"/>
      <c r="D185" s="112"/>
      <c r="E185" s="54"/>
      <c r="F185" s="54"/>
      <c r="G185" s="112"/>
      <c r="H185" s="102"/>
      <c r="I185" s="68"/>
      <c r="J185" s="68"/>
      <c r="K185" s="54"/>
      <c r="L185" s="178"/>
      <c r="M185" s="174"/>
      <c r="N185" s="178"/>
      <c r="O185" s="178"/>
      <c r="P185" s="183"/>
      <c r="Q185" s="54"/>
      <c r="R185" s="25"/>
      <c r="S185" s="68"/>
      <c r="T185" s="768"/>
      <c r="U185" s="769"/>
    </row>
    <row r="186" spans="1:21" s="195" customFormat="1" x14ac:dyDescent="0.2">
      <c r="A186" s="157"/>
      <c r="B186" s="148"/>
      <c r="C186" s="148"/>
      <c r="D186" s="112"/>
      <c r="E186" s="54"/>
      <c r="F186" s="54"/>
      <c r="G186" s="112"/>
      <c r="H186" s="102"/>
      <c r="I186" s="68"/>
      <c r="J186" s="68"/>
      <c r="K186" s="54"/>
      <c r="L186" s="178"/>
      <c r="M186" s="174"/>
      <c r="N186" s="178"/>
      <c r="O186" s="178"/>
      <c r="P186" s="183"/>
      <c r="Q186" s="54"/>
      <c r="R186" s="25"/>
      <c r="S186" s="68"/>
      <c r="T186" s="768"/>
      <c r="U186" s="769"/>
    </row>
    <row r="187" spans="1:21" s="195" customFormat="1" x14ac:dyDescent="0.2">
      <c r="A187" s="157"/>
      <c r="B187" s="148"/>
      <c r="C187" s="148"/>
      <c r="D187" s="112"/>
      <c r="E187" s="54"/>
      <c r="F187" s="54"/>
      <c r="G187" s="112"/>
      <c r="H187" s="102"/>
      <c r="I187" s="68"/>
      <c r="J187" s="68"/>
      <c r="K187" s="54"/>
      <c r="L187" s="178"/>
      <c r="M187" s="174"/>
      <c r="N187" s="178"/>
      <c r="O187" s="178"/>
      <c r="P187" s="183"/>
      <c r="Q187" s="54"/>
      <c r="R187" s="25"/>
      <c r="S187" s="68"/>
      <c r="T187" s="768"/>
      <c r="U187" s="769"/>
    </row>
    <row r="188" spans="1:21" s="195" customFormat="1" x14ac:dyDescent="0.2">
      <c r="A188" s="157"/>
      <c r="B188" s="148"/>
      <c r="C188" s="148"/>
      <c r="D188" s="112"/>
      <c r="E188" s="54"/>
      <c r="F188" s="54"/>
      <c r="G188" s="112"/>
      <c r="H188" s="102"/>
      <c r="I188" s="68"/>
      <c r="J188" s="68"/>
      <c r="K188" s="54"/>
      <c r="L188" s="178"/>
      <c r="M188" s="174"/>
      <c r="N188" s="178"/>
      <c r="O188" s="178"/>
      <c r="P188" s="183"/>
      <c r="Q188" s="54"/>
      <c r="R188" s="25"/>
      <c r="S188" s="68"/>
      <c r="T188" s="768"/>
      <c r="U188" s="769"/>
    </row>
    <row r="189" spans="1:21" s="195" customFormat="1" x14ac:dyDescent="0.2">
      <c r="A189" s="157"/>
      <c r="B189" s="148"/>
      <c r="C189" s="148"/>
      <c r="D189" s="112"/>
      <c r="E189" s="54"/>
      <c r="F189" s="54"/>
      <c r="G189" s="112"/>
      <c r="H189" s="102"/>
      <c r="I189" s="68"/>
      <c r="J189" s="68"/>
      <c r="K189" s="54"/>
      <c r="L189" s="178"/>
      <c r="M189" s="174"/>
      <c r="N189" s="178"/>
      <c r="O189" s="178"/>
      <c r="P189" s="183"/>
      <c r="Q189" s="54"/>
      <c r="R189" s="25"/>
      <c r="S189" s="68"/>
      <c r="T189" s="768"/>
      <c r="U189" s="769"/>
    </row>
    <row r="190" spans="1:21" s="195" customFormat="1" x14ac:dyDescent="0.2">
      <c r="A190" s="157"/>
      <c r="B190" s="148"/>
      <c r="C190" s="148"/>
      <c r="D190" s="112"/>
      <c r="E190" s="54"/>
      <c r="F190" s="54"/>
      <c r="G190" s="112"/>
      <c r="H190" s="102"/>
      <c r="I190" s="68"/>
      <c r="J190" s="68"/>
      <c r="K190" s="54"/>
      <c r="L190" s="178"/>
      <c r="M190" s="174"/>
      <c r="N190" s="178"/>
      <c r="O190" s="178"/>
      <c r="P190" s="183"/>
      <c r="Q190" s="54"/>
      <c r="R190" s="25"/>
      <c r="S190" s="68"/>
      <c r="T190" s="768"/>
      <c r="U190" s="769"/>
    </row>
    <row r="191" spans="1:21" s="195" customFormat="1" x14ac:dyDescent="0.2">
      <c r="A191" s="157"/>
      <c r="B191" s="148"/>
      <c r="C191" s="148"/>
      <c r="D191" s="112"/>
      <c r="E191" s="54"/>
      <c r="F191" s="54"/>
      <c r="G191" s="112"/>
      <c r="H191" s="102"/>
      <c r="I191" s="68"/>
      <c r="J191" s="68"/>
      <c r="K191" s="54"/>
      <c r="L191" s="178"/>
      <c r="M191" s="174"/>
      <c r="N191" s="178"/>
      <c r="O191" s="178"/>
      <c r="P191" s="183"/>
      <c r="Q191" s="54"/>
      <c r="R191" s="25"/>
      <c r="S191" s="68"/>
      <c r="T191" s="768"/>
      <c r="U191" s="769"/>
    </row>
    <row r="192" spans="1:21" s="195" customFormat="1" x14ac:dyDescent="0.2">
      <c r="A192" s="157"/>
      <c r="B192" s="148"/>
      <c r="C192" s="148"/>
      <c r="D192" s="112"/>
      <c r="E192" s="54"/>
      <c r="F192" s="54"/>
      <c r="G192" s="112"/>
      <c r="H192" s="102"/>
      <c r="I192" s="68"/>
      <c r="J192" s="68"/>
      <c r="K192" s="54"/>
      <c r="L192" s="178"/>
      <c r="M192" s="174"/>
      <c r="N192" s="178"/>
      <c r="O192" s="178"/>
      <c r="P192" s="183"/>
      <c r="Q192" s="54"/>
      <c r="R192" s="25"/>
      <c r="S192" s="68"/>
      <c r="T192" s="768"/>
      <c r="U192" s="769"/>
    </row>
    <row r="193" spans="1:21" s="195" customFormat="1" x14ac:dyDescent="0.2">
      <c r="A193" s="157"/>
      <c r="B193" s="148"/>
      <c r="C193" s="148"/>
      <c r="D193" s="112"/>
      <c r="E193" s="54"/>
      <c r="F193" s="54"/>
      <c r="G193" s="112"/>
      <c r="H193" s="102"/>
      <c r="I193" s="68"/>
      <c r="J193" s="68"/>
      <c r="K193" s="54"/>
      <c r="L193" s="178"/>
      <c r="M193" s="174"/>
      <c r="N193" s="178"/>
      <c r="O193" s="178"/>
      <c r="P193" s="183"/>
      <c r="Q193" s="54"/>
      <c r="R193" s="25"/>
      <c r="S193" s="68"/>
      <c r="T193" s="768"/>
      <c r="U193" s="769"/>
    </row>
    <row r="194" spans="1:21" s="195" customFormat="1" x14ac:dyDescent="0.2">
      <c r="A194" s="157"/>
      <c r="B194" s="148"/>
      <c r="C194" s="148"/>
      <c r="D194" s="112"/>
      <c r="E194" s="54"/>
      <c r="F194" s="54"/>
      <c r="G194" s="112"/>
      <c r="H194" s="102"/>
      <c r="I194" s="68"/>
      <c r="J194" s="68"/>
      <c r="K194" s="54"/>
      <c r="L194" s="178"/>
      <c r="M194" s="174"/>
      <c r="N194" s="178"/>
      <c r="O194" s="178"/>
      <c r="P194" s="183"/>
      <c r="Q194" s="54"/>
      <c r="R194" s="25"/>
      <c r="S194" s="68"/>
      <c r="T194" s="768"/>
      <c r="U194" s="769"/>
    </row>
    <row r="195" spans="1:21" s="195" customFormat="1" x14ac:dyDescent="0.2">
      <c r="A195" s="157"/>
      <c r="B195" s="148"/>
      <c r="C195" s="148"/>
      <c r="D195" s="112"/>
      <c r="E195" s="54"/>
      <c r="F195" s="54"/>
      <c r="G195" s="112"/>
      <c r="H195" s="102"/>
      <c r="I195" s="68"/>
      <c r="J195" s="68"/>
      <c r="K195" s="54"/>
      <c r="L195" s="178"/>
      <c r="M195" s="174"/>
      <c r="N195" s="178"/>
      <c r="O195" s="178"/>
      <c r="P195" s="183"/>
      <c r="Q195" s="54"/>
      <c r="R195" s="25"/>
      <c r="S195" s="68"/>
      <c r="T195" s="768"/>
      <c r="U195" s="769"/>
    </row>
    <row r="196" spans="1:21" s="195" customFormat="1" x14ac:dyDescent="0.2">
      <c r="A196" s="157"/>
      <c r="B196" s="148"/>
      <c r="C196" s="148"/>
      <c r="D196" s="112"/>
      <c r="E196" s="54"/>
      <c r="F196" s="54"/>
      <c r="G196" s="112"/>
      <c r="H196" s="102"/>
      <c r="I196" s="68"/>
      <c r="J196" s="68"/>
      <c r="K196" s="54"/>
      <c r="L196" s="178"/>
      <c r="M196" s="174"/>
      <c r="N196" s="178"/>
      <c r="O196" s="178"/>
      <c r="P196" s="183"/>
      <c r="Q196" s="54"/>
      <c r="R196" s="25"/>
      <c r="S196" s="68"/>
      <c r="T196" s="768"/>
      <c r="U196" s="769"/>
    </row>
    <row r="197" spans="1:21" s="195" customFormat="1" x14ac:dyDescent="0.2">
      <c r="A197" s="157"/>
      <c r="B197" s="148"/>
      <c r="C197" s="148"/>
      <c r="D197" s="112"/>
      <c r="E197" s="54"/>
      <c r="F197" s="54"/>
      <c r="G197" s="112"/>
      <c r="H197" s="102"/>
      <c r="I197" s="68"/>
      <c r="J197" s="68"/>
      <c r="K197" s="54"/>
      <c r="L197" s="178"/>
      <c r="M197" s="174"/>
      <c r="N197" s="178"/>
      <c r="O197" s="178"/>
      <c r="P197" s="183"/>
      <c r="Q197" s="54"/>
      <c r="R197" s="25"/>
      <c r="S197" s="68"/>
      <c r="T197" s="768"/>
      <c r="U197" s="769"/>
    </row>
    <row r="198" spans="1:21" s="195" customFormat="1" x14ac:dyDescent="0.2">
      <c r="A198" s="157"/>
      <c r="B198" s="148"/>
      <c r="C198" s="148"/>
      <c r="D198" s="112"/>
      <c r="E198" s="54"/>
      <c r="F198" s="54"/>
      <c r="G198" s="112"/>
      <c r="H198" s="102"/>
      <c r="I198" s="68"/>
      <c r="J198" s="68"/>
      <c r="K198" s="54"/>
      <c r="L198" s="178"/>
      <c r="M198" s="174"/>
      <c r="N198" s="178"/>
      <c r="O198" s="178"/>
      <c r="P198" s="183"/>
      <c r="Q198" s="54"/>
      <c r="R198" s="25"/>
      <c r="S198" s="68"/>
      <c r="T198" s="768"/>
      <c r="U198" s="769"/>
    </row>
    <row r="199" spans="1:21" s="195" customFormat="1" x14ac:dyDescent="0.2">
      <c r="A199" s="157"/>
      <c r="B199" s="148"/>
      <c r="C199" s="148"/>
      <c r="D199" s="112"/>
      <c r="E199" s="54"/>
      <c r="F199" s="54"/>
      <c r="G199" s="112"/>
      <c r="H199" s="102"/>
      <c r="I199" s="68"/>
      <c r="J199" s="68"/>
      <c r="K199" s="54"/>
      <c r="L199" s="178"/>
      <c r="M199" s="174"/>
      <c r="N199" s="178"/>
      <c r="O199" s="178"/>
      <c r="P199" s="183"/>
      <c r="Q199" s="54"/>
      <c r="R199" s="25"/>
      <c r="S199" s="68"/>
      <c r="T199" s="768"/>
      <c r="U199" s="769"/>
    </row>
    <row r="200" spans="1:21" s="195" customFormat="1" x14ac:dyDescent="0.2">
      <c r="A200" s="157"/>
      <c r="B200" s="148"/>
      <c r="C200" s="148"/>
      <c r="D200" s="112"/>
      <c r="E200" s="54"/>
      <c r="F200" s="54"/>
      <c r="G200" s="112"/>
      <c r="H200" s="102"/>
      <c r="I200" s="68"/>
      <c r="J200" s="68"/>
      <c r="K200" s="54"/>
      <c r="L200" s="178"/>
      <c r="M200" s="174"/>
      <c r="N200" s="178"/>
      <c r="O200" s="178"/>
      <c r="P200" s="183"/>
      <c r="Q200" s="54"/>
      <c r="R200" s="25"/>
      <c r="S200" s="68"/>
      <c r="T200" s="768"/>
      <c r="U200" s="769"/>
    </row>
    <row r="201" spans="1:21" s="195" customFormat="1" x14ac:dyDescent="0.2">
      <c r="A201" s="157"/>
      <c r="B201" s="148"/>
      <c r="C201" s="148"/>
      <c r="D201" s="112"/>
      <c r="E201" s="54"/>
      <c r="F201" s="54"/>
      <c r="G201" s="112"/>
      <c r="H201" s="102"/>
      <c r="I201" s="68"/>
      <c r="J201" s="68"/>
      <c r="K201" s="54"/>
      <c r="L201" s="178"/>
      <c r="M201" s="174"/>
      <c r="N201" s="178"/>
      <c r="O201" s="178"/>
      <c r="P201" s="183"/>
      <c r="Q201" s="54"/>
      <c r="R201" s="25"/>
      <c r="S201" s="68"/>
      <c r="T201" s="768"/>
      <c r="U201" s="769"/>
    </row>
    <row r="202" spans="1:21" s="195" customFormat="1" x14ac:dyDescent="0.2">
      <c r="A202" s="157"/>
      <c r="B202" s="148"/>
      <c r="C202" s="148"/>
      <c r="D202" s="112"/>
      <c r="E202" s="54"/>
      <c r="F202" s="54"/>
      <c r="G202" s="112"/>
      <c r="H202" s="102"/>
      <c r="I202" s="68"/>
      <c r="J202" s="68"/>
      <c r="K202" s="54"/>
      <c r="L202" s="178"/>
      <c r="M202" s="174"/>
      <c r="N202" s="178"/>
      <c r="O202" s="178"/>
      <c r="P202" s="183"/>
      <c r="Q202" s="54"/>
      <c r="R202" s="25"/>
      <c r="S202" s="68"/>
      <c r="T202" s="768"/>
      <c r="U202" s="769"/>
    </row>
    <row r="203" spans="1:21" s="195" customFormat="1" x14ac:dyDescent="0.2">
      <c r="A203" s="157"/>
      <c r="B203" s="148"/>
      <c r="C203" s="148"/>
      <c r="D203" s="112"/>
      <c r="E203" s="54"/>
      <c r="F203" s="54"/>
      <c r="G203" s="112"/>
      <c r="H203" s="102"/>
      <c r="I203" s="68"/>
      <c r="J203" s="68"/>
      <c r="K203" s="54"/>
      <c r="L203" s="178"/>
      <c r="M203" s="174"/>
      <c r="N203" s="178"/>
      <c r="O203" s="178"/>
      <c r="P203" s="183"/>
      <c r="Q203" s="54"/>
      <c r="R203" s="25"/>
      <c r="S203" s="68"/>
      <c r="T203" s="768"/>
      <c r="U203" s="769"/>
    </row>
    <row r="204" spans="1:21" s="195" customFormat="1" x14ac:dyDescent="0.2">
      <c r="A204" s="157"/>
      <c r="B204" s="148"/>
      <c r="C204" s="148"/>
      <c r="D204" s="112"/>
      <c r="E204" s="54"/>
      <c r="F204" s="54"/>
      <c r="G204" s="112"/>
      <c r="H204" s="102"/>
      <c r="I204" s="68"/>
      <c r="J204" s="68"/>
      <c r="K204" s="54"/>
      <c r="L204" s="178"/>
      <c r="M204" s="174"/>
      <c r="N204" s="178"/>
      <c r="O204" s="178"/>
      <c r="P204" s="183"/>
      <c r="Q204" s="54"/>
      <c r="R204" s="25"/>
      <c r="S204" s="68"/>
      <c r="T204" s="768"/>
      <c r="U204" s="769"/>
    </row>
    <row r="205" spans="1:21" s="195" customFormat="1" x14ac:dyDescent="0.2">
      <c r="A205" s="157"/>
      <c r="B205" s="148"/>
      <c r="C205" s="148"/>
      <c r="D205" s="112"/>
      <c r="E205" s="54"/>
      <c r="F205" s="54"/>
      <c r="G205" s="112"/>
      <c r="H205" s="102"/>
      <c r="I205" s="68"/>
      <c r="J205" s="68"/>
      <c r="K205" s="54"/>
      <c r="L205" s="178"/>
      <c r="M205" s="174"/>
      <c r="N205" s="178"/>
      <c r="O205" s="178"/>
      <c r="P205" s="183"/>
      <c r="Q205" s="54"/>
      <c r="R205" s="25"/>
      <c r="S205" s="68"/>
      <c r="T205" s="768"/>
      <c r="U205" s="769"/>
    </row>
    <row r="206" spans="1:21" s="195" customFormat="1" x14ac:dyDescent="0.2">
      <c r="A206" s="157"/>
      <c r="B206" s="148"/>
      <c r="C206" s="148"/>
      <c r="D206" s="112"/>
      <c r="E206" s="54"/>
      <c r="F206" s="54"/>
      <c r="G206" s="112"/>
      <c r="H206" s="102"/>
      <c r="I206" s="68"/>
      <c r="J206" s="68"/>
      <c r="K206" s="54"/>
      <c r="L206" s="178"/>
      <c r="M206" s="174"/>
      <c r="N206" s="178"/>
      <c r="O206" s="178"/>
      <c r="P206" s="183"/>
      <c r="Q206" s="54"/>
      <c r="R206" s="25"/>
      <c r="S206" s="68"/>
      <c r="T206" s="768"/>
      <c r="U206" s="769"/>
    </row>
    <row r="207" spans="1:21" s="195" customFormat="1" x14ac:dyDescent="0.2">
      <c r="A207" s="157"/>
      <c r="B207" s="148"/>
      <c r="C207" s="148"/>
      <c r="D207" s="112"/>
      <c r="E207" s="54"/>
      <c r="F207" s="54"/>
      <c r="G207" s="112"/>
      <c r="H207" s="102"/>
      <c r="I207" s="68"/>
      <c r="J207" s="68"/>
      <c r="K207" s="54"/>
      <c r="L207" s="178"/>
      <c r="M207" s="174"/>
      <c r="N207" s="178"/>
      <c r="O207" s="178"/>
      <c r="P207" s="183"/>
      <c r="Q207" s="54"/>
      <c r="R207" s="25"/>
      <c r="S207" s="68"/>
      <c r="T207" s="768"/>
      <c r="U207" s="769"/>
    </row>
    <row r="208" spans="1:21" s="195" customFormat="1" x14ac:dyDescent="0.2">
      <c r="A208" s="157"/>
      <c r="B208" s="148"/>
      <c r="C208" s="148"/>
      <c r="D208" s="112"/>
      <c r="E208" s="54"/>
      <c r="F208" s="54"/>
      <c r="G208" s="112"/>
      <c r="H208" s="102"/>
      <c r="I208" s="68"/>
      <c r="J208" s="68"/>
      <c r="K208" s="54"/>
      <c r="L208" s="178"/>
      <c r="M208" s="174"/>
      <c r="N208" s="178"/>
      <c r="O208" s="178"/>
      <c r="P208" s="183"/>
      <c r="Q208" s="54"/>
      <c r="R208" s="25"/>
      <c r="S208" s="68"/>
      <c r="T208" s="768"/>
      <c r="U208" s="769"/>
    </row>
    <row r="209" spans="1:21" s="195" customFormat="1" x14ac:dyDescent="0.2">
      <c r="A209" s="157"/>
      <c r="B209" s="148"/>
      <c r="C209" s="148"/>
      <c r="D209" s="112"/>
      <c r="E209" s="54"/>
      <c r="F209" s="54"/>
      <c r="G209" s="112"/>
      <c r="H209" s="102"/>
      <c r="I209" s="68"/>
      <c r="J209" s="68"/>
      <c r="K209" s="54"/>
      <c r="L209" s="178"/>
      <c r="M209" s="174"/>
      <c r="N209" s="178"/>
      <c r="O209" s="178"/>
      <c r="P209" s="183"/>
      <c r="Q209" s="54"/>
      <c r="R209" s="25"/>
      <c r="S209" s="68"/>
      <c r="T209" s="769"/>
      <c r="U209" s="769"/>
    </row>
    <row r="210" spans="1:21" s="195" customFormat="1" x14ac:dyDescent="0.2">
      <c r="A210" s="157"/>
      <c r="B210" s="148"/>
      <c r="C210" s="148"/>
      <c r="D210" s="112"/>
      <c r="E210" s="54"/>
      <c r="F210" s="54"/>
      <c r="G210" s="112"/>
      <c r="H210" s="102"/>
      <c r="I210" s="68"/>
      <c r="J210" s="68"/>
      <c r="K210" s="54"/>
      <c r="L210" s="178"/>
      <c r="M210" s="174"/>
      <c r="N210" s="178"/>
      <c r="O210" s="178"/>
      <c r="P210" s="183"/>
      <c r="Q210" s="54"/>
      <c r="R210" s="25"/>
      <c r="S210" s="68"/>
      <c r="T210" s="769"/>
      <c r="U210" s="769"/>
    </row>
    <row r="211" spans="1:21" s="195" customFormat="1" x14ac:dyDescent="0.2">
      <c r="A211" s="157"/>
      <c r="B211" s="148"/>
      <c r="C211" s="148"/>
      <c r="D211" s="112"/>
      <c r="E211" s="54"/>
      <c r="F211" s="54"/>
      <c r="G211" s="112"/>
      <c r="H211" s="102"/>
      <c r="I211" s="68"/>
      <c r="J211" s="68"/>
      <c r="K211" s="54"/>
      <c r="L211" s="178"/>
      <c r="M211" s="174"/>
      <c r="N211" s="178"/>
      <c r="O211" s="178"/>
      <c r="P211" s="183"/>
      <c r="Q211" s="54"/>
      <c r="R211" s="25"/>
      <c r="S211" s="68"/>
      <c r="T211" s="769"/>
      <c r="U211" s="769"/>
    </row>
    <row r="212" spans="1:21" s="195" customFormat="1" x14ac:dyDescent="0.2">
      <c r="A212" s="157"/>
      <c r="B212" s="148"/>
      <c r="C212" s="148"/>
      <c r="D212" s="112"/>
      <c r="E212" s="54"/>
      <c r="F212" s="54"/>
      <c r="G212" s="112"/>
      <c r="H212" s="102"/>
      <c r="I212" s="68"/>
      <c r="J212" s="68"/>
      <c r="K212" s="54"/>
      <c r="L212" s="178"/>
      <c r="M212" s="174"/>
      <c r="N212" s="178"/>
      <c r="O212" s="178"/>
      <c r="P212" s="183"/>
      <c r="Q212" s="54"/>
      <c r="R212" s="25"/>
      <c r="S212" s="68"/>
      <c r="T212" s="769"/>
      <c r="U212" s="769"/>
    </row>
    <row r="213" spans="1:21" s="195" customFormat="1" x14ac:dyDescent="0.2">
      <c r="A213" s="157"/>
      <c r="B213" s="148"/>
      <c r="C213" s="148"/>
      <c r="D213" s="112"/>
      <c r="E213" s="54"/>
      <c r="F213" s="54"/>
      <c r="G213" s="112"/>
      <c r="H213" s="102"/>
      <c r="I213" s="68"/>
      <c r="J213" s="68"/>
      <c r="K213" s="54"/>
      <c r="L213" s="178"/>
      <c r="M213" s="174"/>
      <c r="N213" s="178"/>
      <c r="O213" s="178"/>
      <c r="P213" s="183"/>
      <c r="Q213" s="54"/>
      <c r="R213" s="25"/>
      <c r="S213" s="68"/>
      <c r="T213" s="769"/>
      <c r="U213" s="769"/>
    </row>
    <row r="214" spans="1:21" s="195" customFormat="1" x14ac:dyDescent="0.2">
      <c r="A214" s="157"/>
      <c r="B214" s="148"/>
      <c r="C214" s="148"/>
      <c r="D214" s="112"/>
      <c r="E214" s="54"/>
      <c r="F214" s="54"/>
      <c r="G214" s="112"/>
      <c r="H214" s="102"/>
      <c r="I214" s="68"/>
      <c r="J214" s="68"/>
      <c r="K214" s="54"/>
      <c r="L214" s="178"/>
      <c r="M214" s="174"/>
      <c r="N214" s="178"/>
      <c r="O214" s="178"/>
      <c r="P214" s="183"/>
      <c r="Q214" s="54"/>
      <c r="R214" s="25"/>
      <c r="S214" s="68"/>
      <c r="T214" s="769"/>
      <c r="U214" s="769"/>
    </row>
    <row r="215" spans="1:21" s="195" customFormat="1" x14ac:dyDescent="0.2">
      <c r="A215" s="157"/>
      <c r="B215" s="148"/>
      <c r="C215" s="148"/>
      <c r="D215" s="112"/>
      <c r="E215" s="54"/>
      <c r="F215" s="54"/>
      <c r="G215" s="112"/>
      <c r="H215" s="102"/>
      <c r="I215" s="68"/>
      <c r="J215" s="68"/>
      <c r="K215" s="54"/>
      <c r="L215" s="178"/>
      <c r="M215" s="174"/>
      <c r="N215" s="178"/>
      <c r="O215" s="178"/>
      <c r="P215" s="183"/>
      <c r="Q215" s="54"/>
      <c r="R215" s="25"/>
      <c r="S215" s="68"/>
      <c r="T215" s="769"/>
      <c r="U215" s="769"/>
    </row>
    <row r="216" spans="1:21" s="195" customFormat="1" x14ac:dyDescent="0.2">
      <c r="A216" s="157"/>
      <c r="B216" s="148"/>
      <c r="C216" s="148"/>
      <c r="D216" s="112"/>
      <c r="E216" s="54"/>
      <c r="F216" s="54"/>
      <c r="G216" s="112"/>
      <c r="H216" s="102"/>
      <c r="I216" s="68"/>
      <c r="J216" s="68"/>
      <c r="K216" s="54"/>
      <c r="L216" s="178"/>
      <c r="M216" s="174"/>
      <c r="N216" s="178"/>
      <c r="O216" s="178"/>
      <c r="P216" s="183"/>
      <c r="Q216" s="54"/>
      <c r="R216" s="25"/>
      <c r="S216" s="68"/>
      <c r="T216" s="769"/>
      <c r="U216" s="769"/>
    </row>
    <row r="217" spans="1:21" s="195" customFormat="1" x14ac:dyDescent="0.2">
      <c r="A217" s="157"/>
      <c r="B217" s="148"/>
      <c r="C217" s="148"/>
      <c r="D217" s="112"/>
      <c r="E217" s="54"/>
      <c r="F217" s="54"/>
      <c r="G217" s="112"/>
      <c r="H217" s="102"/>
      <c r="I217" s="68"/>
      <c r="J217" s="68"/>
      <c r="K217" s="54"/>
      <c r="L217" s="178"/>
      <c r="M217" s="174"/>
      <c r="N217" s="178"/>
      <c r="O217" s="178"/>
      <c r="P217" s="183"/>
      <c r="Q217" s="54"/>
      <c r="R217" s="25"/>
      <c r="S217" s="68"/>
      <c r="T217" s="769"/>
      <c r="U217" s="769"/>
    </row>
    <row r="218" spans="1:21" s="195" customFormat="1" x14ac:dyDescent="0.2">
      <c r="A218" s="157"/>
      <c r="B218" s="148"/>
      <c r="C218" s="148"/>
      <c r="D218" s="112"/>
      <c r="E218" s="54"/>
      <c r="F218" s="54"/>
      <c r="G218" s="112"/>
      <c r="H218" s="102"/>
      <c r="I218" s="68"/>
      <c r="J218" s="68"/>
      <c r="K218" s="54"/>
      <c r="L218" s="178"/>
      <c r="M218" s="174"/>
      <c r="N218" s="178"/>
      <c r="O218" s="178"/>
      <c r="P218" s="183"/>
      <c r="Q218" s="54"/>
      <c r="R218" s="25"/>
      <c r="S218" s="68"/>
      <c r="T218" s="769"/>
      <c r="U218" s="769"/>
    </row>
    <row r="219" spans="1:21" s="195" customFormat="1" x14ac:dyDescent="0.2">
      <c r="A219" s="157"/>
      <c r="B219" s="148"/>
      <c r="C219" s="148"/>
      <c r="D219" s="112"/>
      <c r="E219" s="54"/>
      <c r="F219" s="54"/>
      <c r="G219" s="112"/>
      <c r="H219" s="102"/>
      <c r="I219" s="68"/>
      <c r="J219" s="68"/>
      <c r="K219" s="54"/>
      <c r="L219" s="178"/>
      <c r="M219" s="174"/>
      <c r="N219" s="178"/>
      <c r="O219" s="178"/>
      <c r="P219" s="183"/>
      <c r="Q219" s="54"/>
      <c r="R219" s="25"/>
      <c r="S219" s="68"/>
      <c r="T219" s="769"/>
      <c r="U219" s="769"/>
    </row>
    <row r="220" spans="1:21" s="195" customFormat="1" x14ac:dyDescent="0.2">
      <c r="A220" s="157"/>
      <c r="B220" s="148"/>
      <c r="C220" s="148"/>
      <c r="D220" s="112"/>
      <c r="E220" s="54"/>
      <c r="F220" s="54"/>
      <c r="G220" s="112"/>
      <c r="H220" s="102"/>
      <c r="I220" s="68"/>
      <c r="J220" s="68"/>
      <c r="K220" s="54"/>
      <c r="L220" s="178"/>
      <c r="M220" s="174"/>
      <c r="N220" s="178"/>
      <c r="O220" s="178"/>
      <c r="P220" s="183"/>
      <c r="Q220" s="54"/>
      <c r="R220" s="25"/>
      <c r="S220" s="68"/>
      <c r="T220" s="769"/>
      <c r="U220" s="769"/>
    </row>
    <row r="221" spans="1:21" s="195" customFormat="1" x14ac:dyDescent="0.2">
      <c r="A221" s="157"/>
      <c r="B221" s="148"/>
      <c r="C221" s="148"/>
      <c r="D221" s="112"/>
      <c r="E221" s="54"/>
      <c r="F221" s="54"/>
      <c r="G221" s="112"/>
      <c r="H221" s="102"/>
      <c r="I221" s="68"/>
      <c r="J221" s="68"/>
      <c r="K221" s="54"/>
      <c r="L221" s="178"/>
      <c r="M221" s="174"/>
      <c r="N221" s="178"/>
      <c r="O221" s="178"/>
      <c r="P221" s="183"/>
      <c r="Q221" s="54"/>
      <c r="R221" s="25"/>
      <c r="S221" s="68"/>
      <c r="T221" s="769"/>
      <c r="U221" s="769"/>
    </row>
    <row r="222" spans="1:21" s="195" customFormat="1" x14ac:dyDescent="0.2">
      <c r="A222" s="157"/>
      <c r="B222" s="148"/>
      <c r="C222" s="148"/>
      <c r="D222" s="112"/>
      <c r="E222" s="54"/>
      <c r="F222" s="54"/>
      <c r="G222" s="112"/>
      <c r="H222" s="102"/>
      <c r="I222" s="68"/>
      <c r="J222" s="68"/>
      <c r="K222" s="54"/>
      <c r="L222" s="178"/>
      <c r="M222" s="174"/>
      <c r="N222" s="178"/>
      <c r="O222" s="178"/>
      <c r="P222" s="183"/>
      <c r="Q222" s="54"/>
      <c r="R222" s="25"/>
      <c r="S222" s="68"/>
      <c r="T222" s="769"/>
      <c r="U222" s="769"/>
    </row>
    <row r="223" spans="1:21" s="195" customFormat="1" x14ac:dyDescent="0.2">
      <c r="A223" s="157"/>
      <c r="B223" s="148"/>
      <c r="C223" s="148"/>
      <c r="D223" s="112"/>
      <c r="E223" s="54"/>
      <c r="F223" s="54"/>
      <c r="G223" s="112"/>
      <c r="H223" s="102"/>
      <c r="I223" s="68"/>
      <c r="J223" s="68"/>
      <c r="K223" s="54"/>
      <c r="L223" s="178"/>
      <c r="M223" s="174"/>
      <c r="N223" s="178"/>
      <c r="O223" s="178"/>
      <c r="P223" s="183"/>
      <c r="Q223" s="54"/>
      <c r="R223" s="25"/>
      <c r="S223" s="68"/>
      <c r="T223" s="769"/>
      <c r="U223" s="769"/>
    </row>
    <row r="224" spans="1:21" s="195" customFormat="1" x14ac:dyDescent="0.2">
      <c r="A224" s="157"/>
      <c r="B224" s="148"/>
      <c r="C224" s="148"/>
      <c r="D224" s="112"/>
      <c r="E224" s="54"/>
      <c r="F224" s="54"/>
      <c r="G224" s="112"/>
      <c r="H224" s="102"/>
      <c r="I224" s="68"/>
      <c r="J224" s="68"/>
      <c r="K224" s="54"/>
      <c r="L224" s="178"/>
      <c r="M224" s="174"/>
      <c r="N224" s="178"/>
      <c r="O224" s="178"/>
      <c r="P224" s="183"/>
      <c r="Q224" s="54"/>
      <c r="R224" s="25"/>
      <c r="S224" s="68"/>
      <c r="T224" s="769"/>
      <c r="U224" s="769"/>
    </row>
    <row r="225" spans="1:21" s="195" customFormat="1" x14ac:dyDescent="0.2">
      <c r="A225" s="157"/>
      <c r="B225" s="148"/>
      <c r="C225" s="148"/>
      <c r="D225" s="112"/>
      <c r="E225" s="54"/>
      <c r="F225" s="54"/>
      <c r="G225" s="112"/>
      <c r="H225" s="102"/>
      <c r="I225" s="68"/>
      <c r="J225" s="68"/>
      <c r="K225" s="54"/>
      <c r="L225" s="178"/>
      <c r="M225" s="174"/>
      <c r="N225" s="178"/>
      <c r="O225" s="178"/>
      <c r="P225" s="183"/>
      <c r="Q225" s="54"/>
      <c r="R225" s="25"/>
      <c r="S225" s="68"/>
      <c r="T225" s="769"/>
      <c r="U225" s="769"/>
    </row>
    <row r="226" spans="1:21" s="195" customFormat="1" x14ac:dyDescent="0.2">
      <c r="A226" s="157"/>
      <c r="B226" s="148"/>
      <c r="C226" s="148"/>
      <c r="D226" s="112"/>
      <c r="E226" s="54"/>
      <c r="F226" s="54"/>
      <c r="G226" s="112"/>
      <c r="H226" s="102"/>
      <c r="I226" s="68"/>
      <c r="J226" s="68"/>
      <c r="K226" s="54"/>
      <c r="L226" s="178"/>
      <c r="M226" s="174"/>
      <c r="N226" s="178"/>
      <c r="O226" s="178"/>
      <c r="P226" s="183"/>
      <c r="Q226" s="54"/>
      <c r="R226" s="25"/>
      <c r="S226" s="68"/>
      <c r="T226" s="769"/>
      <c r="U226" s="769"/>
    </row>
    <row r="227" spans="1:21" s="195" customFormat="1" x14ac:dyDescent="0.2">
      <c r="A227" s="157"/>
      <c r="B227" s="148"/>
      <c r="C227" s="148"/>
      <c r="D227" s="112"/>
      <c r="E227" s="54"/>
      <c r="F227" s="54"/>
      <c r="G227" s="112"/>
      <c r="H227" s="102"/>
      <c r="I227" s="68"/>
      <c r="J227" s="68"/>
      <c r="K227" s="54"/>
      <c r="L227" s="178"/>
      <c r="M227" s="174"/>
      <c r="N227" s="178"/>
      <c r="O227" s="178"/>
      <c r="P227" s="183"/>
      <c r="Q227" s="54"/>
      <c r="R227" s="25"/>
      <c r="S227" s="68"/>
      <c r="T227" s="769"/>
      <c r="U227" s="769"/>
    </row>
    <row r="228" spans="1:21" s="195" customFormat="1" x14ac:dyDescent="0.2">
      <c r="A228" s="157"/>
      <c r="B228" s="148"/>
      <c r="C228" s="148"/>
      <c r="D228" s="112"/>
      <c r="E228" s="54"/>
      <c r="F228" s="54"/>
      <c r="G228" s="112"/>
      <c r="H228" s="102"/>
      <c r="I228" s="68"/>
      <c r="J228" s="68"/>
      <c r="K228" s="54"/>
      <c r="L228" s="178"/>
      <c r="M228" s="174"/>
      <c r="N228" s="178"/>
      <c r="O228" s="178"/>
      <c r="P228" s="183"/>
      <c r="Q228" s="54"/>
      <c r="R228" s="25"/>
      <c r="S228" s="68"/>
      <c r="T228" s="769"/>
      <c r="U228" s="769"/>
    </row>
    <row r="229" spans="1:21" s="195" customFormat="1" x14ac:dyDescent="0.2">
      <c r="A229" s="157"/>
      <c r="B229" s="148"/>
      <c r="C229" s="148"/>
      <c r="D229" s="112"/>
      <c r="E229" s="54"/>
      <c r="F229" s="54"/>
      <c r="G229" s="112"/>
      <c r="H229" s="102"/>
      <c r="I229" s="68"/>
      <c r="J229" s="68"/>
      <c r="K229" s="54"/>
      <c r="L229" s="178"/>
      <c r="M229" s="174"/>
      <c r="N229" s="178"/>
      <c r="O229" s="178"/>
      <c r="P229" s="183"/>
      <c r="Q229" s="54"/>
      <c r="R229" s="25"/>
      <c r="S229" s="68"/>
      <c r="T229" s="769"/>
      <c r="U229" s="769"/>
    </row>
    <row r="230" spans="1:21" s="195" customFormat="1" x14ac:dyDescent="0.2">
      <c r="A230" s="157"/>
      <c r="B230" s="148"/>
      <c r="C230" s="148"/>
      <c r="D230" s="112"/>
      <c r="E230" s="54"/>
      <c r="F230" s="54"/>
      <c r="G230" s="112"/>
      <c r="H230" s="102"/>
      <c r="I230" s="68"/>
      <c r="J230" s="68"/>
      <c r="K230" s="54"/>
      <c r="L230" s="178"/>
      <c r="M230" s="174"/>
      <c r="N230" s="178"/>
      <c r="O230" s="178"/>
      <c r="P230" s="183"/>
      <c r="Q230" s="54"/>
      <c r="R230" s="25"/>
      <c r="S230" s="68"/>
      <c r="T230" s="769"/>
      <c r="U230" s="769"/>
    </row>
    <row r="231" spans="1:21" s="195" customFormat="1" x14ac:dyDescent="0.2">
      <c r="A231" s="157"/>
      <c r="B231" s="148"/>
      <c r="C231" s="148"/>
      <c r="D231" s="112"/>
      <c r="E231" s="54"/>
      <c r="F231" s="54"/>
      <c r="G231" s="112"/>
      <c r="H231" s="102"/>
      <c r="I231" s="68"/>
      <c r="J231" s="68"/>
      <c r="K231" s="54"/>
      <c r="L231" s="178"/>
      <c r="M231" s="174"/>
      <c r="N231" s="178"/>
      <c r="O231" s="178"/>
      <c r="P231" s="183"/>
      <c r="Q231" s="54"/>
      <c r="R231" s="25"/>
      <c r="S231" s="68"/>
      <c r="T231" s="769"/>
      <c r="U231" s="769"/>
    </row>
    <row r="232" spans="1:21" s="195" customFormat="1" x14ac:dyDescent="0.2">
      <c r="A232" s="157"/>
      <c r="B232" s="148"/>
      <c r="C232" s="148"/>
      <c r="D232" s="112"/>
      <c r="E232" s="54"/>
      <c r="F232" s="54"/>
      <c r="G232" s="112"/>
      <c r="H232" s="102"/>
      <c r="I232" s="68"/>
      <c r="J232" s="68"/>
      <c r="K232" s="54"/>
      <c r="L232" s="178"/>
      <c r="M232" s="174"/>
      <c r="N232" s="178"/>
      <c r="O232" s="178"/>
      <c r="P232" s="183"/>
      <c r="Q232" s="54"/>
      <c r="R232" s="25"/>
      <c r="S232" s="68"/>
      <c r="T232" s="769"/>
      <c r="U232" s="769"/>
    </row>
    <row r="233" spans="1:21" s="195" customFormat="1" x14ac:dyDescent="0.2">
      <c r="A233" s="157"/>
      <c r="B233" s="148"/>
      <c r="C233" s="148"/>
      <c r="D233" s="112"/>
      <c r="E233" s="54"/>
      <c r="F233" s="54"/>
      <c r="G233" s="112"/>
      <c r="H233" s="102"/>
      <c r="I233" s="68"/>
      <c r="J233" s="68"/>
      <c r="K233" s="54"/>
      <c r="L233" s="178"/>
      <c r="M233" s="174"/>
      <c r="N233" s="178"/>
      <c r="O233" s="178"/>
      <c r="P233" s="183"/>
      <c r="Q233" s="54"/>
      <c r="R233" s="25"/>
      <c r="S233" s="68"/>
      <c r="T233" s="769"/>
      <c r="U233" s="769"/>
    </row>
    <row r="234" spans="1:21" s="195" customFormat="1" x14ac:dyDescent="0.2">
      <c r="A234" s="157"/>
      <c r="B234" s="148"/>
      <c r="C234" s="148"/>
      <c r="D234" s="112"/>
      <c r="E234" s="54"/>
      <c r="F234" s="54"/>
      <c r="G234" s="112"/>
      <c r="H234" s="102"/>
      <c r="I234" s="68"/>
      <c r="J234" s="68"/>
      <c r="K234" s="54"/>
      <c r="L234" s="178"/>
      <c r="M234" s="174"/>
      <c r="N234" s="178"/>
      <c r="O234" s="178"/>
      <c r="P234" s="183"/>
      <c r="Q234" s="54"/>
      <c r="R234" s="25"/>
      <c r="S234" s="68"/>
      <c r="T234" s="769"/>
      <c r="U234" s="769"/>
    </row>
    <row r="235" spans="1:21" s="195" customFormat="1" x14ac:dyDescent="0.2">
      <c r="A235" s="157"/>
      <c r="B235" s="148"/>
      <c r="C235" s="148"/>
      <c r="D235" s="112"/>
      <c r="E235" s="54"/>
      <c r="F235" s="54"/>
      <c r="G235" s="112"/>
      <c r="H235" s="102"/>
      <c r="I235" s="68"/>
      <c r="J235" s="68"/>
      <c r="K235" s="54"/>
      <c r="L235" s="178"/>
      <c r="M235" s="174"/>
      <c r="N235" s="178"/>
      <c r="O235" s="178"/>
      <c r="P235" s="183"/>
      <c r="Q235" s="54"/>
      <c r="R235" s="25"/>
      <c r="S235" s="68"/>
      <c r="T235" s="769"/>
      <c r="U235" s="769"/>
    </row>
    <row r="236" spans="1:21" s="195" customFormat="1" x14ac:dyDescent="0.2">
      <c r="A236" s="157"/>
      <c r="B236" s="148"/>
      <c r="C236" s="148"/>
      <c r="D236" s="112"/>
      <c r="E236" s="54"/>
      <c r="F236" s="54"/>
      <c r="G236" s="112"/>
      <c r="H236" s="102"/>
      <c r="I236" s="68"/>
      <c r="J236" s="68"/>
      <c r="K236" s="54"/>
      <c r="L236" s="178"/>
      <c r="M236" s="174"/>
      <c r="N236" s="178"/>
      <c r="O236" s="178"/>
      <c r="P236" s="183"/>
      <c r="Q236" s="54"/>
      <c r="R236" s="25"/>
      <c r="S236" s="68"/>
      <c r="T236" s="769"/>
      <c r="U236" s="769"/>
    </row>
    <row r="237" spans="1:21" s="195" customFormat="1" x14ac:dyDescent="0.2">
      <c r="A237" s="157"/>
      <c r="B237" s="148"/>
      <c r="C237" s="148"/>
      <c r="D237" s="112"/>
      <c r="E237" s="54"/>
      <c r="F237" s="54"/>
      <c r="G237" s="112"/>
      <c r="H237" s="102"/>
      <c r="I237" s="68"/>
      <c r="J237" s="68"/>
      <c r="K237" s="54"/>
      <c r="L237" s="178"/>
      <c r="M237" s="174"/>
      <c r="N237" s="178"/>
      <c r="O237" s="178"/>
      <c r="P237" s="183"/>
      <c r="Q237" s="54"/>
      <c r="R237" s="25"/>
      <c r="S237" s="68"/>
      <c r="T237" s="769"/>
      <c r="U237" s="769"/>
    </row>
    <row r="238" spans="1:21" s="195" customFormat="1" x14ac:dyDescent="0.2">
      <c r="A238" s="157"/>
      <c r="B238" s="148"/>
      <c r="C238" s="148"/>
      <c r="D238" s="112"/>
      <c r="E238" s="54"/>
      <c r="F238" s="54"/>
      <c r="G238" s="112"/>
      <c r="H238" s="102"/>
      <c r="I238" s="68"/>
      <c r="J238" s="68"/>
      <c r="K238" s="54"/>
      <c r="L238" s="178"/>
      <c r="M238" s="174"/>
      <c r="N238" s="178"/>
      <c r="O238" s="178"/>
      <c r="P238" s="183"/>
      <c r="Q238" s="54"/>
      <c r="R238" s="25"/>
      <c r="S238" s="68"/>
      <c r="T238" s="769"/>
      <c r="U238" s="769"/>
    </row>
    <row r="239" spans="1:21" s="195" customFormat="1" x14ac:dyDescent="0.2">
      <c r="A239" s="157"/>
      <c r="B239" s="148"/>
      <c r="C239" s="148"/>
      <c r="D239" s="112"/>
      <c r="E239" s="54"/>
      <c r="F239" s="54"/>
      <c r="G239" s="112"/>
      <c r="H239" s="102"/>
      <c r="I239" s="68"/>
      <c r="J239" s="68"/>
      <c r="K239" s="54"/>
      <c r="L239" s="178"/>
      <c r="M239" s="174"/>
      <c r="N239" s="178"/>
      <c r="O239" s="178"/>
      <c r="P239" s="183"/>
      <c r="Q239" s="54"/>
      <c r="R239" s="25"/>
      <c r="S239" s="68"/>
      <c r="T239" s="769"/>
      <c r="U239" s="769"/>
    </row>
    <row r="240" spans="1:21" s="195" customFormat="1" x14ac:dyDescent="0.2">
      <c r="A240" s="157"/>
      <c r="B240" s="148"/>
      <c r="C240" s="148"/>
      <c r="D240" s="112"/>
      <c r="E240" s="54"/>
      <c r="F240" s="54"/>
      <c r="G240" s="112"/>
      <c r="H240" s="102"/>
      <c r="I240" s="68"/>
      <c r="J240" s="68"/>
      <c r="K240" s="54"/>
      <c r="L240" s="178"/>
      <c r="M240" s="174"/>
      <c r="N240" s="178"/>
      <c r="O240" s="178"/>
      <c r="P240" s="183"/>
      <c r="Q240" s="54"/>
      <c r="R240" s="25"/>
      <c r="S240" s="68"/>
      <c r="T240" s="769"/>
      <c r="U240" s="769"/>
    </row>
    <row r="241" spans="1:21" s="195" customFormat="1" x14ac:dyDescent="0.2">
      <c r="A241" s="157"/>
      <c r="B241" s="148"/>
      <c r="C241" s="148"/>
      <c r="D241" s="112"/>
      <c r="E241" s="54"/>
      <c r="F241" s="54"/>
      <c r="G241" s="112"/>
      <c r="H241" s="102"/>
      <c r="I241" s="68"/>
      <c r="J241" s="68"/>
      <c r="K241" s="54"/>
      <c r="L241" s="178"/>
      <c r="M241" s="174"/>
      <c r="N241" s="178"/>
      <c r="O241" s="178"/>
      <c r="P241" s="183"/>
      <c r="Q241" s="54"/>
      <c r="R241" s="25"/>
      <c r="S241" s="68"/>
      <c r="T241" s="769"/>
      <c r="U241" s="769"/>
    </row>
    <row r="242" spans="1:21" s="195" customFormat="1" x14ac:dyDescent="0.2">
      <c r="A242" s="157"/>
      <c r="B242" s="148"/>
      <c r="C242" s="148"/>
      <c r="D242" s="112"/>
      <c r="E242" s="54"/>
      <c r="F242" s="54"/>
      <c r="G242" s="112"/>
      <c r="H242" s="102"/>
      <c r="I242" s="68"/>
      <c r="J242" s="68"/>
      <c r="K242" s="54"/>
      <c r="L242" s="178"/>
      <c r="M242" s="174"/>
      <c r="N242" s="178"/>
      <c r="O242" s="178"/>
      <c r="P242" s="183"/>
      <c r="Q242" s="54"/>
      <c r="R242" s="25"/>
      <c r="S242" s="68"/>
      <c r="T242" s="769"/>
      <c r="U242" s="769"/>
    </row>
    <row r="243" spans="1:21" s="195" customFormat="1" x14ac:dyDescent="0.2">
      <c r="A243" s="157"/>
      <c r="B243" s="148"/>
      <c r="C243" s="148"/>
      <c r="D243" s="112"/>
      <c r="E243" s="54"/>
      <c r="F243" s="54"/>
      <c r="G243" s="112"/>
      <c r="H243" s="102"/>
      <c r="I243" s="68"/>
      <c r="J243" s="68"/>
      <c r="K243" s="54"/>
      <c r="L243" s="178"/>
      <c r="M243" s="174"/>
      <c r="N243" s="178"/>
      <c r="O243" s="178"/>
      <c r="P243" s="183"/>
      <c r="Q243" s="54"/>
      <c r="R243" s="25"/>
      <c r="S243" s="68"/>
      <c r="T243" s="769"/>
      <c r="U243" s="769"/>
    </row>
    <row r="244" spans="1:21" s="195" customFormat="1" x14ac:dyDescent="0.2">
      <c r="A244" s="157"/>
      <c r="B244" s="148"/>
      <c r="C244" s="148"/>
      <c r="D244" s="112"/>
      <c r="E244" s="54"/>
      <c r="F244" s="54"/>
      <c r="G244" s="112"/>
      <c r="H244" s="102"/>
      <c r="I244" s="68"/>
      <c r="J244" s="68"/>
      <c r="K244" s="54"/>
      <c r="L244" s="178"/>
      <c r="M244" s="174"/>
      <c r="N244" s="178"/>
      <c r="O244" s="178"/>
      <c r="P244" s="183"/>
      <c r="Q244" s="54"/>
      <c r="R244" s="25"/>
      <c r="S244" s="68"/>
      <c r="T244" s="769"/>
      <c r="U244" s="769"/>
    </row>
    <row r="245" spans="1:21" s="195" customFormat="1" x14ac:dyDescent="0.2">
      <c r="A245" s="157"/>
      <c r="B245" s="148"/>
      <c r="C245" s="148"/>
      <c r="D245" s="112"/>
      <c r="E245" s="54"/>
      <c r="F245" s="54"/>
      <c r="G245" s="112"/>
      <c r="H245" s="102"/>
      <c r="I245" s="68"/>
      <c r="J245" s="68"/>
      <c r="K245" s="54"/>
      <c r="L245" s="178"/>
      <c r="M245" s="174"/>
      <c r="N245" s="178"/>
      <c r="O245" s="178"/>
      <c r="P245" s="183"/>
      <c r="Q245" s="54"/>
      <c r="R245" s="25"/>
      <c r="S245" s="68"/>
      <c r="T245" s="769"/>
      <c r="U245" s="769"/>
    </row>
    <row r="246" spans="1:21" s="195" customFormat="1" x14ac:dyDescent="0.2">
      <c r="A246" s="157"/>
      <c r="B246" s="148"/>
      <c r="C246" s="148"/>
      <c r="D246" s="112"/>
      <c r="E246" s="54"/>
      <c r="F246" s="54"/>
      <c r="G246" s="112"/>
      <c r="H246" s="102"/>
      <c r="I246" s="68"/>
      <c r="J246" s="68"/>
      <c r="K246" s="54"/>
      <c r="L246" s="178"/>
      <c r="M246" s="174"/>
      <c r="N246" s="178"/>
      <c r="O246" s="178"/>
      <c r="P246" s="183"/>
      <c r="Q246" s="54"/>
      <c r="R246" s="25"/>
      <c r="S246" s="68"/>
      <c r="T246" s="769"/>
      <c r="U246" s="769"/>
    </row>
    <row r="247" spans="1:21" s="195" customFormat="1" x14ac:dyDescent="0.2">
      <c r="A247" s="157"/>
      <c r="B247" s="148"/>
      <c r="C247" s="148"/>
      <c r="D247" s="112"/>
      <c r="E247" s="54"/>
      <c r="F247" s="54"/>
      <c r="G247" s="112"/>
      <c r="H247" s="102"/>
      <c r="I247" s="68"/>
      <c r="J247" s="68"/>
      <c r="K247" s="54"/>
      <c r="L247" s="178"/>
      <c r="M247" s="174"/>
      <c r="N247" s="178"/>
      <c r="O247" s="178"/>
      <c r="P247" s="183"/>
      <c r="Q247" s="54"/>
      <c r="R247" s="25"/>
      <c r="S247" s="68"/>
      <c r="T247" s="769"/>
      <c r="U247" s="769"/>
    </row>
    <row r="248" spans="1:21" s="195" customFormat="1" x14ac:dyDescent="0.2">
      <c r="A248" s="157"/>
      <c r="B248" s="148"/>
      <c r="C248" s="148"/>
      <c r="D248" s="112"/>
      <c r="E248" s="54"/>
      <c r="F248" s="54"/>
      <c r="G248" s="112"/>
      <c r="H248" s="102"/>
      <c r="I248" s="68"/>
      <c r="J248" s="68"/>
      <c r="K248" s="54"/>
      <c r="L248" s="178"/>
      <c r="M248" s="174"/>
      <c r="N248" s="178"/>
      <c r="O248" s="178"/>
      <c r="P248" s="183"/>
      <c r="Q248" s="54"/>
      <c r="R248" s="25"/>
      <c r="S248" s="68"/>
      <c r="T248" s="769"/>
      <c r="U248" s="769"/>
    </row>
    <row r="249" spans="1:21" s="195" customFormat="1" x14ac:dyDescent="0.2">
      <c r="A249" s="157"/>
      <c r="B249" s="148"/>
      <c r="C249" s="148"/>
      <c r="D249" s="112"/>
      <c r="E249" s="54"/>
      <c r="F249" s="54"/>
      <c r="G249" s="112"/>
      <c r="H249" s="102"/>
      <c r="I249" s="68"/>
      <c r="J249" s="68"/>
      <c r="K249" s="54"/>
      <c r="L249" s="178"/>
      <c r="M249" s="174"/>
      <c r="N249" s="178"/>
      <c r="O249" s="178"/>
      <c r="P249" s="183"/>
      <c r="Q249" s="54"/>
      <c r="R249" s="25"/>
      <c r="S249" s="68"/>
      <c r="T249" s="769"/>
      <c r="U249" s="769"/>
    </row>
    <row r="250" spans="1:21" s="195" customFormat="1" x14ac:dyDescent="0.2">
      <c r="A250" s="157"/>
      <c r="B250" s="148"/>
      <c r="C250" s="148"/>
      <c r="D250" s="112"/>
      <c r="E250" s="54"/>
      <c r="F250" s="54"/>
      <c r="G250" s="112"/>
      <c r="H250" s="102"/>
      <c r="I250" s="68"/>
      <c r="J250" s="68"/>
      <c r="K250" s="54"/>
      <c r="L250" s="178"/>
      <c r="M250" s="174"/>
      <c r="N250" s="178"/>
      <c r="O250" s="178"/>
      <c r="P250" s="183"/>
      <c r="Q250" s="54"/>
      <c r="R250" s="25"/>
      <c r="S250" s="68"/>
      <c r="T250" s="769"/>
      <c r="U250" s="769"/>
    </row>
    <row r="251" spans="1:21" s="195" customFormat="1" x14ac:dyDescent="0.2">
      <c r="A251" s="157"/>
      <c r="B251" s="148"/>
      <c r="C251" s="148"/>
      <c r="D251" s="112"/>
      <c r="E251" s="54"/>
      <c r="F251" s="54"/>
      <c r="G251" s="112"/>
      <c r="H251" s="102"/>
      <c r="I251" s="68"/>
      <c r="J251" s="68"/>
      <c r="K251" s="54"/>
      <c r="L251" s="178"/>
      <c r="M251" s="174"/>
      <c r="N251" s="178"/>
      <c r="O251" s="178"/>
      <c r="P251" s="183"/>
      <c r="Q251" s="54"/>
      <c r="R251" s="25"/>
      <c r="S251" s="68"/>
      <c r="T251" s="769"/>
      <c r="U251" s="769"/>
    </row>
    <row r="252" spans="1:21" s="195" customFormat="1" x14ac:dyDescent="0.2">
      <c r="A252" s="157"/>
      <c r="B252" s="148"/>
      <c r="C252" s="148"/>
      <c r="D252" s="112"/>
      <c r="E252" s="54"/>
      <c r="F252" s="54"/>
      <c r="G252" s="112"/>
      <c r="H252" s="102"/>
      <c r="I252" s="68"/>
      <c r="J252" s="68"/>
      <c r="K252" s="54"/>
      <c r="L252" s="178"/>
      <c r="M252" s="174"/>
      <c r="N252" s="178"/>
      <c r="O252" s="178"/>
      <c r="P252" s="183"/>
      <c r="Q252" s="54"/>
      <c r="R252" s="25"/>
      <c r="S252" s="68"/>
      <c r="T252" s="769"/>
      <c r="U252" s="769"/>
    </row>
    <row r="253" spans="1:21" s="195" customFormat="1" x14ac:dyDescent="0.2">
      <c r="A253" s="157"/>
      <c r="B253" s="148"/>
      <c r="C253" s="148"/>
      <c r="D253" s="112"/>
      <c r="E253" s="54"/>
      <c r="F253" s="54"/>
      <c r="G253" s="112"/>
      <c r="H253" s="102"/>
      <c r="I253" s="68"/>
      <c r="J253" s="68"/>
      <c r="K253" s="54"/>
      <c r="L253" s="178"/>
      <c r="M253" s="174"/>
      <c r="N253" s="178"/>
      <c r="O253" s="178"/>
      <c r="P253" s="183"/>
      <c r="Q253" s="54"/>
      <c r="R253" s="25"/>
      <c r="S253" s="68"/>
      <c r="T253" s="769"/>
      <c r="U253" s="769"/>
    </row>
    <row r="254" spans="1:21" s="195" customFormat="1" x14ac:dyDescent="0.2">
      <c r="A254" s="157"/>
      <c r="B254" s="148"/>
      <c r="C254" s="148"/>
      <c r="D254" s="112"/>
      <c r="E254" s="54"/>
      <c r="F254" s="54"/>
      <c r="G254" s="112"/>
      <c r="H254" s="102"/>
      <c r="I254" s="68"/>
      <c r="J254" s="68"/>
      <c r="K254" s="54"/>
      <c r="L254" s="178"/>
      <c r="M254" s="174"/>
      <c r="N254" s="178"/>
      <c r="O254" s="178"/>
      <c r="P254" s="183"/>
      <c r="Q254" s="54"/>
      <c r="R254" s="25"/>
      <c r="S254" s="68"/>
      <c r="T254" s="769"/>
      <c r="U254" s="769"/>
    </row>
    <row r="255" spans="1:21" s="195" customFormat="1" x14ac:dyDescent="0.2">
      <c r="A255" s="157"/>
      <c r="B255" s="148"/>
      <c r="C255" s="148"/>
      <c r="D255" s="112"/>
      <c r="E255" s="54"/>
      <c r="F255" s="54"/>
      <c r="G255" s="112"/>
      <c r="H255" s="102"/>
      <c r="I255" s="68"/>
      <c r="J255" s="68"/>
      <c r="K255" s="54"/>
      <c r="L255" s="178"/>
      <c r="M255" s="174"/>
      <c r="N255" s="178"/>
      <c r="O255" s="178"/>
      <c r="P255" s="183"/>
      <c r="Q255" s="54"/>
      <c r="R255" s="25"/>
      <c r="S255" s="68"/>
      <c r="T255" s="769"/>
      <c r="U255" s="769"/>
    </row>
    <row r="256" spans="1:21" s="195" customFormat="1" x14ac:dyDescent="0.2">
      <c r="A256" s="157"/>
      <c r="B256" s="148"/>
      <c r="C256" s="148"/>
      <c r="D256" s="112"/>
      <c r="E256" s="54"/>
      <c r="F256" s="54"/>
      <c r="G256" s="112"/>
      <c r="H256" s="102"/>
      <c r="I256" s="68"/>
      <c r="J256" s="68"/>
      <c r="K256" s="54"/>
      <c r="L256" s="178"/>
      <c r="M256" s="174"/>
      <c r="N256" s="178"/>
      <c r="O256" s="178"/>
      <c r="P256" s="183"/>
      <c r="Q256" s="54"/>
      <c r="R256" s="25"/>
      <c r="S256" s="68"/>
      <c r="T256" s="769"/>
      <c r="U256" s="769"/>
    </row>
    <row r="257" spans="1:21" s="195" customFormat="1" x14ac:dyDescent="0.2">
      <c r="A257" s="157"/>
      <c r="B257" s="148"/>
      <c r="C257" s="148"/>
      <c r="D257" s="112"/>
      <c r="E257" s="54"/>
      <c r="F257" s="54"/>
      <c r="G257" s="112"/>
      <c r="H257" s="102"/>
      <c r="I257" s="68"/>
      <c r="J257" s="68"/>
      <c r="K257" s="54"/>
      <c r="L257" s="178"/>
      <c r="M257" s="174"/>
      <c r="N257" s="178"/>
      <c r="O257" s="178"/>
      <c r="P257" s="183"/>
      <c r="Q257" s="54"/>
      <c r="R257" s="25"/>
      <c r="S257" s="68"/>
      <c r="T257" s="769"/>
      <c r="U257" s="769"/>
    </row>
    <row r="258" spans="1:21" s="195" customFormat="1" x14ac:dyDescent="0.2">
      <c r="A258" s="157"/>
      <c r="B258" s="148"/>
      <c r="C258" s="148"/>
      <c r="D258" s="112"/>
      <c r="E258" s="54"/>
      <c r="F258" s="54"/>
      <c r="G258" s="112"/>
      <c r="H258" s="102"/>
      <c r="I258" s="68"/>
      <c r="J258" s="68"/>
      <c r="K258" s="54"/>
      <c r="L258" s="178"/>
      <c r="M258" s="174"/>
      <c r="N258" s="178"/>
      <c r="O258" s="178"/>
      <c r="P258" s="183"/>
      <c r="Q258" s="54"/>
      <c r="R258" s="25"/>
      <c r="S258" s="68"/>
      <c r="T258" s="769"/>
      <c r="U258" s="769"/>
    </row>
    <row r="259" spans="1:21" s="195" customFormat="1" x14ac:dyDescent="0.2">
      <c r="A259" s="157"/>
      <c r="B259" s="148"/>
      <c r="C259" s="148"/>
      <c r="D259" s="112"/>
      <c r="E259" s="54"/>
      <c r="F259" s="54"/>
      <c r="G259" s="112"/>
      <c r="H259" s="102"/>
      <c r="I259" s="68"/>
      <c r="J259" s="68"/>
      <c r="K259" s="54"/>
      <c r="L259" s="178"/>
      <c r="M259" s="174"/>
      <c r="N259" s="178"/>
      <c r="O259" s="178"/>
      <c r="P259" s="183"/>
      <c r="Q259" s="54"/>
      <c r="R259" s="25"/>
      <c r="S259" s="68"/>
      <c r="T259" s="769"/>
      <c r="U259" s="769"/>
    </row>
    <row r="260" spans="1:21" s="195" customFormat="1" x14ac:dyDescent="0.2">
      <c r="A260" s="157"/>
      <c r="B260" s="148"/>
      <c r="C260" s="148"/>
      <c r="D260" s="112"/>
      <c r="E260" s="54"/>
      <c r="F260" s="54"/>
      <c r="G260" s="112"/>
      <c r="H260" s="102"/>
      <c r="I260" s="68"/>
      <c r="J260" s="68"/>
      <c r="K260" s="54"/>
      <c r="L260" s="178"/>
      <c r="M260" s="174"/>
      <c r="N260" s="178"/>
      <c r="O260" s="178"/>
      <c r="P260" s="183"/>
      <c r="Q260" s="54"/>
      <c r="R260" s="25"/>
      <c r="S260" s="68"/>
      <c r="T260" s="769"/>
      <c r="U260" s="769"/>
    </row>
    <row r="261" spans="1:21" s="195" customFormat="1" x14ac:dyDescent="0.2">
      <c r="A261" s="157"/>
      <c r="B261" s="148"/>
      <c r="C261" s="148"/>
      <c r="D261" s="112"/>
      <c r="E261" s="54"/>
      <c r="F261" s="54"/>
      <c r="G261" s="112"/>
      <c r="H261" s="102"/>
      <c r="I261" s="68"/>
      <c r="J261" s="68"/>
      <c r="K261" s="54"/>
      <c r="L261" s="178"/>
      <c r="M261" s="174"/>
      <c r="N261" s="178"/>
      <c r="O261" s="178"/>
      <c r="P261" s="183"/>
      <c r="Q261" s="54"/>
      <c r="R261" s="25"/>
      <c r="S261" s="68"/>
      <c r="T261" s="769"/>
      <c r="U261" s="769"/>
    </row>
    <row r="262" spans="1:21" s="195" customFormat="1" x14ac:dyDescent="0.2">
      <c r="A262" s="157"/>
      <c r="B262" s="148"/>
      <c r="C262" s="148"/>
      <c r="D262" s="112"/>
      <c r="E262" s="54"/>
      <c r="F262" s="54"/>
      <c r="G262" s="112"/>
      <c r="H262" s="102"/>
      <c r="I262" s="68"/>
      <c r="J262" s="68"/>
      <c r="K262" s="54"/>
      <c r="L262" s="178"/>
      <c r="M262" s="174"/>
      <c r="N262" s="178"/>
      <c r="O262" s="178"/>
      <c r="P262" s="183"/>
      <c r="Q262" s="54"/>
      <c r="R262" s="25"/>
      <c r="S262" s="68"/>
      <c r="T262" s="769"/>
      <c r="U262" s="769"/>
    </row>
    <row r="263" spans="1:21" s="195" customFormat="1" x14ac:dyDescent="0.2">
      <c r="A263" s="157"/>
      <c r="B263" s="148"/>
      <c r="C263" s="148"/>
      <c r="D263" s="112"/>
      <c r="E263" s="54"/>
      <c r="F263" s="54"/>
      <c r="G263" s="112"/>
      <c r="H263" s="102"/>
      <c r="I263" s="68"/>
      <c r="J263" s="68"/>
      <c r="K263" s="54"/>
      <c r="L263" s="178"/>
      <c r="M263" s="174"/>
      <c r="N263" s="178"/>
      <c r="O263" s="178"/>
      <c r="P263" s="183"/>
      <c r="Q263" s="54"/>
      <c r="R263" s="25"/>
      <c r="S263" s="68"/>
      <c r="T263" s="769"/>
      <c r="U263" s="769"/>
    </row>
    <row r="264" spans="1:21" s="195" customFormat="1" x14ac:dyDescent="0.2">
      <c r="A264" s="157"/>
      <c r="B264" s="148"/>
      <c r="C264" s="148"/>
      <c r="D264" s="112"/>
      <c r="E264" s="54"/>
      <c r="F264" s="54"/>
      <c r="G264" s="112"/>
      <c r="H264" s="102"/>
      <c r="I264" s="68"/>
      <c r="J264" s="68"/>
      <c r="K264" s="54"/>
      <c r="L264" s="178"/>
      <c r="M264" s="174"/>
      <c r="N264" s="178"/>
      <c r="O264" s="178"/>
      <c r="P264" s="183"/>
      <c r="Q264" s="54"/>
      <c r="R264" s="25"/>
      <c r="S264" s="68"/>
      <c r="T264" s="769"/>
      <c r="U264" s="769"/>
    </row>
    <row r="265" spans="1:21" s="195" customFormat="1" x14ac:dyDescent="0.2">
      <c r="A265" s="157"/>
      <c r="B265" s="148"/>
      <c r="C265" s="148"/>
      <c r="D265" s="112"/>
      <c r="E265" s="54"/>
      <c r="F265" s="54"/>
      <c r="G265" s="112"/>
      <c r="H265" s="102"/>
      <c r="I265" s="68"/>
      <c r="J265" s="68"/>
      <c r="K265" s="54"/>
      <c r="L265" s="178"/>
      <c r="M265" s="174"/>
      <c r="N265" s="178"/>
      <c r="O265" s="178"/>
      <c r="P265" s="183"/>
      <c r="Q265" s="54"/>
      <c r="R265" s="25"/>
      <c r="S265" s="68"/>
      <c r="T265" s="769"/>
      <c r="U265" s="769"/>
    </row>
    <row r="266" spans="1:21" s="195" customFormat="1" x14ac:dyDescent="0.2">
      <c r="A266" s="157"/>
      <c r="B266" s="148"/>
      <c r="C266" s="148"/>
      <c r="D266" s="112"/>
      <c r="E266" s="54"/>
      <c r="F266" s="54"/>
      <c r="G266" s="112"/>
      <c r="H266" s="102"/>
      <c r="I266" s="68"/>
      <c r="J266" s="68"/>
      <c r="K266" s="54"/>
      <c r="L266" s="178"/>
      <c r="M266" s="174"/>
      <c r="N266" s="178"/>
      <c r="O266" s="178"/>
      <c r="P266" s="183"/>
      <c r="Q266" s="54"/>
      <c r="R266" s="25"/>
      <c r="S266" s="68"/>
      <c r="T266" s="769"/>
      <c r="U266" s="769"/>
    </row>
    <row r="267" spans="1:21" s="195" customFormat="1" x14ac:dyDescent="0.2">
      <c r="A267" s="157"/>
      <c r="B267" s="148"/>
      <c r="C267" s="148"/>
      <c r="D267" s="112"/>
      <c r="E267" s="54"/>
      <c r="F267" s="54"/>
      <c r="G267" s="112"/>
      <c r="H267" s="102"/>
      <c r="I267" s="68"/>
      <c r="J267" s="68"/>
      <c r="K267" s="54"/>
      <c r="L267" s="178"/>
      <c r="M267" s="174"/>
      <c r="N267" s="178"/>
      <c r="O267" s="178"/>
      <c r="P267" s="183"/>
      <c r="Q267" s="54"/>
      <c r="R267" s="25"/>
      <c r="S267" s="68"/>
      <c r="T267" s="769"/>
      <c r="U267" s="769"/>
    </row>
    <row r="268" spans="1:21" s="195" customFormat="1" x14ac:dyDescent="0.2">
      <c r="A268" s="157"/>
      <c r="B268" s="148"/>
      <c r="C268" s="148"/>
      <c r="D268" s="112"/>
      <c r="E268" s="54"/>
      <c r="F268" s="54"/>
      <c r="G268" s="112"/>
      <c r="H268" s="102"/>
      <c r="I268" s="68"/>
      <c r="J268" s="68"/>
      <c r="K268" s="54"/>
      <c r="L268" s="178"/>
      <c r="M268" s="174"/>
      <c r="N268" s="178"/>
      <c r="O268" s="178"/>
      <c r="P268" s="183"/>
      <c r="Q268" s="54"/>
      <c r="R268" s="25"/>
      <c r="S268" s="68"/>
      <c r="T268" s="769"/>
      <c r="U268" s="769"/>
    </row>
    <row r="269" spans="1:21" s="195" customFormat="1" x14ac:dyDescent="0.2">
      <c r="A269" s="157"/>
      <c r="B269" s="148"/>
      <c r="C269" s="148"/>
      <c r="D269" s="112"/>
      <c r="E269" s="54"/>
      <c r="F269" s="54"/>
      <c r="G269" s="112"/>
      <c r="H269" s="102"/>
      <c r="I269" s="68"/>
      <c r="J269" s="68"/>
      <c r="K269" s="54"/>
      <c r="L269" s="178"/>
      <c r="M269" s="174"/>
      <c r="N269" s="178"/>
      <c r="O269" s="178"/>
      <c r="P269" s="183"/>
      <c r="Q269" s="54"/>
      <c r="R269" s="25"/>
      <c r="S269" s="68"/>
      <c r="T269" s="769"/>
      <c r="U269" s="769"/>
    </row>
    <row r="270" spans="1:21" s="195" customFormat="1" x14ac:dyDescent="0.2">
      <c r="A270" s="157"/>
      <c r="B270" s="148"/>
      <c r="C270" s="148"/>
      <c r="D270" s="112"/>
      <c r="E270" s="54"/>
      <c r="F270" s="54"/>
      <c r="G270" s="112"/>
      <c r="H270" s="102"/>
      <c r="I270" s="68"/>
      <c r="J270" s="68"/>
      <c r="K270" s="54"/>
      <c r="L270" s="178"/>
      <c r="M270" s="174"/>
      <c r="N270" s="178"/>
      <c r="O270" s="178"/>
      <c r="P270" s="183"/>
      <c r="Q270" s="54"/>
      <c r="R270" s="25"/>
      <c r="S270" s="68"/>
      <c r="T270" s="769"/>
      <c r="U270" s="769"/>
    </row>
    <row r="271" spans="1:21" s="195" customFormat="1" x14ac:dyDescent="0.2">
      <c r="A271" s="157"/>
      <c r="B271" s="148"/>
      <c r="C271" s="148"/>
      <c r="D271" s="112"/>
      <c r="E271" s="54"/>
      <c r="F271" s="54"/>
      <c r="G271" s="112"/>
      <c r="H271" s="102"/>
      <c r="I271" s="68"/>
      <c r="J271" s="68"/>
      <c r="K271" s="54"/>
      <c r="L271" s="178"/>
      <c r="M271" s="174"/>
      <c r="N271" s="178"/>
      <c r="O271" s="178"/>
      <c r="P271" s="183"/>
      <c r="Q271" s="54"/>
      <c r="R271" s="25"/>
      <c r="S271" s="68"/>
      <c r="T271" s="769"/>
      <c r="U271" s="769"/>
    </row>
    <row r="272" spans="1:21" s="195" customFormat="1" x14ac:dyDescent="0.2">
      <c r="A272" s="157"/>
      <c r="B272" s="148"/>
      <c r="C272" s="148"/>
      <c r="D272" s="112"/>
      <c r="E272" s="54"/>
      <c r="F272" s="54"/>
      <c r="G272" s="112"/>
      <c r="H272" s="102"/>
      <c r="I272" s="68"/>
      <c r="J272" s="68"/>
      <c r="K272" s="54"/>
      <c r="L272" s="178"/>
      <c r="M272" s="174"/>
      <c r="N272" s="178"/>
      <c r="O272" s="178"/>
      <c r="P272" s="183"/>
      <c r="Q272" s="54"/>
      <c r="R272" s="25"/>
      <c r="S272" s="68"/>
      <c r="T272" s="769"/>
      <c r="U272" s="769"/>
    </row>
    <row r="273" spans="1:21" s="195" customFormat="1" x14ac:dyDescent="0.2">
      <c r="A273" s="157"/>
      <c r="B273" s="148"/>
      <c r="C273" s="148"/>
      <c r="D273" s="112"/>
      <c r="E273" s="54"/>
      <c r="F273" s="54"/>
      <c r="G273" s="112"/>
      <c r="H273" s="102"/>
      <c r="I273" s="68"/>
      <c r="J273" s="68"/>
      <c r="K273" s="54"/>
      <c r="L273" s="178"/>
      <c r="M273" s="174"/>
      <c r="N273" s="178"/>
      <c r="O273" s="178"/>
      <c r="P273" s="183"/>
      <c r="Q273" s="54"/>
      <c r="R273" s="25"/>
      <c r="S273" s="68"/>
      <c r="T273" s="769"/>
      <c r="U273" s="769"/>
    </row>
    <row r="274" spans="1:21" s="195" customFormat="1" x14ac:dyDescent="0.2">
      <c r="A274" s="157"/>
      <c r="B274" s="148"/>
      <c r="C274" s="148"/>
      <c r="D274" s="112"/>
      <c r="E274" s="54"/>
      <c r="F274" s="54"/>
      <c r="G274" s="112"/>
      <c r="H274" s="102"/>
      <c r="I274" s="68"/>
      <c r="J274" s="68"/>
      <c r="K274" s="54"/>
      <c r="L274" s="178"/>
      <c r="M274" s="174"/>
      <c r="N274" s="178"/>
      <c r="O274" s="178"/>
      <c r="P274" s="183"/>
      <c r="Q274" s="54"/>
      <c r="R274" s="25"/>
      <c r="S274" s="68"/>
      <c r="T274" s="769"/>
      <c r="U274" s="769"/>
    </row>
    <row r="275" spans="1:21" s="195" customFormat="1" x14ac:dyDescent="0.2">
      <c r="A275" s="157"/>
      <c r="B275" s="148"/>
      <c r="C275" s="148"/>
      <c r="D275" s="112"/>
      <c r="E275" s="54"/>
      <c r="F275" s="54"/>
      <c r="G275" s="112"/>
      <c r="H275" s="102"/>
      <c r="I275" s="68"/>
      <c r="J275" s="68"/>
      <c r="K275" s="54"/>
      <c r="L275" s="178"/>
      <c r="M275" s="174"/>
      <c r="N275" s="178"/>
      <c r="O275" s="178"/>
      <c r="P275" s="183"/>
      <c r="Q275" s="54"/>
      <c r="R275" s="25"/>
      <c r="S275" s="68"/>
      <c r="T275" s="769"/>
      <c r="U275" s="769"/>
    </row>
    <row r="276" spans="1:21" s="195" customFormat="1" x14ac:dyDescent="0.2">
      <c r="A276" s="157"/>
      <c r="B276" s="148"/>
      <c r="C276" s="148"/>
      <c r="D276" s="112"/>
      <c r="E276" s="54"/>
      <c r="F276" s="54"/>
      <c r="G276" s="112"/>
      <c r="H276" s="102"/>
      <c r="I276" s="68"/>
      <c r="J276" s="68"/>
      <c r="K276" s="54"/>
      <c r="L276" s="178"/>
      <c r="M276" s="174"/>
      <c r="N276" s="178"/>
      <c r="O276" s="178"/>
      <c r="P276" s="183"/>
      <c r="Q276" s="54"/>
      <c r="R276" s="25"/>
      <c r="S276" s="68"/>
      <c r="T276" s="769"/>
      <c r="U276" s="769"/>
    </row>
    <row r="277" spans="1:21" s="195" customFormat="1" x14ac:dyDescent="0.2">
      <c r="A277" s="157"/>
      <c r="B277" s="148"/>
      <c r="C277" s="148"/>
      <c r="D277" s="112"/>
      <c r="E277" s="54"/>
      <c r="F277" s="54"/>
      <c r="G277" s="112"/>
      <c r="H277" s="102"/>
      <c r="I277" s="68"/>
      <c r="J277" s="68"/>
      <c r="K277" s="54"/>
      <c r="L277" s="178"/>
      <c r="M277" s="174"/>
      <c r="N277" s="178"/>
      <c r="O277" s="178"/>
      <c r="P277" s="183"/>
      <c r="Q277" s="54"/>
      <c r="R277" s="25"/>
      <c r="S277" s="68"/>
      <c r="T277" s="769"/>
      <c r="U277" s="769"/>
    </row>
    <row r="278" spans="1:21" s="195" customFormat="1" x14ac:dyDescent="0.2">
      <c r="A278" s="157"/>
      <c r="B278" s="148"/>
      <c r="C278" s="148"/>
      <c r="D278" s="112"/>
      <c r="E278" s="54"/>
      <c r="F278" s="54"/>
      <c r="G278" s="112"/>
      <c r="H278" s="102"/>
      <c r="I278" s="68"/>
      <c r="J278" s="68"/>
      <c r="K278" s="54"/>
      <c r="L278" s="178"/>
      <c r="M278" s="174"/>
      <c r="N278" s="178"/>
      <c r="O278" s="178"/>
      <c r="P278" s="183"/>
      <c r="Q278" s="54"/>
      <c r="R278" s="25"/>
      <c r="S278" s="68"/>
      <c r="T278" s="769"/>
      <c r="U278" s="769"/>
    </row>
    <row r="279" spans="1:21" s="195" customFormat="1" x14ac:dyDescent="0.2">
      <c r="A279" s="157"/>
      <c r="B279" s="148"/>
      <c r="C279" s="148"/>
      <c r="D279" s="112"/>
      <c r="E279" s="54"/>
      <c r="F279" s="54"/>
      <c r="G279" s="112"/>
      <c r="H279" s="102"/>
      <c r="I279" s="68"/>
      <c r="J279" s="68"/>
      <c r="K279" s="54"/>
      <c r="L279" s="178"/>
      <c r="M279" s="174"/>
      <c r="N279" s="178"/>
      <c r="O279" s="178"/>
      <c r="P279" s="183"/>
      <c r="Q279" s="54"/>
      <c r="R279" s="25"/>
      <c r="S279" s="68"/>
      <c r="T279" s="769"/>
      <c r="U279" s="769"/>
    </row>
    <row r="280" spans="1:21" s="195" customFormat="1" x14ac:dyDescent="0.2">
      <c r="A280" s="157"/>
      <c r="B280" s="148"/>
      <c r="C280" s="148"/>
      <c r="D280" s="112"/>
      <c r="E280" s="54"/>
      <c r="F280" s="54"/>
      <c r="G280" s="112"/>
      <c r="H280" s="102"/>
      <c r="I280" s="68"/>
      <c r="J280" s="68"/>
      <c r="K280" s="54"/>
      <c r="L280" s="178"/>
      <c r="M280" s="174"/>
      <c r="N280" s="178"/>
      <c r="O280" s="178"/>
      <c r="P280" s="183"/>
      <c r="Q280" s="54"/>
      <c r="R280" s="25"/>
      <c r="S280" s="68"/>
      <c r="T280" s="769"/>
      <c r="U280" s="769"/>
    </row>
    <row r="281" spans="1:21" s="195" customFormat="1" x14ac:dyDescent="0.2">
      <c r="A281" s="157"/>
      <c r="B281" s="148"/>
      <c r="C281" s="148"/>
      <c r="D281" s="112"/>
      <c r="E281" s="54"/>
      <c r="F281" s="54"/>
      <c r="G281" s="112"/>
      <c r="H281" s="102"/>
      <c r="I281" s="68"/>
      <c r="J281" s="68"/>
      <c r="K281" s="54"/>
      <c r="L281" s="178"/>
      <c r="M281" s="174"/>
      <c r="N281" s="178"/>
      <c r="O281" s="178"/>
      <c r="P281" s="183"/>
      <c r="Q281" s="54"/>
      <c r="R281" s="25"/>
      <c r="S281" s="68"/>
      <c r="T281" s="769"/>
      <c r="U281" s="769"/>
    </row>
    <row r="282" spans="1:21" s="195" customFormat="1" x14ac:dyDescent="0.2">
      <c r="A282" s="157"/>
      <c r="B282" s="148"/>
      <c r="C282" s="148"/>
      <c r="D282" s="112"/>
      <c r="E282" s="54"/>
      <c r="F282" s="54"/>
      <c r="G282" s="112"/>
      <c r="H282" s="102"/>
      <c r="I282" s="68"/>
      <c r="J282" s="68"/>
      <c r="K282" s="54"/>
      <c r="L282" s="178"/>
      <c r="M282" s="174"/>
      <c r="N282" s="178"/>
      <c r="O282" s="178"/>
      <c r="P282" s="183"/>
      <c r="Q282" s="54"/>
      <c r="R282" s="25"/>
      <c r="S282" s="68"/>
      <c r="T282" s="769"/>
      <c r="U282" s="769"/>
    </row>
    <row r="283" spans="1:21" s="195" customFormat="1" x14ac:dyDescent="0.2">
      <c r="A283" s="157"/>
      <c r="B283" s="148"/>
      <c r="C283" s="148"/>
      <c r="D283" s="112"/>
      <c r="E283" s="54"/>
      <c r="F283" s="54"/>
      <c r="G283" s="112"/>
      <c r="H283" s="102"/>
      <c r="I283" s="68"/>
      <c r="J283" s="68"/>
      <c r="K283" s="54"/>
      <c r="L283" s="178"/>
      <c r="M283" s="174"/>
      <c r="N283" s="178"/>
      <c r="O283" s="178"/>
      <c r="P283" s="183"/>
      <c r="Q283" s="54"/>
      <c r="R283" s="25"/>
      <c r="S283" s="68"/>
      <c r="T283" s="769"/>
      <c r="U283" s="769"/>
    </row>
    <row r="284" spans="1:21" s="195" customFormat="1" x14ac:dyDescent="0.2">
      <c r="A284" s="157"/>
      <c r="B284" s="148"/>
      <c r="C284" s="148"/>
      <c r="D284" s="112"/>
      <c r="E284" s="54"/>
      <c r="F284" s="54"/>
      <c r="G284" s="112"/>
      <c r="H284" s="102"/>
      <c r="I284" s="68"/>
      <c r="J284" s="68"/>
      <c r="K284" s="54"/>
      <c r="L284" s="178"/>
      <c r="M284" s="174"/>
      <c r="N284" s="178"/>
      <c r="O284" s="178"/>
      <c r="P284" s="183"/>
      <c r="Q284" s="54"/>
      <c r="R284" s="25"/>
      <c r="S284" s="68"/>
      <c r="T284" s="769"/>
      <c r="U284" s="769"/>
    </row>
    <row r="285" spans="1:21" s="195" customFormat="1" x14ac:dyDescent="0.2">
      <c r="A285" s="157"/>
      <c r="B285" s="148"/>
      <c r="C285" s="148"/>
      <c r="D285" s="112"/>
      <c r="E285" s="54"/>
      <c r="F285" s="54"/>
      <c r="G285" s="112"/>
      <c r="H285" s="102"/>
      <c r="I285" s="68"/>
      <c r="J285" s="68"/>
      <c r="K285" s="54"/>
      <c r="L285" s="178"/>
      <c r="M285" s="174"/>
      <c r="N285" s="178"/>
      <c r="O285" s="178"/>
      <c r="P285" s="183"/>
      <c r="Q285" s="54"/>
      <c r="R285" s="25"/>
      <c r="S285" s="68"/>
      <c r="T285" s="769"/>
      <c r="U285" s="769"/>
    </row>
    <row r="286" spans="1:21" s="195" customFormat="1" x14ac:dyDescent="0.2">
      <c r="A286" s="157"/>
      <c r="B286" s="148"/>
      <c r="C286" s="148"/>
      <c r="D286" s="112"/>
      <c r="E286" s="54"/>
      <c r="F286" s="54"/>
      <c r="G286" s="112"/>
      <c r="H286" s="102"/>
      <c r="I286" s="68"/>
      <c r="J286" s="68"/>
      <c r="K286" s="54"/>
      <c r="L286" s="178"/>
      <c r="M286" s="174"/>
      <c r="N286" s="178"/>
      <c r="O286" s="178"/>
      <c r="P286" s="183"/>
      <c r="Q286" s="54"/>
      <c r="R286" s="25"/>
      <c r="S286" s="68"/>
      <c r="T286" s="769"/>
      <c r="U286" s="769"/>
    </row>
    <row r="287" spans="1:21" s="195" customFormat="1" x14ac:dyDescent="0.2">
      <c r="A287" s="157"/>
      <c r="B287" s="148"/>
      <c r="C287" s="148"/>
      <c r="D287" s="112"/>
      <c r="E287" s="54"/>
      <c r="F287" s="54"/>
      <c r="G287" s="112"/>
      <c r="H287" s="102"/>
      <c r="I287" s="68"/>
      <c r="J287" s="68"/>
      <c r="K287" s="54"/>
      <c r="L287" s="178"/>
      <c r="M287" s="174"/>
      <c r="N287" s="178"/>
      <c r="O287" s="178"/>
      <c r="P287" s="183"/>
      <c r="Q287" s="54"/>
      <c r="R287" s="25"/>
      <c r="S287" s="68"/>
      <c r="T287" s="769"/>
      <c r="U287" s="769"/>
    </row>
    <row r="288" spans="1:21" s="195" customFormat="1" x14ac:dyDescent="0.2">
      <c r="A288" s="157"/>
      <c r="B288" s="148"/>
      <c r="C288" s="148"/>
      <c r="D288" s="112"/>
      <c r="E288" s="54"/>
      <c r="F288" s="54"/>
      <c r="G288" s="112"/>
      <c r="H288" s="102"/>
      <c r="I288" s="68"/>
      <c r="J288" s="68"/>
      <c r="K288" s="54"/>
      <c r="L288" s="178"/>
      <c r="M288" s="174"/>
      <c r="N288" s="178"/>
      <c r="O288" s="178"/>
      <c r="P288" s="183"/>
      <c r="Q288" s="54"/>
      <c r="R288" s="25"/>
      <c r="S288" s="68"/>
      <c r="T288" s="769"/>
      <c r="U288" s="769"/>
    </row>
    <row r="289" spans="1:21" s="195" customFormat="1" x14ac:dyDescent="0.2">
      <c r="A289" s="157"/>
      <c r="B289" s="148"/>
      <c r="C289" s="148"/>
      <c r="D289" s="112"/>
      <c r="E289" s="54"/>
      <c r="F289" s="54"/>
      <c r="G289" s="112"/>
      <c r="H289" s="102"/>
      <c r="I289" s="68"/>
      <c r="J289" s="68"/>
      <c r="K289" s="54"/>
      <c r="L289" s="178"/>
      <c r="M289" s="174"/>
      <c r="N289" s="178"/>
      <c r="O289" s="178"/>
      <c r="P289" s="183"/>
      <c r="Q289" s="54"/>
      <c r="R289" s="25"/>
      <c r="S289" s="68"/>
      <c r="T289" s="769"/>
      <c r="U289" s="769"/>
    </row>
    <row r="290" spans="1:21" s="195" customFormat="1" x14ac:dyDescent="0.2">
      <c r="A290" s="157"/>
      <c r="B290" s="148"/>
      <c r="C290" s="148"/>
      <c r="D290" s="112"/>
      <c r="E290" s="54"/>
      <c r="F290" s="54"/>
      <c r="G290" s="112"/>
      <c r="H290" s="102"/>
      <c r="I290" s="68"/>
      <c r="J290" s="68"/>
      <c r="K290" s="54"/>
      <c r="L290" s="178"/>
      <c r="M290" s="174"/>
      <c r="N290" s="178"/>
      <c r="O290" s="178"/>
      <c r="P290" s="183"/>
      <c r="Q290" s="54"/>
      <c r="R290" s="25"/>
      <c r="S290" s="68"/>
      <c r="T290" s="769"/>
      <c r="U290" s="769"/>
    </row>
    <row r="291" spans="1:21" s="195" customFormat="1" x14ac:dyDescent="0.2">
      <c r="A291" s="157"/>
      <c r="B291" s="148"/>
      <c r="C291" s="148"/>
      <c r="D291" s="112"/>
      <c r="E291" s="54"/>
      <c r="F291" s="54"/>
      <c r="G291" s="112"/>
      <c r="H291" s="102"/>
      <c r="I291" s="68"/>
      <c r="J291" s="68"/>
      <c r="K291" s="54"/>
      <c r="L291" s="178"/>
      <c r="M291" s="174"/>
      <c r="N291" s="178"/>
      <c r="O291" s="178"/>
      <c r="P291" s="183"/>
      <c r="Q291" s="54"/>
      <c r="R291" s="25"/>
      <c r="S291" s="68"/>
      <c r="T291" s="769"/>
      <c r="U291" s="769"/>
    </row>
    <row r="292" spans="1:21" s="195" customFormat="1" x14ac:dyDescent="0.2">
      <c r="A292" s="157"/>
      <c r="B292" s="148"/>
      <c r="C292" s="148"/>
      <c r="D292" s="112"/>
      <c r="E292" s="54"/>
      <c r="F292" s="54"/>
      <c r="G292" s="112"/>
      <c r="H292" s="102"/>
      <c r="I292" s="68"/>
      <c r="J292" s="68"/>
      <c r="K292" s="54"/>
      <c r="L292" s="178"/>
      <c r="M292" s="174"/>
      <c r="N292" s="178"/>
      <c r="O292" s="178"/>
      <c r="P292" s="183"/>
      <c r="Q292" s="54"/>
      <c r="R292" s="25"/>
      <c r="S292" s="68"/>
      <c r="T292" s="769"/>
      <c r="U292" s="769"/>
    </row>
    <row r="293" spans="1:21" s="195" customFormat="1" x14ac:dyDescent="0.2">
      <c r="A293" s="157"/>
      <c r="B293" s="148"/>
      <c r="C293" s="148"/>
      <c r="D293" s="112"/>
      <c r="E293" s="54"/>
      <c r="F293" s="54"/>
      <c r="G293" s="112"/>
      <c r="H293" s="102"/>
      <c r="I293" s="68"/>
      <c r="J293" s="68"/>
      <c r="K293" s="54"/>
      <c r="L293" s="178"/>
      <c r="M293" s="174"/>
      <c r="N293" s="178"/>
      <c r="O293" s="178"/>
      <c r="P293" s="183"/>
      <c r="Q293" s="54"/>
      <c r="R293" s="25"/>
      <c r="S293" s="68"/>
      <c r="T293" s="769"/>
      <c r="U293" s="769"/>
    </row>
    <row r="294" spans="1:21" s="195" customFormat="1" x14ac:dyDescent="0.2">
      <c r="A294" s="157"/>
      <c r="B294" s="148"/>
      <c r="C294" s="148"/>
      <c r="D294" s="112"/>
      <c r="E294" s="54"/>
      <c r="F294" s="54"/>
      <c r="G294" s="112"/>
      <c r="H294" s="102"/>
      <c r="I294" s="68"/>
      <c r="J294" s="68"/>
      <c r="K294" s="54"/>
      <c r="L294" s="178"/>
      <c r="M294" s="174"/>
      <c r="N294" s="178"/>
      <c r="O294" s="178"/>
      <c r="P294" s="183"/>
      <c r="Q294" s="54"/>
      <c r="R294" s="25"/>
      <c r="S294" s="68"/>
      <c r="T294" s="769"/>
      <c r="U294" s="769"/>
    </row>
    <row r="295" spans="1:21" s="195" customFormat="1" x14ac:dyDescent="0.2">
      <c r="A295" s="157"/>
      <c r="B295" s="148"/>
      <c r="C295" s="148"/>
      <c r="D295" s="112"/>
      <c r="E295" s="54"/>
      <c r="F295" s="54"/>
      <c r="G295" s="112"/>
      <c r="H295" s="102"/>
      <c r="I295" s="68"/>
      <c r="J295" s="68"/>
      <c r="K295" s="54"/>
      <c r="L295" s="178"/>
      <c r="M295" s="174"/>
      <c r="N295" s="178"/>
      <c r="O295" s="178"/>
      <c r="P295" s="183"/>
      <c r="Q295" s="54"/>
      <c r="R295" s="25"/>
      <c r="S295" s="68"/>
      <c r="T295" s="769"/>
      <c r="U295" s="769"/>
    </row>
    <row r="296" spans="1:21" s="195" customFormat="1" x14ac:dyDescent="0.2">
      <c r="A296" s="157"/>
      <c r="B296" s="148"/>
      <c r="C296" s="148"/>
      <c r="D296" s="112"/>
      <c r="E296" s="54"/>
      <c r="F296" s="54"/>
      <c r="G296" s="112"/>
      <c r="H296" s="102"/>
      <c r="I296" s="68"/>
      <c r="J296" s="68"/>
      <c r="K296" s="54"/>
      <c r="L296" s="178"/>
      <c r="M296" s="174"/>
      <c r="N296" s="178"/>
      <c r="O296" s="178"/>
      <c r="P296" s="183"/>
      <c r="Q296" s="54"/>
      <c r="R296" s="25"/>
      <c r="S296" s="68"/>
      <c r="T296" s="769"/>
      <c r="U296" s="769"/>
    </row>
    <row r="297" spans="1:21" s="195" customFormat="1" x14ac:dyDescent="0.2">
      <c r="A297" s="157"/>
      <c r="B297" s="148"/>
      <c r="C297" s="148"/>
      <c r="D297" s="112"/>
      <c r="E297" s="54"/>
      <c r="F297" s="54"/>
      <c r="G297" s="112"/>
      <c r="H297" s="102"/>
      <c r="I297" s="68"/>
      <c r="J297" s="68"/>
      <c r="K297" s="54"/>
      <c r="L297" s="178"/>
      <c r="M297" s="174"/>
      <c r="N297" s="178"/>
      <c r="O297" s="178"/>
      <c r="P297" s="183"/>
      <c r="Q297" s="54"/>
      <c r="R297" s="25"/>
      <c r="S297" s="68"/>
      <c r="T297" s="769"/>
      <c r="U297" s="769"/>
    </row>
    <row r="298" spans="1:21" s="195" customFormat="1" x14ac:dyDescent="0.2">
      <c r="A298" s="157"/>
      <c r="B298" s="148"/>
      <c r="C298" s="148"/>
      <c r="D298" s="112"/>
      <c r="E298" s="54"/>
      <c r="F298" s="54"/>
      <c r="G298" s="112"/>
      <c r="H298" s="102"/>
      <c r="I298" s="68"/>
      <c r="J298" s="68"/>
      <c r="K298" s="54"/>
      <c r="L298" s="178"/>
      <c r="M298" s="174"/>
      <c r="N298" s="178"/>
      <c r="O298" s="178"/>
      <c r="P298" s="183"/>
      <c r="Q298" s="54"/>
      <c r="R298" s="25"/>
      <c r="S298" s="68"/>
      <c r="T298" s="769"/>
      <c r="U298" s="769"/>
    </row>
    <row r="299" spans="1:21" s="195" customFormat="1" x14ac:dyDescent="0.2">
      <c r="A299" s="157"/>
      <c r="B299" s="148"/>
      <c r="C299" s="148"/>
      <c r="D299" s="112"/>
      <c r="E299" s="54"/>
      <c r="F299" s="54"/>
      <c r="G299" s="112"/>
      <c r="H299" s="102"/>
      <c r="I299" s="68"/>
      <c r="J299" s="68"/>
      <c r="K299" s="54"/>
      <c r="L299" s="178"/>
      <c r="M299" s="174"/>
      <c r="N299" s="178"/>
      <c r="O299" s="178"/>
      <c r="P299" s="183"/>
      <c r="Q299" s="54"/>
      <c r="R299" s="25"/>
      <c r="S299" s="68"/>
      <c r="T299" s="769"/>
      <c r="U299" s="769"/>
    </row>
    <row r="300" spans="1:21" s="195" customFormat="1" x14ac:dyDescent="0.2">
      <c r="A300" s="157"/>
      <c r="B300" s="148"/>
      <c r="C300" s="148"/>
      <c r="D300" s="112"/>
      <c r="E300" s="54"/>
      <c r="F300" s="54"/>
      <c r="G300" s="112"/>
      <c r="H300" s="102"/>
      <c r="I300" s="68"/>
      <c r="J300" s="68"/>
      <c r="K300" s="54"/>
      <c r="L300" s="178"/>
      <c r="M300" s="174"/>
      <c r="N300" s="178"/>
      <c r="O300" s="178"/>
      <c r="P300" s="183"/>
      <c r="Q300" s="54"/>
      <c r="R300" s="25"/>
      <c r="S300" s="68"/>
      <c r="T300" s="769"/>
      <c r="U300" s="769"/>
    </row>
    <row r="301" spans="1:21" s="195" customFormat="1" x14ac:dyDescent="0.2">
      <c r="A301" s="157"/>
      <c r="B301" s="148"/>
      <c r="C301" s="148"/>
      <c r="D301" s="112"/>
      <c r="E301" s="54"/>
      <c r="F301" s="54"/>
      <c r="G301" s="112"/>
      <c r="H301" s="102"/>
      <c r="I301" s="68"/>
      <c r="J301" s="68"/>
      <c r="K301" s="54"/>
      <c r="L301" s="178"/>
      <c r="M301" s="174"/>
      <c r="N301" s="178"/>
      <c r="O301" s="178"/>
      <c r="P301" s="183"/>
      <c r="Q301" s="54"/>
      <c r="R301" s="25"/>
      <c r="S301" s="68"/>
      <c r="T301" s="769"/>
      <c r="U301" s="769"/>
    </row>
    <row r="302" spans="1:21" s="195" customFormat="1" x14ac:dyDescent="0.2">
      <c r="A302" s="157"/>
      <c r="B302" s="148"/>
      <c r="C302" s="148"/>
      <c r="D302" s="112"/>
      <c r="E302" s="54"/>
      <c r="F302" s="54"/>
      <c r="G302" s="112"/>
      <c r="H302" s="102"/>
      <c r="I302" s="68"/>
      <c r="J302" s="68"/>
      <c r="K302" s="54"/>
      <c r="L302" s="178"/>
      <c r="M302" s="174"/>
      <c r="N302" s="178"/>
      <c r="O302" s="178"/>
      <c r="P302" s="183"/>
      <c r="Q302" s="54"/>
      <c r="R302" s="25"/>
      <c r="S302" s="68"/>
      <c r="T302" s="769"/>
      <c r="U302" s="769"/>
    </row>
    <row r="303" spans="1:21" s="195" customFormat="1" x14ac:dyDescent="0.2">
      <c r="A303" s="157"/>
      <c r="B303" s="148"/>
      <c r="C303" s="148"/>
      <c r="D303" s="112"/>
      <c r="E303" s="54"/>
      <c r="F303" s="54"/>
      <c r="G303" s="112"/>
      <c r="H303" s="102"/>
      <c r="I303" s="68"/>
      <c r="J303" s="68"/>
      <c r="K303" s="54"/>
      <c r="L303" s="178"/>
      <c r="M303" s="174"/>
      <c r="N303" s="178"/>
      <c r="O303" s="178"/>
      <c r="P303" s="183"/>
      <c r="Q303" s="54"/>
      <c r="R303" s="25"/>
      <c r="S303" s="68"/>
      <c r="T303" s="769"/>
      <c r="U303" s="769"/>
    </row>
    <row r="304" spans="1:21" s="195" customFormat="1" x14ac:dyDescent="0.2">
      <c r="A304" s="157"/>
      <c r="B304" s="148"/>
      <c r="C304" s="148"/>
      <c r="D304" s="112"/>
      <c r="E304" s="54"/>
      <c r="F304" s="54"/>
      <c r="G304" s="112"/>
      <c r="H304" s="102"/>
      <c r="I304" s="68"/>
      <c r="J304" s="68"/>
      <c r="K304" s="54"/>
      <c r="L304" s="178"/>
      <c r="M304" s="174"/>
      <c r="N304" s="178"/>
      <c r="O304" s="178"/>
      <c r="P304" s="183"/>
      <c r="Q304" s="54"/>
      <c r="R304" s="25"/>
      <c r="S304" s="68"/>
      <c r="T304" s="769"/>
      <c r="U304" s="769"/>
    </row>
    <row r="305" spans="1:21" s="195" customFormat="1" x14ac:dyDescent="0.2">
      <c r="A305" s="157"/>
      <c r="B305" s="148"/>
      <c r="C305" s="148"/>
      <c r="D305" s="112"/>
      <c r="E305" s="54"/>
      <c r="F305" s="54"/>
      <c r="G305" s="112"/>
      <c r="H305" s="102"/>
      <c r="I305" s="68"/>
      <c r="J305" s="68"/>
      <c r="K305" s="54"/>
      <c r="L305" s="178"/>
      <c r="M305" s="174"/>
      <c r="N305" s="178"/>
      <c r="O305" s="178"/>
      <c r="P305" s="183"/>
      <c r="Q305" s="54"/>
      <c r="R305" s="25"/>
      <c r="S305" s="68"/>
      <c r="T305" s="769"/>
      <c r="U305" s="769"/>
    </row>
    <row r="306" spans="1:21" s="195" customFormat="1" x14ac:dyDescent="0.2">
      <c r="A306" s="157"/>
      <c r="B306" s="148"/>
      <c r="C306" s="148"/>
      <c r="D306" s="112"/>
      <c r="E306" s="54"/>
      <c r="F306" s="54"/>
      <c r="G306" s="112"/>
      <c r="H306" s="102"/>
      <c r="I306" s="68"/>
      <c r="J306" s="68"/>
      <c r="K306" s="54"/>
      <c r="L306" s="178"/>
      <c r="M306" s="174"/>
      <c r="N306" s="178"/>
      <c r="O306" s="178"/>
      <c r="P306" s="183"/>
      <c r="Q306" s="54"/>
      <c r="R306" s="25"/>
      <c r="S306" s="68"/>
      <c r="T306" s="769"/>
      <c r="U306" s="769"/>
    </row>
    <row r="307" spans="1:21" s="195" customFormat="1" x14ac:dyDescent="0.2">
      <c r="B307" s="196"/>
      <c r="C307" s="196"/>
      <c r="D307" s="112"/>
      <c r="E307" s="54"/>
      <c r="F307" s="54"/>
      <c r="G307" s="112"/>
      <c r="H307" s="102"/>
      <c r="I307" s="68"/>
      <c r="J307" s="68"/>
      <c r="K307" s="54"/>
      <c r="L307" s="178"/>
      <c r="M307" s="174"/>
      <c r="N307" s="178"/>
      <c r="O307" s="178"/>
      <c r="P307" s="183"/>
      <c r="Q307" s="54"/>
      <c r="R307" s="25"/>
      <c r="S307" s="68"/>
      <c r="T307" s="769"/>
      <c r="U307" s="769"/>
    </row>
    <row r="308" spans="1:21" s="195" customFormat="1" x14ac:dyDescent="0.2">
      <c r="B308" s="196"/>
      <c r="C308" s="196"/>
      <c r="D308" s="112"/>
      <c r="E308" s="54"/>
      <c r="F308" s="54"/>
      <c r="G308" s="112"/>
      <c r="H308" s="102"/>
      <c r="I308" s="68"/>
      <c r="J308" s="68"/>
      <c r="K308" s="54"/>
      <c r="L308" s="178"/>
      <c r="M308" s="174"/>
      <c r="N308" s="178"/>
      <c r="O308" s="178"/>
      <c r="P308" s="183"/>
      <c r="Q308" s="54"/>
      <c r="R308" s="25"/>
      <c r="S308" s="68"/>
      <c r="T308" s="769"/>
      <c r="U308" s="769"/>
    </row>
    <row r="309" spans="1:21" s="195" customFormat="1" x14ac:dyDescent="0.2">
      <c r="B309" s="196"/>
      <c r="C309" s="196"/>
      <c r="D309" s="112"/>
      <c r="E309" s="54"/>
      <c r="F309" s="54"/>
      <c r="G309" s="112"/>
      <c r="H309" s="102"/>
      <c r="I309" s="68"/>
      <c r="J309" s="68"/>
      <c r="K309" s="54"/>
      <c r="L309" s="178"/>
      <c r="M309" s="174"/>
      <c r="N309" s="178"/>
      <c r="O309" s="178"/>
      <c r="P309" s="183"/>
      <c r="Q309" s="54"/>
      <c r="R309" s="25"/>
      <c r="S309" s="68"/>
      <c r="T309" s="769"/>
      <c r="U309" s="769"/>
    </row>
    <row r="310" spans="1:21" s="195" customFormat="1" x14ac:dyDescent="0.2">
      <c r="B310" s="196"/>
      <c r="C310" s="196"/>
      <c r="D310" s="112"/>
      <c r="E310" s="54"/>
      <c r="F310" s="54"/>
      <c r="G310" s="112"/>
      <c r="H310" s="102"/>
      <c r="I310" s="68"/>
      <c r="J310" s="68"/>
      <c r="K310" s="54"/>
      <c r="L310" s="178"/>
      <c r="M310" s="174"/>
      <c r="N310" s="178"/>
      <c r="O310" s="178"/>
      <c r="P310" s="183"/>
      <c r="Q310" s="54"/>
      <c r="R310" s="25"/>
      <c r="S310" s="68"/>
      <c r="T310" s="769"/>
      <c r="U310" s="769"/>
    </row>
    <row r="311" spans="1:21" s="195" customFormat="1" x14ac:dyDescent="0.2">
      <c r="B311" s="196"/>
      <c r="C311" s="196"/>
      <c r="D311" s="112"/>
      <c r="E311" s="54"/>
      <c r="F311" s="54"/>
      <c r="G311" s="112"/>
      <c r="H311" s="102"/>
      <c r="I311" s="68"/>
      <c r="J311" s="68"/>
      <c r="K311" s="54"/>
      <c r="L311" s="178"/>
      <c r="M311" s="174"/>
      <c r="N311" s="178"/>
      <c r="O311" s="178"/>
      <c r="P311" s="183"/>
      <c r="Q311" s="54"/>
      <c r="R311" s="25"/>
      <c r="S311" s="68"/>
      <c r="T311" s="769"/>
      <c r="U311" s="769"/>
    </row>
    <row r="312" spans="1:21" s="195" customFormat="1" x14ac:dyDescent="0.2">
      <c r="B312" s="196"/>
      <c r="C312" s="196"/>
      <c r="D312" s="112"/>
      <c r="E312" s="54"/>
      <c r="F312" s="54"/>
      <c r="G312" s="112"/>
      <c r="H312" s="102"/>
      <c r="I312" s="68"/>
      <c r="J312" s="68"/>
      <c r="K312" s="54"/>
      <c r="L312" s="178"/>
      <c r="M312" s="174"/>
      <c r="N312" s="178"/>
      <c r="O312" s="178"/>
      <c r="P312" s="183"/>
      <c r="Q312" s="54"/>
      <c r="R312" s="25"/>
      <c r="S312" s="68"/>
      <c r="T312" s="769"/>
      <c r="U312" s="769"/>
    </row>
    <row r="313" spans="1:21" s="195" customFormat="1" x14ac:dyDescent="0.2">
      <c r="B313" s="196"/>
      <c r="C313" s="196"/>
      <c r="D313" s="112"/>
      <c r="E313" s="54"/>
      <c r="F313" s="54"/>
      <c r="G313" s="112"/>
      <c r="H313" s="102"/>
      <c r="I313" s="68"/>
      <c r="J313" s="68"/>
      <c r="K313" s="54"/>
      <c r="L313" s="178"/>
      <c r="M313" s="174"/>
      <c r="N313" s="178"/>
      <c r="O313" s="178"/>
      <c r="P313" s="183"/>
      <c r="Q313" s="54"/>
      <c r="R313" s="25"/>
      <c r="S313" s="68"/>
      <c r="T313" s="769"/>
      <c r="U313" s="769"/>
    </row>
    <row r="314" spans="1:21" s="195" customFormat="1" x14ac:dyDescent="0.2">
      <c r="B314" s="196"/>
      <c r="C314" s="196"/>
      <c r="D314" s="112"/>
      <c r="E314" s="54"/>
      <c r="F314" s="54"/>
      <c r="G314" s="112"/>
      <c r="H314" s="102"/>
      <c r="I314" s="68"/>
      <c r="J314" s="68"/>
      <c r="K314" s="54"/>
      <c r="L314" s="178"/>
      <c r="M314" s="174"/>
      <c r="N314" s="178"/>
      <c r="O314" s="178"/>
      <c r="P314" s="183"/>
      <c r="Q314" s="54"/>
      <c r="R314" s="25"/>
      <c r="S314" s="68"/>
      <c r="T314" s="769"/>
      <c r="U314" s="769"/>
    </row>
    <row r="315" spans="1:21" s="195" customFormat="1" x14ac:dyDescent="0.2">
      <c r="B315" s="196"/>
      <c r="C315" s="196"/>
      <c r="D315" s="112"/>
      <c r="E315" s="54"/>
      <c r="F315" s="54"/>
      <c r="G315" s="112"/>
      <c r="H315" s="102"/>
      <c r="I315" s="68"/>
      <c r="J315" s="68"/>
      <c r="K315" s="54"/>
      <c r="L315" s="178"/>
      <c r="M315" s="174"/>
      <c r="N315" s="178"/>
      <c r="O315" s="178"/>
      <c r="P315" s="183"/>
      <c r="Q315" s="54"/>
      <c r="R315" s="25"/>
      <c r="S315" s="68"/>
      <c r="T315" s="769"/>
      <c r="U315" s="769"/>
    </row>
    <row r="316" spans="1:21" s="195" customFormat="1" x14ac:dyDescent="0.2">
      <c r="B316" s="196"/>
      <c r="C316" s="196"/>
      <c r="D316" s="112"/>
      <c r="E316" s="54"/>
      <c r="F316" s="54"/>
      <c r="G316" s="112"/>
      <c r="H316" s="102"/>
      <c r="I316" s="68"/>
      <c r="J316" s="68"/>
      <c r="K316" s="54"/>
      <c r="L316" s="178"/>
      <c r="M316" s="174"/>
      <c r="N316" s="178"/>
      <c r="O316" s="178"/>
      <c r="P316" s="183"/>
      <c r="Q316" s="54"/>
      <c r="R316" s="25"/>
      <c r="S316" s="68"/>
      <c r="T316" s="769"/>
      <c r="U316" s="769"/>
    </row>
    <row r="317" spans="1:21" s="195" customFormat="1" x14ac:dyDescent="0.2">
      <c r="B317" s="196"/>
      <c r="C317" s="196"/>
      <c r="D317" s="112"/>
      <c r="E317" s="54"/>
      <c r="F317" s="54"/>
      <c r="G317" s="112"/>
      <c r="H317" s="102"/>
      <c r="I317" s="68"/>
      <c r="J317" s="68"/>
      <c r="K317" s="54"/>
      <c r="L317" s="178"/>
      <c r="M317" s="174"/>
      <c r="N317" s="178"/>
      <c r="O317" s="178"/>
      <c r="P317" s="183"/>
      <c r="Q317" s="54"/>
      <c r="R317" s="25"/>
      <c r="S317" s="68"/>
      <c r="T317" s="769"/>
      <c r="U317" s="769"/>
    </row>
    <row r="318" spans="1:21" s="195" customFormat="1" x14ac:dyDescent="0.2">
      <c r="B318" s="196"/>
      <c r="C318" s="196"/>
      <c r="D318" s="112"/>
      <c r="E318" s="54"/>
      <c r="F318" s="54"/>
      <c r="G318" s="112"/>
      <c r="H318" s="102"/>
      <c r="I318" s="68"/>
      <c r="J318" s="68"/>
      <c r="K318" s="54"/>
      <c r="L318" s="178"/>
      <c r="M318" s="174"/>
      <c r="N318" s="178"/>
      <c r="O318" s="178"/>
      <c r="P318" s="183"/>
      <c r="Q318" s="54"/>
      <c r="R318" s="25"/>
      <c r="S318" s="68"/>
      <c r="T318" s="769"/>
      <c r="U318" s="769"/>
    </row>
    <row r="319" spans="1:21" s="195" customFormat="1" x14ac:dyDescent="0.2">
      <c r="B319" s="196"/>
      <c r="C319" s="196"/>
      <c r="D319" s="112"/>
      <c r="E319" s="54"/>
      <c r="F319" s="54"/>
      <c r="G319" s="112"/>
      <c r="H319" s="102"/>
      <c r="I319" s="68"/>
      <c r="J319" s="68"/>
      <c r="K319" s="54"/>
      <c r="L319" s="178"/>
      <c r="M319" s="174"/>
      <c r="N319" s="178"/>
      <c r="O319" s="178"/>
      <c r="P319" s="183"/>
      <c r="Q319" s="54"/>
      <c r="R319" s="25"/>
      <c r="S319" s="68"/>
      <c r="T319" s="769"/>
      <c r="U319" s="769"/>
    </row>
    <row r="320" spans="1:21" s="195" customFormat="1" x14ac:dyDescent="0.2">
      <c r="B320" s="196"/>
      <c r="C320" s="196"/>
      <c r="D320" s="112"/>
      <c r="E320" s="54"/>
      <c r="F320" s="54"/>
      <c r="G320" s="112"/>
      <c r="H320" s="102"/>
      <c r="I320" s="68"/>
      <c r="J320" s="68"/>
      <c r="K320" s="54"/>
      <c r="L320" s="178"/>
      <c r="M320" s="174"/>
      <c r="N320" s="178"/>
      <c r="O320" s="178"/>
      <c r="P320" s="183"/>
      <c r="Q320" s="54"/>
      <c r="R320" s="25"/>
      <c r="S320" s="68"/>
      <c r="T320" s="769"/>
      <c r="U320" s="769"/>
    </row>
    <row r="321" spans="2:21" s="195" customFormat="1" x14ac:dyDescent="0.2">
      <c r="B321" s="196"/>
      <c r="C321" s="196"/>
      <c r="D321" s="112"/>
      <c r="E321" s="54"/>
      <c r="F321" s="54"/>
      <c r="G321" s="112"/>
      <c r="H321" s="102"/>
      <c r="I321" s="68"/>
      <c r="J321" s="68"/>
      <c r="K321" s="54"/>
      <c r="L321" s="178"/>
      <c r="M321" s="174"/>
      <c r="N321" s="178"/>
      <c r="O321" s="178"/>
      <c r="P321" s="183"/>
      <c r="Q321" s="54"/>
      <c r="R321" s="25"/>
      <c r="S321" s="68"/>
      <c r="T321" s="769"/>
      <c r="U321" s="769"/>
    </row>
    <row r="322" spans="2:21" s="195" customFormat="1" x14ac:dyDescent="0.2">
      <c r="B322" s="196"/>
      <c r="C322" s="196"/>
      <c r="D322" s="112"/>
      <c r="E322" s="54"/>
      <c r="F322" s="54"/>
      <c r="G322" s="112"/>
      <c r="H322" s="102"/>
      <c r="I322" s="68"/>
      <c r="J322" s="68"/>
      <c r="K322" s="54"/>
      <c r="L322" s="178"/>
      <c r="M322" s="174"/>
      <c r="N322" s="178"/>
      <c r="O322" s="178"/>
      <c r="P322" s="183"/>
      <c r="Q322" s="54"/>
      <c r="R322" s="25"/>
      <c r="S322" s="68"/>
      <c r="T322" s="769"/>
      <c r="U322" s="769"/>
    </row>
    <row r="323" spans="2:21" s="195" customFormat="1" x14ac:dyDescent="0.2">
      <c r="B323" s="196"/>
      <c r="C323" s="196"/>
      <c r="D323" s="112"/>
      <c r="E323" s="54"/>
      <c r="F323" s="54"/>
      <c r="G323" s="112"/>
      <c r="H323" s="102"/>
      <c r="I323" s="68"/>
      <c r="J323" s="68"/>
      <c r="K323" s="54"/>
      <c r="L323" s="178"/>
      <c r="M323" s="174"/>
      <c r="N323" s="178"/>
      <c r="O323" s="178"/>
      <c r="P323" s="183"/>
      <c r="Q323" s="54"/>
      <c r="R323" s="25"/>
      <c r="S323" s="68"/>
      <c r="T323" s="769"/>
      <c r="U323" s="769"/>
    </row>
    <row r="324" spans="2:21" s="195" customFormat="1" x14ac:dyDescent="0.2">
      <c r="B324" s="196"/>
      <c r="C324" s="196"/>
      <c r="D324" s="112"/>
      <c r="E324" s="54"/>
      <c r="F324" s="54"/>
      <c r="G324" s="112"/>
      <c r="H324" s="102"/>
      <c r="I324" s="68"/>
      <c r="J324" s="68"/>
      <c r="K324" s="54"/>
      <c r="L324" s="178"/>
      <c r="M324" s="174"/>
      <c r="N324" s="178"/>
      <c r="O324" s="178"/>
      <c r="P324" s="183"/>
      <c r="Q324" s="54"/>
      <c r="R324" s="25"/>
      <c r="S324" s="68"/>
      <c r="T324" s="769"/>
      <c r="U324" s="769"/>
    </row>
    <row r="325" spans="2:21" s="195" customFormat="1" x14ac:dyDescent="0.2">
      <c r="B325" s="196"/>
      <c r="C325" s="196"/>
      <c r="D325" s="112"/>
      <c r="E325" s="54"/>
      <c r="F325" s="54"/>
      <c r="G325" s="112"/>
      <c r="H325" s="102"/>
      <c r="I325" s="68"/>
      <c r="J325" s="68"/>
      <c r="K325" s="54"/>
      <c r="L325" s="178"/>
      <c r="M325" s="174"/>
      <c r="N325" s="178"/>
      <c r="O325" s="178"/>
      <c r="P325" s="183"/>
      <c r="Q325" s="54"/>
      <c r="R325" s="25"/>
      <c r="S325" s="68"/>
      <c r="T325" s="769"/>
      <c r="U325" s="769"/>
    </row>
    <row r="326" spans="2:21" s="195" customFormat="1" x14ac:dyDescent="0.2">
      <c r="B326" s="196"/>
      <c r="C326" s="196"/>
      <c r="D326" s="112"/>
      <c r="E326" s="54"/>
      <c r="F326" s="54"/>
      <c r="G326" s="112"/>
      <c r="H326" s="102"/>
      <c r="I326" s="68"/>
      <c r="J326" s="68"/>
      <c r="K326" s="54"/>
      <c r="L326" s="178"/>
      <c r="M326" s="174"/>
      <c r="N326" s="178"/>
      <c r="O326" s="178"/>
      <c r="P326" s="183"/>
      <c r="Q326" s="54"/>
      <c r="R326" s="25"/>
      <c r="S326" s="68"/>
      <c r="T326" s="769"/>
      <c r="U326" s="769"/>
    </row>
    <row r="327" spans="2:21" s="195" customFormat="1" x14ac:dyDescent="0.2">
      <c r="B327" s="196"/>
      <c r="C327" s="196"/>
      <c r="D327" s="112"/>
      <c r="E327" s="54"/>
      <c r="F327" s="54"/>
      <c r="G327" s="112"/>
      <c r="H327" s="102"/>
      <c r="I327" s="68"/>
      <c r="J327" s="68"/>
      <c r="K327" s="54"/>
      <c r="L327" s="178"/>
      <c r="M327" s="174"/>
      <c r="N327" s="178"/>
      <c r="O327" s="178"/>
      <c r="P327" s="183"/>
      <c r="Q327" s="54"/>
      <c r="R327" s="25"/>
      <c r="S327" s="68"/>
      <c r="T327" s="769"/>
      <c r="U327" s="769"/>
    </row>
    <row r="328" spans="2:21" s="195" customFormat="1" x14ac:dyDescent="0.2">
      <c r="B328" s="196"/>
      <c r="C328" s="196"/>
      <c r="D328" s="112"/>
      <c r="E328" s="54"/>
      <c r="F328" s="54"/>
      <c r="G328" s="112"/>
      <c r="H328" s="102"/>
      <c r="I328" s="68"/>
      <c r="J328" s="68"/>
      <c r="K328" s="54"/>
      <c r="L328" s="178"/>
      <c r="M328" s="174"/>
      <c r="N328" s="178"/>
      <c r="O328" s="178"/>
      <c r="P328" s="183"/>
      <c r="Q328" s="54"/>
      <c r="R328" s="25"/>
      <c r="S328" s="68"/>
      <c r="T328" s="769"/>
      <c r="U328" s="769"/>
    </row>
    <row r="329" spans="2:21" s="195" customFormat="1" x14ac:dyDescent="0.2">
      <c r="B329" s="196"/>
      <c r="C329" s="196"/>
      <c r="D329" s="112"/>
      <c r="E329" s="54"/>
      <c r="F329" s="54"/>
      <c r="G329" s="112"/>
      <c r="H329" s="102"/>
      <c r="I329" s="68"/>
      <c r="J329" s="68"/>
      <c r="K329" s="54"/>
      <c r="L329" s="178"/>
      <c r="M329" s="174"/>
      <c r="N329" s="178"/>
      <c r="O329" s="178"/>
      <c r="P329" s="183"/>
      <c r="Q329" s="54"/>
      <c r="R329" s="25"/>
      <c r="S329" s="68"/>
      <c r="T329" s="769"/>
      <c r="U329" s="769"/>
    </row>
    <row r="330" spans="2:21" s="195" customFormat="1" x14ac:dyDescent="0.2">
      <c r="B330" s="196"/>
      <c r="C330" s="196"/>
      <c r="D330" s="112"/>
      <c r="E330" s="54"/>
      <c r="F330" s="54"/>
      <c r="G330" s="112"/>
      <c r="H330" s="102"/>
      <c r="I330" s="68"/>
      <c r="J330" s="68"/>
      <c r="K330" s="54"/>
      <c r="L330" s="178"/>
      <c r="M330" s="174"/>
      <c r="N330" s="178"/>
      <c r="O330" s="178"/>
      <c r="P330" s="183"/>
      <c r="Q330" s="54"/>
      <c r="R330" s="25"/>
      <c r="S330" s="68"/>
      <c r="T330" s="769"/>
      <c r="U330" s="769"/>
    </row>
    <row r="331" spans="2:21" s="195" customFormat="1" x14ac:dyDescent="0.2">
      <c r="B331" s="196"/>
      <c r="C331" s="196"/>
      <c r="D331" s="112"/>
      <c r="E331" s="54"/>
      <c r="F331" s="54"/>
      <c r="G331" s="112"/>
      <c r="H331" s="102"/>
      <c r="I331" s="68"/>
      <c r="J331" s="68"/>
      <c r="K331" s="54"/>
      <c r="L331" s="178"/>
      <c r="M331" s="174"/>
      <c r="N331" s="178"/>
      <c r="O331" s="178"/>
      <c r="P331" s="183"/>
      <c r="Q331" s="54"/>
      <c r="R331" s="25"/>
      <c r="S331" s="68"/>
      <c r="T331" s="769"/>
      <c r="U331" s="769"/>
    </row>
    <row r="332" spans="2:21" s="195" customFormat="1" x14ac:dyDescent="0.2">
      <c r="B332" s="196"/>
      <c r="C332" s="196"/>
      <c r="D332" s="112"/>
      <c r="E332" s="54"/>
      <c r="F332" s="54"/>
      <c r="G332" s="112"/>
      <c r="H332" s="102"/>
      <c r="I332" s="68"/>
      <c r="J332" s="68"/>
      <c r="K332" s="54"/>
      <c r="L332" s="178"/>
      <c r="M332" s="174"/>
      <c r="N332" s="178"/>
      <c r="O332" s="178"/>
      <c r="P332" s="183"/>
      <c r="Q332" s="54"/>
      <c r="R332" s="25"/>
      <c r="S332" s="68"/>
      <c r="T332" s="769"/>
      <c r="U332" s="769"/>
    </row>
    <row r="333" spans="2:21" s="195" customFormat="1" x14ac:dyDescent="0.2">
      <c r="B333" s="196"/>
      <c r="C333" s="196"/>
      <c r="D333" s="112"/>
      <c r="E333" s="54"/>
      <c r="F333" s="54"/>
      <c r="G333" s="112"/>
      <c r="H333" s="102"/>
      <c r="I333" s="68"/>
      <c r="J333" s="68"/>
      <c r="K333" s="54"/>
      <c r="L333" s="178"/>
      <c r="M333" s="174"/>
      <c r="N333" s="178"/>
      <c r="O333" s="178"/>
      <c r="P333" s="183"/>
      <c r="Q333" s="54"/>
      <c r="R333" s="25"/>
      <c r="S333" s="68"/>
      <c r="T333" s="769"/>
      <c r="U333" s="769"/>
    </row>
    <row r="334" spans="2:21" s="195" customFormat="1" x14ac:dyDescent="0.2">
      <c r="B334" s="196"/>
      <c r="C334" s="196"/>
      <c r="D334" s="112"/>
      <c r="E334" s="54"/>
      <c r="F334" s="54"/>
      <c r="G334" s="112"/>
      <c r="H334" s="102"/>
      <c r="I334" s="68"/>
      <c r="J334" s="68"/>
      <c r="K334" s="54"/>
      <c r="L334" s="178"/>
      <c r="M334" s="174"/>
      <c r="N334" s="178"/>
      <c r="O334" s="178"/>
      <c r="P334" s="183"/>
      <c r="Q334" s="54"/>
      <c r="R334" s="25"/>
      <c r="S334" s="68"/>
      <c r="T334" s="769"/>
      <c r="U334" s="769"/>
    </row>
    <row r="335" spans="2:21" s="195" customFormat="1" x14ac:dyDescent="0.2">
      <c r="B335" s="196"/>
      <c r="C335" s="196"/>
      <c r="D335" s="112"/>
      <c r="E335" s="54"/>
      <c r="F335" s="54"/>
      <c r="G335" s="112"/>
      <c r="H335" s="102"/>
      <c r="I335" s="68"/>
      <c r="J335" s="68"/>
      <c r="K335" s="54"/>
      <c r="L335" s="178"/>
      <c r="M335" s="174"/>
      <c r="N335" s="178"/>
      <c r="O335" s="178"/>
      <c r="P335" s="183"/>
      <c r="Q335" s="54"/>
      <c r="R335" s="25"/>
      <c r="S335" s="68"/>
      <c r="T335" s="769"/>
      <c r="U335" s="769"/>
    </row>
    <row r="336" spans="2:21" s="195" customFormat="1" x14ac:dyDescent="0.2">
      <c r="B336" s="196"/>
      <c r="C336" s="196"/>
      <c r="D336" s="112"/>
      <c r="E336" s="54"/>
      <c r="F336" s="54"/>
      <c r="G336" s="112"/>
      <c r="H336" s="102"/>
      <c r="I336" s="68"/>
      <c r="J336" s="68"/>
      <c r="K336" s="54"/>
      <c r="L336" s="178"/>
      <c r="M336" s="174"/>
      <c r="N336" s="178"/>
      <c r="O336" s="178"/>
      <c r="P336" s="183"/>
      <c r="Q336" s="54"/>
      <c r="R336" s="25"/>
      <c r="S336" s="68"/>
      <c r="T336" s="769"/>
      <c r="U336" s="769"/>
    </row>
    <row r="337" spans="2:22" s="195" customFormat="1" x14ac:dyDescent="0.2">
      <c r="B337" s="196"/>
      <c r="C337" s="196"/>
      <c r="D337" s="112"/>
      <c r="E337" s="54"/>
      <c r="F337" s="54"/>
      <c r="G337" s="112"/>
      <c r="H337" s="102"/>
      <c r="I337" s="68"/>
      <c r="J337" s="68"/>
      <c r="K337" s="54"/>
      <c r="L337" s="178"/>
      <c r="M337" s="174"/>
      <c r="N337" s="178"/>
      <c r="O337" s="178"/>
      <c r="P337" s="183"/>
      <c r="Q337" s="54"/>
      <c r="R337" s="25"/>
      <c r="S337" s="68"/>
      <c r="T337" s="769"/>
      <c r="U337" s="769"/>
    </row>
    <row r="338" spans="2:22" s="195" customFormat="1" x14ac:dyDescent="0.2">
      <c r="B338" s="196"/>
      <c r="C338" s="196"/>
      <c r="D338" s="112"/>
      <c r="E338" s="54"/>
      <c r="F338" s="54"/>
      <c r="G338" s="112"/>
      <c r="H338" s="102"/>
      <c r="I338" s="68"/>
      <c r="J338" s="68"/>
      <c r="K338" s="54"/>
      <c r="L338" s="178"/>
      <c r="M338" s="174"/>
      <c r="N338" s="178"/>
      <c r="O338" s="178"/>
      <c r="P338" s="183"/>
      <c r="Q338" s="54"/>
      <c r="R338" s="25"/>
      <c r="S338" s="68"/>
      <c r="T338" s="769"/>
      <c r="U338" s="769"/>
    </row>
    <row r="339" spans="2:22" s="195" customFormat="1" x14ac:dyDescent="0.2">
      <c r="B339" s="196"/>
      <c r="C339" s="196"/>
      <c r="D339" s="112"/>
      <c r="E339" s="54"/>
      <c r="F339" s="54"/>
      <c r="G339" s="112"/>
      <c r="H339" s="102"/>
      <c r="I339" s="68"/>
      <c r="J339" s="68"/>
      <c r="K339" s="54"/>
      <c r="L339" s="178"/>
      <c r="M339" s="174"/>
      <c r="N339" s="178"/>
      <c r="O339" s="178"/>
      <c r="P339" s="183"/>
      <c r="Q339" s="54"/>
      <c r="R339" s="25"/>
      <c r="S339" s="68"/>
      <c r="T339" s="769"/>
      <c r="U339" s="769"/>
    </row>
    <row r="340" spans="2:22" s="195" customFormat="1" x14ac:dyDescent="0.2">
      <c r="B340" s="196"/>
      <c r="C340" s="196"/>
      <c r="D340" s="112"/>
      <c r="E340" s="54"/>
      <c r="F340" s="54"/>
      <c r="G340" s="112"/>
      <c r="H340" s="102"/>
      <c r="I340" s="68"/>
      <c r="J340" s="68"/>
      <c r="K340" s="54"/>
      <c r="L340" s="178"/>
      <c r="M340" s="174"/>
      <c r="N340" s="178"/>
      <c r="O340" s="178"/>
      <c r="P340" s="183"/>
      <c r="Q340" s="54"/>
      <c r="R340" s="25"/>
      <c r="S340" s="68"/>
      <c r="T340" s="769"/>
      <c r="U340" s="769"/>
    </row>
    <row r="341" spans="2:22" s="195" customFormat="1" x14ac:dyDescent="0.2">
      <c r="B341" s="196"/>
      <c r="C341" s="196"/>
      <c r="D341" s="112"/>
      <c r="E341" s="54"/>
      <c r="F341" s="54"/>
      <c r="G341" s="112"/>
      <c r="H341" s="102"/>
      <c r="I341" s="68"/>
      <c r="J341" s="68"/>
      <c r="K341" s="54"/>
      <c r="L341" s="178"/>
      <c r="M341" s="174"/>
      <c r="N341" s="178"/>
      <c r="O341" s="178"/>
      <c r="P341" s="183"/>
      <c r="Q341" s="54"/>
      <c r="R341" s="25"/>
      <c r="S341" s="68"/>
      <c r="T341" s="769"/>
      <c r="U341" s="769"/>
    </row>
    <row r="342" spans="2:22" s="195" customFormat="1" x14ac:dyDescent="0.2">
      <c r="B342" s="196"/>
      <c r="C342" s="196"/>
      <c r="D342" s="112"/>
      <c r="E342" s="54"/>
      <c r="F342" s="54"/>
      <c r="G342" s="112"/>
      <c r="H342" s="102"/>
      <c r="I342" s="68"/>
      <c r="J342" s="68"/>
      <c r="K342" s="54"/>
      <c r="L342" s="178"/>
      <c r="M342" s="174"/>
      <c r="N342" s="178"/>
      <c r="O342" s="178"/>
      <c r="P342" s="183"/>
      <c r="Q342" s="54"/>
      <c r="R342" s="25"/>
      <c r="S342" s="68"/>
      <c r="T342" s="769"/>
      <c r="U342" s="769"/>
    </row>
    <row r="343" spans="2:22" s="195" customFormat="1" x14ac:dyDescent="0.2">
      <c r="B343" s="196"/>
      <c r="C343" s="196"/>
      <c r="D343" s="112"/>
      <c r="E343" s="54"/>
      <c r="F343" s="54"/>
      <c r="G343" s="112"/>
      <c r="H343" s="102"/>
      <c r="I343" s="68"/>
      <c r="J343" s="68"/>
      <c r="K343" s="54"/>
      <c r="L343" s="178"/>
      <c r="M343" s="174"/>
      <c r="N343" s="178"/>
      <c r="O343" s="178"/>
      <c r="P343" s="183"/>
      <c r="Q343" s="54"/>
      <c r="R343" s="25"/>
      <c r="S343" s="68"/>
      <c r="T343" s="769"/>
      <c r="U343" s="769"/>
    </row>
    <row r="344" spans="2:22" s="195" customFormat="1" x14ac:dyDescent="0.2">
      <c r="B344" s="196"/>
      <c r="C344" s="196"/>
      <c r="D344" s="112"/>
      <c r="E344" s="54"/>
      <c r="F344" s="54"/>
      <c r="G344" s="112"/>
      <c r="H344" s="102"/>
      <c r="I344" s="68"/>
      <c r="J344" s="68"/>
      <c r="K344" s="54"/>
      <c r="L344" s="178"/>
      <c r="M344" s="174"/>
      <c r="N344" s="178"/>
      <c r="O344" s="178"/>
      <c r="P344" s="183"/>
      <c r="Q344" s="54"/>
      <c r="R344" s="25"/>
      <c r="S344" s="68"/>
      <c r="T344" s="769"/>
      <c r="U344" s="769"/>
    </row>
    <row r="345" spans="2:22" s="195" customFormat="1" x14ac:dyDescent="0.2">
      <c r="B345" s="196"/>
      <c r="C345" s="196"/>
      <c r="D345" s="112"/>
      <c r="E345" s="54"/>
      <c r="F345" s="54"/>
      <c r="G345" s="112"/>
      <c r="H345" s="102"/>
      <c r="I345" s="68"/>
      <c r="J345" s="68"/>
      <c r="K345" s="54"/>
      <c r="L345" s="178"/>
      <c r="M345" s="174"/>
      <c r="N345" s="178"/>
      <c r="O345" s="178"/>
      <c r="P345" s="183"/>
      <c r="Q345" s="54"/>
      <c r="R345" s="25"/>
      <c r="S345" s="68"/>
      <c r="T345" s="769"/>
      <c r="U345" s="769"/>
    </row>
    <row r="346" spans="2:22" s="195" customFormat="1" x14ac:dyDescent="0.2">
      <c r="B346" s="196"/>
      <c r="C346" s="196"/>
      <c r="D346" s="112"/>
      <c r="E346" s="54"/>
      <c r="F346" s="54"/>
      <c r="G346" s="112"/>
      <c r="H346" s="102"/>
      <c r="I346" s="68"/>
      <c r="J346" s="68"/>
      <c r="K346" s="54"/>
      <c r="L346" s="178"/>
      <c r="M346" s="174"/>
      <c r="N346" s="178"/>
      <c r="O346" s="178"/>
      <c r="P346" s="183"/>
      <c r="Q346" s="54"/>
      <c r="R346" s="25"/>
      <c r="S346" s="68"/>
      <c r="T346" s="769"/>
      <c r="U346" s="769"/>
    </row>
    <row r="347" spans="2:22" s="195" customFormat="1" x14ac:dyDescent="0.2">
      <c r="B347" s="196"/>
      <c r="C347" s="196"/>
      <c r="D347" s="112"/>
      <c r="E347" s="54"/>
      <c r="F347" s="54"/>
      <c r="G347" s="112"/>
      <c r="H347" s="102"/>
      <c r="I347" s="68"/>
      <c r="J347" s="68"/>
      <c r="K347" s="54"/>
      <c r="L347" s="178"/>
      <c r="M347" s="174"/>
      <c r="N347" s="178"/>
      <c r="O347" s="178"/>
      <c r="P347" s="183"/>
      <c r="Q347" s="54"/>
      <c r="R347" s="25"/>
      <c r="S347" s="68"/>
      <c r="T347" s="769"/>
      <c r="U347" s="769"/>
    </row>
    <row r="348" spans="2:22" s="195" customFormat="1" x14ac:dyDescent="0.2">
      <c r="B348" s="196"/>
      <c r="C348" s="196"/>
      <c r="D348" s="112"/>
      <c r="E348" s="54"/>
      <c r="F348" s="54"/>
      <c r="G348" s="112"/>
      <c r="H348" s="102"/>
      <c r="I348" s="68"/>
      <c r="J348" s="68"/>
      <c r="K348" s="54"/>
      <c r="L348" s="178"/>
      <c r="M348" s="174"/>
      <c r="N348" s="178"/>
      <c r="O348" s="178"/>
      <c r="P348" s="183"/>
      <c r="Q348" s="54"/>
      <c r="R348" s="25"/>
      <c r="S348" s="68"/>
      <c r="T348" s="769"/>
      <c r="U348" s="476"/>
      <c r="V348" s="68"/>
    </row>
    <row r="349" spans="2:22" s="195" customFormat="1" x14ac:dyDescent="0.2">
      <c r="B349" s="196"/>
      <c r="C349" s="196"/>
      <c r="D349" s="112"/>
      <c r="E349" s="54"/>
      <c r="F349" s="54"/>
      <c r="G349" s="112"/>
      <c r="H349" s="102"/>
      <c r="I349" s="68"/>
      <c r="J349" s="68"/>
      <c r="K349" s="54"/>
      <c r="L349" s="178"/>
      <c r="M349" s="174"/>
      <c r="N349" s="178"/>
      <c r="O349" s="178"/>
      <c r="P349" s="183"/>
      <c r="Q349" s="54"/>
      <c r="R349" s="25"/>
      <c r="S349" s="68"/>
      <c r="T349" s="769"/>
      <c r="U349" s="476"/>
      <c r="V349" s="68"/>
    </row>
    <row r="350" spans="2:22" x14ac:dyDescent="0.2">
      <c r="T350" s="769"/>
    </row>
    <row r="351" spans="2:22" x14ac:dyDescent="0.2">
      <c r="T351" s="769"/>
    </row>
    <row r="352" spans="2:22" x14ac:dyDescent="0.2">
      <c r="T352" s="769"/>
    </row>
    <row r="353" spans="2:22" x14ac:dyDescent="0.2">
      <c r="T353" s="769"/>
    </row>
    <row r="354" spans="2:22" x14ac:dyDescent="0.2">
      <c r="T354" s="769"/>
    </row>
    <row r="355" spans="2:22" x14ac:dyDescent="0.2">
      <c r="T355" s="769"/>
    </row>
    <row r="356" spans="2:22" x14ac:dyDescent="0.2">
      <c r="T356" s="769"/>
      <c r="U356" s="769"/>
      <c r="V356" s="195"/>
    </row>
    <row r="357" spans="2:22" x14ac:dyDescent="0.2">
      <c r="T357" s="769"/>
      <c r="U357" s="769"/>
      <c r="V357" s="195"/>
    </row>
    <row r="358" spans="2:22" s="195" customFormat="1" x14ac:dyDescent="0.2">
      <c r="B358" s="196"/>
      <c r="C358" s="196"/>
      <c r="D358" s="112"/>
      <c r="E358" s="54"/>
      <c r="F358" s="54"/>
      <c r="G358" s="112"/>
      <c r="H358" s="102"/>
      <c r="I358" s="68"/>
      <c r="J358" s="68"/>
      <c r="K358" s="54"/>
      <c r="L358" s="178"/>
      <c r="M358" s="174"/>
      <c r="N358" s="178"/>
      <c r="O358" s="178"/>
      <c r="P358" s="183"/>
      <c r="Q358" s="54"/>
      <c r="R358" s="25"/>
      <c r="S358" s="68"/>
      <c r="T358" s="769"/>
      <c r="U358" s="769"/>
    </row>
    <row r="359" spans="2:22" s="195" customFormat="1" x14ac:dyDescent="0.2">
      <c r="B359" s="196"/>
      <c r="C359" s="196"/>
      <c r="D359" s="112"/>
      <c r="E359" s="54"/>
      <c r="F359" s="54"/>
      <c r="G359" s="112"/>
      <c r="H359" s="102"/>
      <c r="I359" s="68"/>
      <c r="J359" s="68"/>
      <c r="K359" s="54"/>
      <c r="L359" s="178"/>
      <c r="M359" s="174"/>
      <c r="N359" s="178"/>
      <c r="O359" s="178"/>
      <c r="P359" s="183"/>
      <c r="Q359" s="54"/>
      <c r="R359" s="25"/>
      <c r="S359" s="68"/>
      <c r="T359" s="769"/>
      <c r="U359" s="769"/>
    </row>
    <row r="360" spans="2:22" s="195" customFormat="1" x14ac:dyDescent="0.2">
      <c r="B360" s="196"/>
      <c r="C360" s="196"/>
      <c r="D360" s="112"/>
      <c r="E360" s="54"/>
      <c r="F360" s="54"/>
      <c r="G360" s="112"/>
      <c r="H360" s="102"/>
      <c r="I360" s="68"/>
      <c r="J360" s="68"/>
      <c r="K360" s="54"/>
      <c r="L360" s="178"/>
      <c r="M360" s="174"/>
      <c r="N360" s="178"/>
      <c r="O360" s="178"/>
      <c r="P360" s="183"/>
      <c r="Q360" s="54"/>
      <c r="R360" s="25"/>
      <c r="S360" s="68"/>
      <c r="T360" s="769"/>
      <c r="U360" s="769"/>
    </row>
    <row r="361" spans="2:22" s="195" customFormat="1" x14ac:dyDescent="0.2">
      <c r="B361" s="196"/>
      <c r="C361" s="196"/>
      <c r="D361" s="112"/>
      <c r="E361" s="54"/>
      <c r="F361" s="54"/>
      <c r="G361" s="112"/>
      <c r="H361" s="102"/>
      <c r="I361" s="68"/>
      <c r="J361" s="68"/>
      <c r="K361" s="54"/>
      <c r="L361" s="178"/>
      <c r="M361" s="174"/>
      <c r="N361" s="178"/>
      <c r="O361" s="178"/>
      <c r="P361" s="183"/>
      <c r="Q361" s="54"/>
      <c r="R361" s="25"/>
      <c r="S361" s="68"/>
      <c r="T361" s="769"/>
      <c r="U361" s="769"/>
    </row>
    <row r="362" spans="2:22" s="195" customFormat="1" x14ac:dyDescent="0.2">
      <c r="B362" s="196"/>
      <c r="C362" s="196"/>
      <c r="D362" s="112"/>
      <c r="E362" s="54"/>
      <c r="F362" s="54"/>
      <c r="G362" s="112"/>
      <c r="H362" s="102"/>
      <c r="I362" s="68"/>
      <c r="J362" s="68"/>
      <c r="K362" s="54"/>
      <c r="L362" s="178"/>
      <c r="M362" s="174"/>
      <c r="N362" s="178"/>
      <c r="O362" s="178"/>
      <c r="P362" s="183"/>
      <c r="Q362" s="54"/>
      <c r="R362" s="25"/>
      <c r="S362" s="68"/>
      <c r="T362" s="769"/>
      <c r="U362" s="769"/>
    </row>
    <row r="363" spans="2:22" s="195" customFormat="1" x14ac:dyDescent="0.2">
      <c r="B363" s="196"/>
      <c r="C363" s="196"/>
      <c r="D363" s="112"/>
      <c r="E363" s="54"/>
      <c r="F363" s="54"/>
      <c r="G363" s="112"/>
      <c r="H363" s="102"/>
      <c r="I363" s="68"/>
      <c r="J363" s="68"/>
      <c r="K363" s="54"/>
      <c r="L363" s="178"/>
      <c r="M363" s="174"/>
      <c r="N363" s="178"/>
      <c r="O363" s="178"/>
      <c r="P363" s="183"/>
      <c r="Q363" s="54"/>
      <c r="R363" s="25"/>
      <c r="S363" s="68"/>
      <c r="T363" s="769"/>
      <c r="U363" s="769"/>
    </row>
    <row r="364" spans="2:22" s="195" customFormat="1" x14ac:dyDescent="0.2">
      <c r="B364" s="196"/>
      <c r="C364" s="196"/>
      <c r="D364" s="112"/>
      <c r="E364" s="54"/>
      <c r="F364" s="54"/>
      <c r="G364" s="112"/>
      <c r="H364" s="102"/>
      <c r="I364" s="68"/>
      <c r="J364" s="68"/>
      <c r="K364" s="54"/>
      <c r="L364" s="178"/>
      <c r="M364" s="174"/>
      <c r="N364" s="178"/>
      <c r="O364" s="178"/>
      <c r="P364" s="183"/>
      <c r="Q364" s="54"/>
      <c r="R364" s="25"/>
      <c r="S364" s="68"/>
      <c r="T364" s="769"/>
      <c r="U364" s="769"/>
    </row>
    <row r="365" spans="2:22" s="195" customFormat="1" x14ac:dyDescent="0.2">
      <c r="B365" s="196"/>
      <c r="C365" s="196"/>
      <c r="D365" s="112"/>
      <c r="E365" s="54"/>
      <c r="F365" s="54"/>
      <c r="G365" s="112"/>
      <c r="H365" s="102"/>
      <c r="I365" s="68"/>
      <c r="J365" s="68"/>
      <c r="K365" s="54"/>
      <c r="L365" s="178"/>
      <c r="M365" s="174"/>
      <c r="N365" s="178"/>
      <c r="O365" s="178"/>
      <c r="P365" s="183"/>
      <c r="Q365" s="54"/>
      <c r="R365" s="25"/>
      <c r="S365" s="68"/>
      <c r="T365" s="769"/>
      <c r="U365" s="769"/>
    </row>
    <row r="366" spans="2:22" s="195" customFormat="1" x14ac:dyDescent="0.2">
      <c r="B366" s="196"/>
      <c r="C366" s="196"/>
      <c r="D366" s="112"/>
      <c r="E366" s="54"/>
      <c r="F366" s="54"/>
      <c r="G366" s="112"/>
      <c r="H366" s="102"/>
      <c r="I366" s="68"/>
      <c r="J366" s="68"/>
      <c r="K366" s="54"/>
      <c r="L366" s="178"/>
      <c r="M366" s="174"/>
      <c r="N366" s="178"/>
      <c r="O366" s="178"/>
      <c r="P366" s="183"/>
      <c r="Q366" s="54"/>
      <c r="R366" s="25"/>
      <c r="S366" s="68"/>
      <c r="T366" s="769"/>
      <c r="U366" s="769"/>
    </row>
    <row r="367" spans="2:22" s="195" customFormat="1" x14ac:dyDescent="0.2">
      <c r="B367" s="196"/>
      <c r="C367" s="196"/>
      <c r="D367" s="112"/>
      <c r="E367" s="54"/>
      <c r="F367" s="54"/>
      <c r="G367" s="112"/>
      <c r="H367" s="102"/>
      <c r="I367" s="68"/>
      <c r="J367" s="68"/>
      <c r="K367" s="54"/>
      <c r="L367" s="178"/>
      <c r="M367" s="174"/>
      <c r="N367" s="178"/>
      <c r="O367" s="178"/>
      <c r="P367" s="183"/>
      <c r="Q367" s="54"/>
      <c r="R367" s="25"/>
      <c r="S367" s="68"/>
      <c r="T367" s="769"/>
      <c r="U367" s="769"/>
    </row>
    <row r="368" spans="2:22" s="195" customFormat="1" x14ac:dyDescent="0.2">
      <c r="B368" s="196"/>
      <c r="C368" s="196"/>
      <c r="D368" s="112"/>
      <c r="E368" s="54"/>
      <c r="F368" s="54"/>
      <c r="G368" s="112"/>
      <c r="H368" s="102"/>
      <c r="I368" s="68"/>
      <c r="J368" s="68"/>
      <c r="K368" s="54"/>
      <c r="L368" s="178"/>
      <c r="M368" s="174"/>
      <c r="N368" s="178"/>
      <c r="O368" s="178"/>
      <c r="P368" s="183"/>
      <c r="Q368" s="54"/>
      <c r="R368" s="25"/>
      <c r="S368" s="68"/>
      <c r="T368" s="769"/>
      <c r="U368" s="769"/>
    </row>
    <row r="369" spans="2:22" s="195" customFormat="1" x14ac:dyDescent="0.2">
      <c r="B369" s="196"/>
      <c r="C369" s="196"/>
      <c r="D369" s="112"/>
      <c r="E369" s="54"/>
      <c r="F369" s="54"/>
      <c r="G369" s="112"/>
      <c r="H369" s="102"/>
      <c r="I369" s="68"/>
      <c r="J369" s="68"/>
      <c r="K369" s="54"/>
      <c r="L369" s="178"/>
      <c r="M369" s="174"/>
      <c r="N369" s="178"/>
      <c r="O369" s="178"/>
      <c r="P369" s="183"/>
      <c r="Q369" s="54"/>
      <c r="R369" s="25"/>
      <c r="S369" s="68"/>
      <c r="T369" s="769"/>
      <c r="U369" s="769"/>
    </row>
    <row r="370" spans="2:22" s="195" customFormat="1" x14ac:dyDescent="0.2">
      <c r="B370" s="196"/>
      <c r="C370" s="196"/>
      <c r="D370" s="112"/>
      <c r="E370" s="54"/>
      <c r="F370" s="54"/>
      <c r="G370" s="112"/>
      <c r="H370" s="102"/>
      <c r="I370" s="68"/>
      <c r="J370" s="68"/>
      <c r="K370" s="54"/>
      <c r="L370" s="178"/>
      <c r="M370" s="174"/>
      <c r="N370" s="178"/>
      <c r="O370" s="178"/>
      <c r="P370" s="183"/>
      <c r="Q370" s="54"/>
      <c r="R370" s="25"/>
      <c r="S370" s="68"/>
      <c r="T370" s="769"/>
      <c r="U370" s="769"/>
    </row>
    <row r="371" spans="2:22" s="195" customFormat="1" x14ac:dyDescent="0.2">
      <c r="B371" s="196"/>
      <c r="C371" s="196"/>
      <c r="D371" s="112"/>
      <c r="E371" s="54"/>
      <c r="F371" s="54"/>
      <c r="G371" s="112"/>
      <c r="H371" s="102"/>
      <c r="I371" s="68"/>
      <c r="J371" s="68"/>
      <c r="K371" s="54"/>
      <c r="L371" s="178"/>
      <c r="M371" s="174"/>
      <c r="N371" s="178"/>
      <c r="O371" s="178"/>
      <c r="P371" s="183"/>
      <c r="Q371" s="54"/>
      <c r="R371" s="25"/>
      <c r="S371" s="68"/>
      <c r="T371" s="769"/>
      <c r="U371" s="769"/>
    </row>
    <row r="372" spans="2:22" s="195" customFormat="1" x14ac:dyDescent="0.2">
      <c r="B372" s="196"/>
      <c r="C372" s="196"/>
      <c r="D372" s="112"/>
      <c r="E372" s="54"/>
      <c r="F372" s="54"/>
      <c r="G372" s="112"/>
      <c r="H372" s="102"/>
      <c r="I372" s="68"/>
      <c r="J372" s="68"/>
      <c r="K372" s="54"/>
      <c r="L372" s="178"/>
      <c r="M372" s="174"/>
      <c r="N372" s="178"/>
      <c r="O372" s="178"/>
      <c r="P372" s="183"/>
      <c r="Q372" s="54"/>
      <c r="R372" s="25"/>
      <c r="S372" s="68"/>
      <c r="T372" s="769"/>
      <c r="U372" s="769"/>
    </row>
    <row r="373" spans="2:22" s="195" customFormat="1" x14ac:dyDescent="0.2">
      <c r="B373" s="196"/>
      <c r="C373" s="196"/>
      <c r="D373" s="112"/>
      <c r="E373" s="54"/>
      <c r="F373" s="54"/>
      <c r="G373" s="112"/>
      <c r="H373" s="102"/>
      <c r="I373" s="68"/>
      <c r="J373" s="68"/>
      <c r="K373" s="54"/>
      <c r="L373" s="178"/>
      <c r="M373" s="174"/>
      <c r="N373" s="178"/>
      <c r="O373" s="178"/>
      <c r="P373" s="183"/>
      <c r="Q373" s="54"/>
      <c r="R373" s="25"/>
      <c r="S373" s="68"/>
      <c r="T373" s="769"/>
      <c r="U373" s="769"/>
    </row>
    <row r="374" spans="2:22" s="195" customFormat="1" x14ac:dyDescent="0.2">
      <c r="B374" s="196"/>
      <c r="C374" s="196"/>
      <c r="D374" s="112"/>
      <c r="E374" s="54"/>
      <c r="F374" s="54"/>
      <c r="G374" s="112"/>
      <c r="H374" s="102"/>
      <c r="I374" s="68"/>
      <c r="J374" s="68"/>
      <c r="K374" s="54"/>
      <c r="L374" s="178"/>
      <c r="M374" s="174"/>
      <c r="N374" s="178"/>
      <c r="O374" s="178"/>
      <c r="P374" s="183"/>
      <c r="Q374" s="54"/>
      <c r="R374" s="25"/>
      <c r="S374" s="68"/>
      <c r="T374" s="769"/>
      <c r="U374" s="769"/>
    </row>
    <row r="375" spans="2:22" s="195" customFormat="1" x14ac:dyDescent="0.2">
      <c r="B375" s="196"/>
      <c r="C375" s="196"/>
      <c r="D375" s="112"/>
      <c r="E375" s="54"/>
      <c r="F375" s="54"/>
      <c r="G375" s="112"/>
      <c r="H375" s="102"/>
      <c r="I375" s="68"/>
      <c r="J375" s="68"/>
      <c r="K375" s="54"/>
      <c r="L375" s="178"/>
      <c r="M375" s="174"/>
      <c r="N375" s="178"/>
      <c r="O375" s="178"/>
      <c r="P375" s="183"/>
      <c r="Q375" s="54"/>
      <c r="R375" s="25"/>
      <c r="S375" s="68"/>
      <c r="T375" s="769"/>
      <c r="U375" s="769"/>
    </row>
    <row r="376" spans="2:22" s="195" customFormat="1" x14ac:dyDescent="0.2">
      <c r="B376" s="196"/>
      <c r="C376" s="196"/>
      <c r="D376" s="112"/>
      <c r="E376" s="54"/>
      <c r="F376" s="54"/>
      <c r="G376" s="112"/>
      <c r="H376" s="102"/>
      <c r="I376" s="68"/>
      <c r="J376" s="68"/>
      <c r="K376" s="54"/>
      <c r="L376" s="178"/>
      <c r="M376" s="174"/>
      <c r="N376" s="178"/>
      <c r="O376" s="178"/>
      <c r="P376" s="183"/>
      <c r="Q376" s="54"/>
      <c r="R376" s="25"/>
      <c r="S376" s="68"/>
      <c r="T376" s="769"/>
      <c r="U376" s="769"/>
    </row>
    <row r="377" spans="2:22" s="195" customFormat="1" x14ac:dyDescent="0.2">
      <c r="B377" s="196"/>
      <c r="C377" s="196"/>
      <c r="D377" s="112"/>
      <c r="E377" s="54"/>
      <c r="F377" s="54"/>
      <c r="G377" s="112"/>
      <c r="H377" s="102"/>
      <c r="I377" s="68"/>
      <c r="J377" s="68"/>
      <c r="K377" s="54"/>
      <c r="L377" s="178"/>
      <c r="M377" s="174"/>
      <c r="N377" s="178"/>
      <c r="O377" s="178"/>
      <c r="P377" s="183"/>
      <c r="Q377" s="54"/>
      <c r="R377" s="25"/>
      <c r="S377" s="68"/>
      <c r="T377" s="769"/>
      <c r="U377" s="769"/>
    </row>
    <row r="378" spans="2:22" s="195" customFormat="1" x14ac:dyDescent="0.2">
      <c r="B378" s="196"/>
      <c r="C378" s="196"/>
      <c r="D378" s="112"/>
      <c r="E378" s="54"/>
      <c r="F378" s="54"/>
      <c r="G378" s="112"/>
      <c r="H378" s="102"/>
      <c r="I378" s="68"/>
      <c r="J378" s="68"/>
      <c r="K378" s="54"/>
      <c r="L378" s="178"/>
      <c r="M378" s="174"/>
      <c r="N378" s="178"/>
      <c r="O378" s="178"/>
      <c r="P378" s="183"/>
      <c r="Q378" s="54"/>
      <c r="R378" s="25"/>
      <c r="S378" s="68"/>
      <c r="T378" s="769"/>
      <c r="U378" s="769"/>
    </row>
    <row r="379" spans="2:22" s="195" customFormat="1" x14ac:dyDescent="0.2">
      <c r="B379" s="196"/>
      <c r="C379" s="196"/>
      <c r="D379" s="112"/>
      <c r="E379" s="54"/>
      <c r="F379" s="54"/>
      <c r="G379" s="112"/>
      <c r="H379" s="102"/>
      <c r="I379" s="68"/>
      <c r="J379" s="68"/>
      <c r="K379" s="54"/>
      <c r="L379" s="178"/>
      <c r="M379" s="174"/>
      <c r="N379" s="178"/>
      <c r="O379" s="178"/>
      <c r="P379" s="183"/>
      <c r="Q379" s="54"/>
      <c r="R379" s="25"/>
      <c r="S379" s="68"/>
      <c r="T379" s="769"/>
      <c r="U379" s="769"/>
    </row>
    <row r="380" spans="2:22" s="195" customFormat="1" x14ac:dyDescent="0.2">
      <c r="B380" s="196"/>
      <c r="C380" s="196"/>
      <c r="D380" s="112"/>
      <c r="E380" s="54"/>
      <c r="F380" s="54"/>
      <c r="G380" s="112"/>
      <c r="H380" s="102"/>
      <c r="I380" s="68"/>
      <c r="J380" s="68"/>
      <c r="K380" s="54"/>
      <c r="L380" s="178"/>
      <c r="M380" s="174"/>
      <c r="N380" s="178"/>
      <c r="O380" s="178"/>
      <c r="P380" s="183"/>
      <c r="Q380" s="54"/>
      <c r="R380" s="25"/>
      <c r="S380" s="68"/>
      <c r="T380" s="769"/>
      <c r="U380" s="769"/>
    </row>
    <row r="381" spans="2:22" s="195" customFormat="1" x14ac:dyDescent="0.2">
      <c r="B381" s="196"/>
      <c r="C381" s="196"/>
      <c r="D381" s="112"/>
      <c r="E381" s="54"/>
      <c r="F381" s="54"/>
      <c r="G381" s="112"/>
      <c r="H381" s="102"/>
      <c r="I381" s="68"/>
      <c r="J381" s="68"/>
      <c r="K381" s="54"/>
      <c r="L381" s="178"/>
      <c r="M381" s="174"/>
      <c r="N381" s="178"/>
      <c r="O381" s="178"/>
      <c r="P381" s="183"/>
      <c r="Q381" s="54"/>
      <c r="R381" s="25"/>
      <c r="S381" s="68"/>
      <c r="T381" s="769"/>
      <c r="U381" s="769"/>
    </row>
    <row r="382" spans="2:22" s="195" customFormat="1" x14ac:dyDescent="0.2">
      <c r="B382" s="196"/>
      <c r="C382" s="196"/>
      <c r="D382" s="112"/>
      <c r="E382" s="54"/>
      <c r="F382" s="54"/>
      <c r="G382" s="112"/>
      <c r="H382" s="102"/>
      <c r="I382" s="68"/>
      <c r="J382" s="68"/>
      <c r="K382" s="54"/>
      <c r="L382" s="178"/>
      <c r="M382" s="174"/>
      <c r="N382" s="178"/>
      <c r="O382" s="178"/>
      <c r="P382" s="183"/>
      <c r="Q382" s="54"/>
      <c r="R382" s="25"/>
      <c r="S382" s="68"/>
      <c r="T382" s="769"/>
      <c r="U382" s="769"/>
    </row>
    <row r="383" spans="2:22" s="195" customFormat="1" x14ac:dyDescent="0.2">
      <c r="B383" s="196"/>
      <c r="C383" s="196"/>
      <c r="D383" s="112"/>
      <c r="E383" s="54"/>
      <c r="F383" s="54"/>
      <c r="G383" s="112"/>
      <c r="H383" s="102"/>
      <c r="I383" s="68"/>
      <c r="J383" s="68"/>
      <c r="K383" s="54"/>
      <c r="L383" s="178"/>
      <c r="M383" s="174"/>
      <c r="N383" s="178"/>
      <c r="O383" s="178"/>
      <c r="P383" s="183"/>
      <c r="Q383" s="54"/>
      <c r="R383" s="25"/>
      <c r="S383" s="68"/>
      <c r="T383" s="769"/>
      <c r="U383" s="476"/>
      <c r="V383" s="68"/>
    </row>
    <row r="384" spans="2:22" s="195" customFormat="1" x14ac:dyDescent="0.2">
      <c r="B384" s="196"/>
      <c r="C384" s="196"/>
      <c r="D384" s="112"/>
      <c r="E384" s="54"/>
      <c r="F384" s="54"/>
      <c r="G384" s="112"/>
      <c r="H384" s="102"/>
      <c r="I384" s="68"/>
      <c r="J384" s="68"/>
      <c r="K384" s="54"/>
      <c r="L384" s="178"/>
      <c r="M384" s="174"/>
      <c r="N384" s="178"/>
      <c r="O384" s="178"/>
      <c r="P384" s="183"/>
      <c r="Q384" s="54"/>
      <c r="R384" s="25"/>
      <c r="S384" s="68"/>
      <c r="T384" s="769"/>
      <c r="U384" s="476"/>
      <c r="V384" s="68"/>
    </row>
    <row r="385" spans="20:20" x14ac:dyDescent="0.2">
      <c r="T385" s="769"/>
    </row>
    <row r="386" spans="20:20" x14ac:dyDescent="0.2">
      <c r="T386" s="769"/>
    </row>
    <row r="387" spans="20:20" x14ac:dyDescent="0.2">
      <c r="T387" s="769"/>
    </row>
    <row r="388" spans="20:20" x14ac:dyDescent="0.2">
      <c r="T388" s="769"/>
    </row>
    <row r="389" spans="20:20" x14ac:dyDescent="0.2">
      <c r="T389" s="769"/>
    </row>
    <row r="390" spans="20:20" x14ac:dyDescent="0.2">
      <c r="T390" s="769"/>
    </row>
    <row r="391" spans="20:20" x14ac:dyDescent="0.2">
      <c r="T391" s="769"/>
    </row>
    <row r="392" spans="20:20" x14ac:dyDescent="0.2">
      <c r="T392" s="769"/>
    </row>
    <row r="393" spans="20:20" x14ac:dyDescent="0.2">
      <c r="T393" s="769"/>
    </row>
    <row r="394" spans="20:20" x14ac:dyDescent="0.2">
      <c r="T394" s="769"/>
    </row>
    <row r="395" spans="20:20" x14ac:dyDescent="0.2">
      <c r="T395" s="769"/>
    </row>
    <row r="404" spans="20:20" x14ac:dyDescent="0.2">
      <c r="T404" s="769"/>
    </row>
    <row r="405" spans="20:20" x14ac:dyDescent="0.2">
      <c r="T405" s="769"/>
    </row>
    <row r="406" spans="20:20" x14ac:dyDescent="0.2">
      <c r="T406" s="769"/>
    </row>
    <row r="407" spans="20:20" x14ac:dyDescent="0.2">
      <c r="T407" s="769"/>
    </row>
    <row r="408" spans="20:20" x14ac:dyDescent="0.2">
      <c r="T408" s="769"/>
    </row>
    <row r="409" spans="20:20" x14ac:dyDescent="0.2">
      <c r="T409" s="769"/>
    </row>
    <row r="410" spans="20:20" x14ac:dyDescent="0.2">
      <c r="T410" s="769"/>
    </row>
    <row r="411" spans="20:20" x14ac:dyDescent="0.2">
      <c r="T411" s="769"/>
    </row>
    <row r="412" spans="20:20" x14ac:dyDescent="0.2">
      <c r="T412" s="769"/>
    </row>
    <row r="413" spans="20:20" x14ac:dyDescent="0.2">
      <c r="T413" s="769"/>
    </row>
    <row r="414" spans="20:20" x14ac:dyDescent="0.2">
      <c r="T414" s="769"/>
    </row>
    <row r="415" spans="20:20" x14ac:dyDescent="0.2">
      <c r="T415" s="769"/>
    </row>
    <row r="416" spans="20:20" x14ac:dyDescent="0.2">
      <c r="T416" s="769"/>
    </row>
    <row r="417" spans="20:20" x14ac:dyDescent="0.2">
      <c r="T417" s="769"/>
    </row>
    <row r="418" spans="20:20" x14ac:dyDescent="0.2">
      <c r="T418" s="769"/>
    </row>
    <row r="419" spans="20:20" x14ac:dyDescent="0.2">
      <c r="T419" s="769"/>
    </row>
    <row r="420" spans="20:20" x14ac:dyDescent="0.2">
      <c r="T420" s="769"/>
    </row>
    <row r="421" spans="20:20" x14ac:dyDescent="0.2">
      <c r="T421" s="769"/>
    </row>
    <row r="422" spans="20:20" x14ac:dyDescent="0.2">
      <c r="T422" s="769"/>
    </row>
    <row r="423" spans="20:20" x14ac:dyDescent="0.2">
      <c r="T423" s="769"/>
    </row>
    <row r="424" spans="20:20" x14ac:dyDescent="0.2">
      <c r="T424" s="769"/>
    </row>
    <row r="425" spans="20:20" x14ac:dyDescent="0.2">
      <c r="T425" s="769"/>
    </row>
    <row r="426" spans="20:20" x14ac:dyDescent="0.2">
      <c r="T426" s="769"/>
    </row>
    <row r="427" spans="20:20" x14ac:dyDescent="0.2">
      <c r="T427" s="769"/>
    </row>
    <row r="428" spans="20:20" x14ac:dyDescent="0.2">
      <c r="T428" s="769"/>
    </row>
    <row r="429" spans="20:20" x14ac:dyDescent="0.2">
      <c r="T429" s="769"/>
    </row>
    <row r="430" spans="20:20" x14ac:dyDescent="0.2">
      <c r="T430" s="769"/>
    </row>
    <row r="434" spans="2:23" s="195" customFormat="1" x14ac:dyDescent="0.2">
      <c r="B434" s="196"/>
      <c r="C434" s="196"/>
      <c r="D434" s="112"/>
      <c r="E434" s="54"/>
      <c r="F434" s="54"/>
      <c r="G434" s="112"/>
      <c r="H434" s="102"/>
      <c r="I434" s="68"/>
      <c r="J434" s="68"/>
      <c r="K434" s="54"/>
      <c r="L434" s="178"/>
      <c r="M434" s="174"/>
      <c r="N434" s="178"/>
      <c r="O434" s="178"/>
      <c r="P434" s="183"/>
      <c r="Q434" s="54"/>
      <c r="R434" s="25"/>
      <c r="S434" s="68"/>
      <c r="T434" s="476"/>
      <c r="U434" s="476"/>
      <c r="V434" s="68"/>
      <c r="W434" s="68"/>
    </row>
    <row r="435" spans="2:23" s="195" customFormat="1" x14ac:dyDescent="0.2">
      <c r="B435" s="196"/>
      <c r="C435" s="196"/>
      <c r="D435" s="112"/>
      <c r="E435" s="54"/>
      <c r="F435" s="54"/>
      <c r="G435" s="112"/>
      <c r="H435" s="102"/>
      <c r="I435" s="68"/>
      <c r="J435" s="68"/>
      <c r="K435" s="54"/>
      <c r="L435" s="178"/>
      <c r="M435" s="174"/>
      <c r="N435" s="178"/>
      <c r="O435" s="178"/>
      <c r="P435" s="183"/>
      <c r="Q435" s="54"/>
      <c r="R435" s="25"/>
      <c r="S435" s="68"/>
      <c r="T435" s="476"/>
      <c r="U435" s="476"/>
      <c r="V435" s="68"/>
      <c r="W435" s="68"/>
    </row>
  </sheetData>
  <autoFilter ref="A5:AM151">
    <filterColumn colId="2" showButton="0"/>
  </autoFilter>
  <sortState ref="A6:AR188">
    <sortCondition ref="J6:J188"/>
  </sortState>
  <mergeCells count="2">
    <mergeCell ref="C5:D5"/>
    <mergeCell ref="T20:T22"/>
  </mergeCells>
  <conditionalFormatting sqref="K1:K1048576">
    <cfRule type="duplicateValues" dxfId="5" priority="2"/>
  </conditionalFormatting>
  <conditionalFormatting sqref="J1:J1048576">
    <cfRule type="duplicateValues" dxfId="4" priority="1"/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672"/>
  <sheetViews>
    <sheetView topLeftCell="A4" zoomScale="90" zoomScaleNormal="90" workbookViewId="0">
      <selection activeCell="G131" sqref="A1:AU672"/>
    </sheetView>
  </sheetViews>
  <sheetFormatPr baseColWidth="10" defaultRowHeight="12.75" outlineLevelCol="1" x14ac:dyDescent="0.2"/>
  <cols>
    <col min="1" max="1" width="7.5703125" style="195" bestFit="1" customWidth="1" outlineLevel="1"/>
    <col min="2" max="2" width="10.42578125" style="196" customWidth="1"/>
    <col min="3" max="3" width="7.85546875" style="196" customWidth="1" outlineLevel="1"/>
    <col min="4" max="4" width="28" style="112" bestFit="1" customWidth="1"/>
    <col min="5" max="5" width="6.28515625" style="54" customWidth="1" outlineLevel="1"/>
    <col min="6" max="6" width="8.7109375" style="54" bestFit="1" customWidth="1"/>
    <col min="7" max="7" width="28.5703125" style="112" bestFit="1" customWidth="1" outlineLevel="1"/>
    <col min="8" max="8" width="13" style="102" bestFit="1" customWidth="1"/>
    <col min="9" max="9" width="0.140625" style="68" customWidth="1" outlineLevel="1"/>
    <col min="10" max="10" width="22.140625" style="68" customWidth="1" outlineLevel="1"/>
    <col min="11" max="11" width="19.140625" style="54" bestFit="1" customWidth="1" outlineLevel="1"/>
    <col min="12" max="12" width="14.140625" style="178" bestFit="1" customWidth="1"/>
    <col min="13" max="13" width="11.140625" style="174" bestFit="1" customWidth="1"/>
    <col min="14" max="14" width="12.85546875" style="178" bestFit="1" customWidth="1"/>
    <col min="15" max="15" width="17.28515625" style="183" hidden="1" customWidth="1" outlineLevel="1" collapsed="1"/>
    <col min="16" max="16" width="21" style="54" bestFit="1" customWidth="1" outlineLevel="1"/>
    <col min="17" max="17" width="17.140625" style="68" bestFit="1" customWidth="1"/>
    <col min="18" max="18" width="17.140625" style="476" bestFit="1" customWidth="1"/>
    <col min="19" max="20" width="11.42578125" style="476"/>
    <col min="21" max="16384" width="11.42578125" style="68"/>
  </cols>
  <sheetData>
    <row r="1" spans="1:47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1"/>
      <c r="K1" s="32"/>
      <c r="L1" s="33" t="s">
        <v>774</v>
      </c>
      <c r="M1" s="34" t="s">
        <v>775</v>
      </c>
      <c r="N1" s="35"/>
      <c r="O1" s="36">
        <f>(97-25)*360</f>
        <v>25920</v>
      </c>
      <c r="R1" s="473"/>
      <c r="S1" s="473"/>
      <c r="T1" s="473"/>
    </row>
    <row r="2" spans="1:47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2"/>
      <c r="L2" s="44"/>
      <c r="M2" s="45">
        <v>0.5</v>
      </c>
      <c r="N2" s="46"/>
      <c r="O2" s="47"/>
      <c r="P2" s="48"/>
      <c r="R2" s="473"/>
      <c r="S2" s="473"/>
      <c r="T2" s="473"/>
    </row>
    <row r="3" spans="1:47" s="37" customFormat="1" ht="11.25" x14ac:dyDescent="0.2">
      <c r="A3" s="39"/>
      <c r="B3" s="49" t="s">
        <v>5776</v>
      </c>
      <c r="C3" s="50"/>
      <c r="D3" s="49"/>
      <c r="E3" s="51"/>
      <c r="F3" s="51"/>
      <c r="G3" s="49"/>
      <c r="H3" s="43"/>
      <c r="I3" s="51"/>
      <c r="J3" s="51"/>
      <c r="K3" s="51"/>
      <c r="L3" s="38"/>
      <c r="M3" s="52" t="s">
        <v>778</v>
      </c>
      <c r="N3" s="53"/>
      <c r="O3" s="53"/>
      <c r="P3" s="48"/>
      <c r="R3" s="473"/>
      <c r="S3" s="473"/>
      <c r="T3" s="473"/>
    </row>
    <row r="4" spans="1:47" ht="12" thickBot="1" x14ac:dyDescent="0.25">
      <c r="A4" s="55"/>
      <c r="B4" s="41"/>
      <c r="C4" s="56"/>
      <c r="D4" s="57"/>
      <c r="E4" s="58"/>
      <c r="F4" s="59"/>
      <c r="G4" s="60"/>
      <c r="H4" s="43"/>
      <c r="I4" s="61"/>
      <c r="J4" s="62" t="s">
        <v>779</v>
      </c>
      <c r="K4" s="63"/>
      <c r="L4" s="64" t="s">
        <v>778</v>
      </c>
      <c r="M4" s="65" t="s">
        <v>780</v>
      </c>
      <c r="N4" s="67"/>
      <c r="O4" s="67"/>
      <c r="P4" s="68"/>
    </row>
    <row r="5" spans="1:47" s="69" customFormat="1" ht="34.5" thickBot="1" x14ac:dyDescent="0.25">
      <c r="A5" s="70" t="s">
        <v>731</v>
      </c>
      <c r="B5" s="71" t="s">
        <v>732</v>
      </c>
      <c r="C5" s="776" t="s">
        <v>733</v>
      </c>
      <c r="D5" s="777"/>
      <c r="E5" s="72" t="s">
        <v>734</v>
      </c>
      <c r="F5" s="73" t="s">
        <v>735</v>
      </c>
      <c r="G5" s="73" t="s">
        <v>736</v>
      </c>
      <c r="H5" s="74" t="s">
        <v>737</v>
      </c>
      <c r="I5" s="72" t="s">
        <v>782</v>
      </c>
      <c r="J5" s="72" t="s">
        <v>738</v>
      </c>
      <c r="K5" s="72" t="s">
        <v>739</v>
      </c>
      <c r="L5" s="75" t="s">
        <v>740</v>
      </c>
      <c r="M5" s="76" t="s">
        <v>741</v>
      </c>
      <c r="N5" s="75" t="s">
        <v>743</v>
      </c>
      <c r="O5" s="75" t="s">
        <v>1356</v>
      </c>
      <c r="P5" s="69" t="s">
        <v>744</v>
      </c>
      <c r="Q5" s="69" t="s">
        <v>1335</v>
      </c>
      <c r="R5" s="729" t="s">
        <v>1335</v>
      </c>
      <c r="S5" s="729" t="s">
        <v>7147</v>
      </c>
      <c r="T5" s="729"/>
    </row>
    <row r="6" spans="1:47" s="78" customFormat="1" hidden="1" x14ac:dyDescent="0.2">
      <c r="A6" s="545" t="s">
        <v>6315</v>
      </c>
      <c r="B6" s="709">
        <v>1520202</v>
      </c>
      <c r="C6" s="709">
        <v>5611</v>
      </c>
      <c r="D6" s="709" t="s">
        <v>387</v>
      </c>
      <c r="E6" s="83"/>
      <c r="F6" s="305">
        <v>43055</v>
      </c>
      <c r="G6" s="302" t="s">
        <v>17</v>
      </c>
      <c r="H6" s="302" t="s">
        <v>6316</v>
      </c>
      <c r="I6" s="399"/>
      <c r="J6" s="302" t="s">
        <v>1518</v>
      </c>
      <c r="K6" s="302" t="s">
        <v>6317</v>
      </c>
      <c r="L6" s="306">
        <v>394255.04</v>
      </c>
      <c r="M6" s="306">
        <v>19710.48</v>
      </c>
      <c r="N6" s="306">
        <v>480200</v>
      </c>
      <c r="O6" s="85"/>
      <c r="P6" s="41" t="s">
        <v>787</v>
      </c>
      <c r="Q6" s="713" t="s">
        <v>746</v>
      </c>
      <c r="R6" s="88"/>
      <c r="S6" s="88"/>
      <c r="T6" s="496"/>
      <c r="U6" s="79"/>
      <c r="V6" s="79"/>
      <c r="W6" s="79"/>
      <c r="X6" s="79"/>
      <c r="Y6" s="79"/>
      <c r="Z6" s="79"/>
      <c r="AA6" s="79"/>
    </row>
    <row r="7" spans="1:47" s="78" customFormat="1" hidden="1" x14ac:dyDescent="0.2">
      <c r="A7" s="545" t="s">
        <v>6472</v>
      </c>
      <c r="B7" s="709">
        <v>520814</v>
      </c>
      <c r="C7" s="709" t="s">
        <v>697</v>
      </c>
      <c r="D7" s="709" t="s">
        <v>492</v>
      </c>
      <c r="E7" s="83"/>
      <c r="F7" s="305">
        <v>43069</v>
      </c>
      <c r="G7" s="302" t="s">
        <v>197</v>
      </c>
      <c r="H7" s="302" t="s">
        <v>6473</v>
      </c>
      <c r="I7" s="399"/>
      <c r="J7" s="302" t="s">
        <v>6474</v>
      </c>
      <c r="K7" s="302" t="s">
        <v>6475</v>
      </c>
      <c r="L7" s="306">
        <v>289206.90000000002</v>
      </c>
      <c r="M7" s="306">
        <v>0</v>
      </c>
      <c r="N7" s="306">
        <v>295000</v>
      </c>
      <c r="O7" s="85"/>
      <c r="P7" s="41" t="s">
        <v>749</v>
      </c>
      <c r="Q7" s="713" t="s">
        <v>746</v>
      </c>
      <c r="R7" s="91"/>
      <c r="S7" s="91"/>
      <c r="T7" s="494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</row>
    <row r="8" spans="1:47" s="78" customFormat="1" hidden="1" x14ac:dyDescent="0.2">
      <c r="A8" s="545" t="s">
        <v>6172</v>
      </c>
      <c r="B8" s="709">
        <v>521707</v>
      </c>
      <c r="C8" s="709">
        <v>2006</v>
      </c>
      <c r="D8" s="709" t="s">
        <v>165</v>
      </c>
      <c r="E8" s="83"/>
      <c r="F8" s="305">
        <v>43053</v>
      </c>
      <c r="G8" s="302" t="s">
        <v>1357</v>
      </c>
      <c r="H8" s="302" t="s">
        <v>6173</v>
      </c>
      <c r="I8" s="399"/>
      <c r="J8" s="302" t="s">
        <v>6174</v>
      </c>
      <c r="K8" s="302" t="s">
        <v>6175</v>
      </c>
      <c r="L8" s="306">
        <v>193965.52</v>
      </c>
      <c r="M8" s="306">
        <v>0</v>
      </c>
      <c r="N8" s="306">
        <v>225000</v>
      </c>
      <c r="O8" s="85"/>
      <c r="P8" s="41" t="s">
        <v>787</v>
      </c>
      <c r="Q8" s="712" t="s">
        <v>752</v>
      </c>
      <c r="R8" s="88"/>
      <c r="S8" s="88"/>
      <c r="T8" s="496"/>
      <c r="U8" s="79"/>
      <c r="V8" s="79"/>
      <c r="W8" s="79"/>
      <c r="X8" s="79"/>
      <c r="Y8" s="79"/>
      <c r="Z8" s="79"/>
      <c r="AA8" s="79"/>
    </row>
    <row r="9" spans="1:47" s="89" customFormat="1" x14ac:dyDescent="0.2">
      <c r="A9" s="545" t="s">
        <v>5808</v>
      </c>
      <c r="B9" s="709">
        <v>520225</v>
      </c>
      <c r="C9" s="709">
        <v>1782</v>
      </c>
      <c r="D9" s="709" t="s">
        <v>60</v>
      </c>
      <c r="E9" s="83"/>
      <c r="F9" s="305">
        <v>43043</v>
      </c>
      <c r="G9" s="302"/>
      <c r="H9" s="302" t="s">
        <v>5809</v>
      </c>
      <c r="I9" s="399"/>
      <c r="J9" s="302" t="s">
        <v>305</v>
      </c>
      <c r="K9" s="302" t="s">
        <v>5810</v>
      </c>
      <c r="L9" s="306">
        <v>260687.84</v>
      </c>
      <c r="M9" s="306">
        <v>0</v>
      </c>
      <c r="N9" s="306">
        <v>302397.89</v>
      </c>
      <c r="O9" s="85"/>
      <c r="P9" s="41" t="s">
        <v>748</v>
      </c>
      <c r="Q9" s="489" t="s">
        <v>2939</v>
      </c>
      <c r="R9" s="91"/>
      <c r="S9" s="91"/>
    </row>
    <row r="10" spans="1:47" s="78" customFormat="1" x14ac:dyDescent="0.2">
      <c r="A10" s="545" t="s">
        <v>6296</v>
      </c>
      <c r="B10" s="709">
        <v>1520104</v>
      </c>
      <c r="C10" s="709">
        <v>7493</v>
      </c>
      <c r="D10" s="709" t="s">
        <v>5560</v>
      </c>
      <c r="E10" s="83"/>
      <c r="F10" s="305">
        <v>43067</v>
      </c>
      <c r="G10" s="302"/>
      <c r="H10" s="302" t="s">
        <v>6297</v>
      </c>
      <c r="I10" s="399"/>
      <c r="J10" s="302" t="s">
        <v>305</v>
      </c>
      <c r="K10" s="302" t="s">
        <v>6298</v>
      </c>
      <c r="L10" s="306">
        <v>229416.4</v>
      </c>
      <c r="M10" s="306">
        <v>0</v>
      </c>
      <c r="N10" s="306">
        <v>266123.02</v>
      </c>
      <c r="O10" s="85"/>
      <c r="P10" s="41" t="s">
        <v>748</v>
      </c>
      <c r="Q10" s="489" t="s">
        <v>2939</v>
      </c>
      <c r="R10" s="88"/>
      <c r="S10" s="88"/>
      <c r="T10" s="79"/>
      <c r="U10" s="79"/>
      <c r="V10" s="79"/>
      <c r="W10" s="79"/>
      <c r="X10" s="79"/>
      <c r="Y10" s="79"/>
      <c r="Z10" s="94"/>
      <c r="AA10" s="94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</row>
    <row r="11" spans="1:47" s="79" customFormat="1" x14ac:dyDescent="0.2">
      <c r="A11" s="545" t="s">
        <v>6365</v>
      </c>
      <c r="B11" s="709">
        <v>1520604</v>
      </c>
      <c r="C11" s="709">
        <v>7495</v>
      </c>
      <c r="D11" s="709" t="s">
        <v>492</v>
      </c>
      <c r="E11" s="83"/>
      <c r="F11" s="305">
        <v>43062</v>
      </c>
      <c r="G11" s="302"/>
      <c r="H11" s="302" t="s">
        <v>6366</v>
      </c>
      <c r="I11" s="399"/>
      <c r="J11" s="302" t="s">
        <v>305</v>
      </c>
      <c r="K11" s="302" t="s">
        <v>6367</v>
      </c>
      <c r="L11" s="306">
        <v>262806.28000000003</v>
      </c>
      <c r="M11" s="306">
        <v>0</v>
      </c>
      <c r="N11" s="306">
        <v>304855.28000000003</v>
      </c>
      <c r="O11" s="85"/>
      <c r="P11" s="41" t="s">
        <v>748</v>
      </c>
      <c r="Q11" s="489" t="s">
        <v>2939</v>
      </c>
      <c r="R11" s="88"/>
      <c r="S11" s="8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</row>
    <row r="12" spans="1:47" s="78" customFormat="1" x14ac:dyDescent="0.2">
      <c r="A12" s="545" t="s">
        <v>6372</v>
      </c>
      <c r="B12" s="709">
        <v>1520604</v>
      </c>
      <c r="C12" s="709">
        <v>7495</v>
      </c>
      <c r="D12" s="709" t="s">
        <v>492</v>
      </c>
      <c r="E12" s="83"/>
      <c r="F12" s="305">
        <v>43067</v>
      </c>
      <c r="G12" s="302"/>
      <c r="H12" s="302" t="s">
        <v>6373</v>
      </c>
      <c r="I12" s="399"/>
      <c r="J12" s="302" t="s">
        <v>305</v>
      </c>
      <c r="K12" s="302" t="s">
        <v>6374</v>
      </c>
      <c r="L12" s="306">
        <v>262806.71000000002</v>
      </c>
      <c r="M12" s="306">
        <v>0</v>
      </c>
      <c r="N12" s="306">
        <v>304855.78000000003</v>
      </c>
      <c r="O12" s="85"/>
      <c r="P12" s="41" t="s">
        <v>748</v>
      </c>
      <c r="Q12" s="489" t="s">
        <v>2939</v>
      </c>
      <c r="R12" s="88"/>
      <c r="S12" s="88"/>
    </row>
    <row r="13" spans="1:47" s="78" customFormat="1" x14ac:dyDescent="0.2">
      <c r="A13" s="545" t="s">
        <v>5918</v>
      </c>
      <c r="B13" s="709">
        <v>520907</v>
      </c>
      <c r="C13" s="709">
        <v>2008</v>
      </c>
      <c r="D13" s="709" t="s">
        <v>198</v>
      </c>
      <c r="E13" s="83"/>
      <c r="F13" s="305">
        <v>43060</v>
      </c>
      <c r="G13" s="302"/>
      <c r="H13" s="302" t="s">
        <v>5919</v>
      </c>
      <c r="I13" s="399"/>
      <c r="J13" s="302" t="s">
        <v>305</v>
      </c>
      <c r="K13" s="302" t="s">
        <v>5920</v>
      </c>
      <c r="L13" s="306">
        <v>189108.4</v>
      </c>
      <c r="M13" s="306">
        <v>0</v>
      </c>
      <c r="N13" s="306">
        <v>219365.74</v>
      </c>
      <c r="O13" s="85"/>
      <c r="P13" s="41" t="s">
        <v>748</v>
      </c>
      <c r="Q13" s="489" t="s">
        <v>2939</v>
      </c>
      <c r="R13" s="88"/>
      <c r="S13" s="88"/>
      <c r="T13" s="79"/>
      <c r="U13" s="79"/>
      <c r="V13" s="79"/>
      <c r="W13" s="79"/>
      <c r="X13" s="79"/>
      <c r="Y13" s="79"/>
      <c r="Z13" s="79"/>
      <c r="AA13" s="79"/>
    </row>
    <row r="14" spans="1:47" s="89" customFormat="1" x14ac:dyDescent="0.2">
      <c r="A14" s="545" t="s">
        <v>6102</v>
      </c>
      <c r="B14" s="709">
        <v>520819</v>
      </c>
      <c r="C14" s="709">
        <v>4498</v>
      </c>
      <c r="D14" s="709" t="s">
        <v>326</v>
      </c>
      <c r="E14" s="83"/>
      <c r="F14" s="305">
        <v>43048</v>
      </c>
      <c r="G14" s="302"/>
      <c r="H14" s="302" t="s">
        <v>6103</v>
      </c>
      <c r="I14" s="399"/>
      <c r="J14" s="302" t="s">
        <v>1245</v>
      </c>
      <c r="K14" s="302" t="s">
        <v>6104</v>
      </c>
      <c r="L14" s="306">
        <v>340728.36</v>
      </c>
      <c r="M14" s="306">
        <v>0</v>
      </c>
      <c r="N14" s="306">
        <v>395244.9</v>
      </c>
      <c r="O14" s="85"/>
      <c r="P14" s="41" t="s">
        <v>748</v>
      </c>
      <c r="Q14" s="489" t="s">
        <v>2939</v>
      </c>
      <c r="R14" s="88"/>
      <c r="S14" s="88"/>
      <c r="T14" s="79"/>
      <c r="U14" s="79"/>
      <c r="V14" s="79"/>
      <c r="W14" s="79"/>
      <c r="X14" s="79"/>
      <c r="Y14" s="79"/>
      <c r="Z14" s="79"/>
      <c r="AA14" s="79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</row>
    <row r="15" spans="1:47" s="78" customFormat="1" hidden="1" x14ac:dyDescent="0.2">
      <c r="A15" s="545" t="s">
        <v>6206</v>
      </c>
      <c r="B15" s="709">
        <v>521707</v>
      </c>
      <c r="C15" s="709">
        <v>2005</v>
      </c>
      <c r="D15" s="709" t="s">
        <v>130</v>
      </c>
      <c r="E15" s="83"/>
      <c r="F15" s="305">
        <v>43069</v>
      </c>
      <c r="G15" s="302" t="s">
        <v>35</v>
      </c>
      <c r="H15" s="302" t="s">
        <v>6207</v>
      </c>
      <c r="I15" s="399"/>
      <c r="J15" s="302" t="s">
        <v>1054</v>
      </c>
      <c r="K15" s="302" t="s">
        <v>6208</v>
      </c>
      <c r="L15" s="306">
        <v>156798.64000000001</v>
      </c>
      <c r="M15" s="306">
        <v>0</v>
      </c>
      <c r="N15" s="306">
        <v>181886.42</v>
      </c>
      <c r="O15" s="85"/>
      <c r="P15" s="41" t="s">
        <v>787</v>
      </c>
      <c r="Q15" s="712" t="s">
        <v>752</v>
      </c>
      <c r="R15" s="88"/>
      <c r="S15" s="88"/>
      <c r="T15" s="496"/>
      <c r="U15" s="79"/>
      <c r="V15" s="79"/>
      <c r="W15" s="79"/>
      <c r="X15" s="79"/>
      <c r="Y15" s="79"/>
      <c r="Z15" s="79"/>
      <c r="AA15" s="79"/>
    </row>
    <row r="16" spans="1:47" s="78" customFormat="1" x14ac:dyDescent="0.2">
      <c r="A16" s="545" t="s">
        <v>6134</v>
      </c>
      <c r="B16" s="709">
        <v>520513</v>
      </c>
      <c r="C16" s="709">
        <v>5396</v>
      </c>
      <c r="D16" s="709" t="s">
        <v>339</v>
      </c>
      <c r="E16" s="83"/>
      <c r="F16" s="305">
        <v>43069</v>
      </c>
      <c r="G16" s="302"/>
      <c r="H16" s="302" t="s">
        <v>6135</v>
      </c>
      <c r="I16" s="399"/>
      <c r="J16" s="302" t="s">
        <v>1156</v>
      </c>
      <c r="K16" s="302" t="s">
        <v>6136</v>
      </c>
      <c r="L16" s="306">
        <v>426586.29</v>
      </c>
      <c r="M16" s="306">
        <v>0</v>
      </c>
      <c r="N16" s="306">
        <v>494840.1</v>
      </c>
      <c r="O16" s="85"/>
      <c r="P16" s="41" t="s">
        <v>748</v>
      </c>
      <c r="Q16" s="489" t="s">
        <v>2939</v>
      </c>
      <c r="R16" s="88"/>
      <c r="S16" s="88"/>
      <c r="T16" s="79"/>
      <c r="U16" s="79"/>
      <c r="V16" s="79"/>
      <c r="W16" s="79"/>
      <c r="X16" s="79"/>
      <c r="Y16" s="79"/>
      <c r="Z16" s="79"/>
      <c r="AA16" s="79"/>
    </row>
    <row r="17" spans="1:47" s="78" customFormat="1" x14ac:dyDescent="0.2">
      <c r="A17" s="545" t="s">
        <v>5962</v>
      </c>
      <c r="B17" s="709">
        <v>521801</v>
      </c>
      <c r="C17" s="709">
        <v>2201</v>
      </c>
      <c r="D17" s="709" t="s">
        <v>217</v>
      </c>
      <c r="E17" s="83"/>
      <c r="F17" s="305">
        <v>43060</v>
      </c>
      <c r="G17" s="302"/>
      <c r="H17" s="302" t="s">
        <v>5963</v>
      </c>
      <c r="I17" s="399"/>
      <c r="J17" s="302" t="s">
        <v>1156</v>
      </c>
      <c r="K17" s="302" t="s">
        <v>5964</v>
      </c>
      <c r="L17" s="306">
        <v>185980.66</v>
      </c>
      <c r="M17" s="306">
        <v>0</v>
      </c>
      <c r="N17" s="306">
        <v>215737.56</v>
      </c>
      <c r="O17" s="85"/>
      <c r="P17" s="41" t="s">
        <v>748</v>
      </c>
      <c r="Q17" s="489" t="s">
        <v>2939</v>
      </c>
      <c r="R17" s="88"/>
      <c r="S17" s="88"/>
      <c r="T17" s="79"/>
      <c r="U17" s="79"/>
      <c r="V17" s="79"/>
      <c r="W17" s="79"/>
      <c r="X17" s="79"/>
      <c r="Y17" s="79"/>
      <c r="Z17" s="79"/>
      <c r="AA17" s="79"/>
    </row>
    <row r="18" spans="1:47" s="89" customFormat="1" x14ac:dyDescent="0.2">
      <c r="A18" s="545" t="s">
        <v>6044</v>
      </c>
      <c r="B18" s="709">
        <v>520115</v>
      </c>
      <c r="C18" s="709">
        <v>2620</v>
      </c>
      <c r="D18" s="709" t="s">
        <v>3985</v>
      </c>
      <c r="E18" s="83"/>
      <c r="F18" s="305">
        <v>43067</v>
      </c>
      <c r="G18" s="302"/>
      <c r="H18" s="302" t="s">
        <v>6045</v>
      </c>
      <c r="I18" s="399"/>
      <c r="J18" s="302" t="s">
        <v>2630</v>
      </c>
      <c r="K18" s="302" t="s">
        <v>6046</v>
      </c>
      <c r="L18" s="306">
        <v>321987.67</v>
      </c>
      <c r="M18" s="306">
        <v>0</v>
      </c>
      <c r="N18" s="306">
        <v>373505.7</v>
      </c>
      <c r="O18" s="85"/>
      <c r="P18" s="41" t="s">
        <v>748</v>
      </c>
      <c r="Q18" s="489" t="s">
        <v>2939</v>
      </c>
      <c r="R18" s="88"/>
      <c r="S18" s="88"/>
      <c r="T18" s="79"/>
      <c r="U18" s="79"/>
      <c r="V18" s="79"/>
      <c r="W18" s="79"/>
      <c r="X18" s="79"/>
      <c r="Y18" s="79"/>
      <c r="Z18" s="79"/>
      <c r="AA18" s="79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</row>
    <row r="19" spans="1:47" s="89" customFormat="1" x14ac:dyDescent="0.2">
      <c r="A19" s="545" t="s">
        <v>6382</v>
      </c>
      <c r="B19" s="709">
        <v>1520504</v>
      </c>
      <c r="C19" s="709">
        <v>8125</v>
      </c>
      <c r="D19" s="709" t="s">
        <v>4282</v>
      </c>
      <c r="E19" s="83"/>
      <c r="F19" s="305">
        <v>43046</v>
      </c>
      <c r="G19" s="302"/>
      <c r="H19" s="302" t="s">
        <v>6380</v>
      </c>
      <c r="I19" s="399"/>
      <c r="J19" s="302" t="s">
        <v>2630</v>
      </c>
      <c r="K19" s="302" t="s">
        <v>6381</v>
      </c>
      <c r="L19" s="306">
        <v>656047.09</v>
      </c>
      <c r="M19" s="306">
        <v>0</v>
      </c>
      <c r="N19" s="306">
        <v>761014.63</v>
      </c>
      <c r="O19" s="85"/>
      <c r="P19" s="41" t="s">
        <v>748</v>
      </c>
      <c r="Q19" s="489" t="s">
        <v>2939</v>
      </c>
      <c r="R19" s="88"/>
      <c r="S19" s="8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</row>
    <row r="20" spans="1:47" s="726" customFormat="1" hidden="1" x14ac:dyDescent="0.2">
      <c r="A20" s="715" t="s">
        <v>6275</v>
      </c>
      <c r="B20" s="716">
        <v>1520104</v>
      </c>
      <c r="C20" s="716">
        <v>7491</v>
      </c>
      <c r="D20" s="716" t="s">
        <v>5687</v>
      </c>
      <c r="E20" s="717"/>
      <c r="F20" s="718">
        <v>43067</v>
      </c>
      <c r="G20" s="719" t="s">
        <v>1467</v>
      </c>
      <c r="H20" s="719" t="s">
        <v>5939</v>
      </c>
      <c r="I20" s="720"/>
      <c r="J20" s="719" t="s">
        <v>5940</v>
      </c>
      <c r="K20" s="719" t="s">
        <v>5941</v>
      </c>
      <c r="L20" s="721">
        <v>476108.37</v>
      </c>
      <c r="M20" s="721">
        <v>23805.42</v>
      </c>
      <c r="N20" s="721">
        <v>579900</v>
      </c>
      <c r="O20" s="85"/>
      <c r="P20" s="722" t="s">
        <v>787</v>
      </c>
      <c r="Q20" s="723" t="s">
        <v>2939</v>
      </c>
      <c r="S20" s="730" t="s">
        <v>7148</v>
      </c>
      <c r="T20" s="730">
        <v>4311443</v>
      </c>
      <c r="U20" s="725"/>
      <c r="V20" s="725"/>
      <c r="W20" s="725"/>
      <c r="X20" s="725"/>
      <c r="Y20" s="725"/>
      <c r="Z20" s="725"/>
      <c r="AA20" s="725"/>
      <c r="AB20" s="725"/>
      <c r="AC20" s="725"/>
      <c r="AD20" s="725"/>
      <c r="AE20" s="725"/>
      <c r="AF20" s="725"/>
      <c r="AG20" s="725"/>
      <c r="AH20" s="725"/>
      <c r="AI20" s="725"/>
      <c r="AJ20" s="725"/>
      <c r="AK20" s="725"/>
      <c r="AL20" s="725"/>
      <c r="AM20" s="725"/>
      <c r="AN20" s="725"/>
      <c r="AO20" s="725"/>
      <c r="AP20" s="725"/>
      <c r="AQ20" s="725"/>
      <c r="AR20" s="725"/>
      <c r="AS20" s="725"/>
      <c r="AT20" s="725"/>
      <c r="AU20" s="725"/>
    </row>
    <row r="21" spans="1:47" s="78" customFormat="1" hidden="1" x14ac:dyDescent="0.2">
      <c r="A21" s="545" t="s">
        <v>5859</v>
      </c>
      <c r="B21" s="709">
        <v>520226</v>
      </c>
      <c r="C21" s="709">
        <v>1783</v>
      </c>
      <c r="D21" s="709" t="s">
        <v>66</v>
      </c>
      <c r="E21" s="83">
        <v>2017</v>
      </c>
      <c r="F21" s="305">
        <v>43056</v>
      </c>
      <c r="G21" s="302" t="s">
        <v>110</v>
      </c>
      <c r="H21" s="302" t="s">
        <v>5860</v>
      </c>
      <c r="I21" s="399"/>
      <c r="J21" s="302" t="s">
        <v>5861</v>
      </c>
      <c r="K21" s="302" t="s">
        <v>5862</v>
      </c>
      <c r="L21" s="306">
        <v>285355.59999999998</v>
      </c>
      <c r="M21" s="306">
        <v>3437.5</v>
      </c>
      <c r="N21" s="306">
        <v>335000</v>
      </c>
      <c r="O21" s="85"/>
      <c r="P21" s="41" t="s">
        <v>787</v>
      </c>
      <c r="Q21" s="713" t="s">
        <v>746</v>
      </c>
      <c r="R21" s="88"/>
      <c r="S21" s="88"/>
      <c r="T21" s="496"/>
      <c r="U21" s="79"/>
      <c r="V21" s="79"/>
      <c r="W21" s="79"/>
      <c r="X21" s="79"/>
      <c r="Y21" s="79"/>
      <c r="Z21" s="79"/>
      <c r="AA21" s="79"/>
    </row>
    <row r="22" spans="1:47" s="89" customFormat="1" hidden="1" x14ac:dyDescent="0.2">
      <c r="A22" s="545" t="s">
        <v>6453</v>
      </c>
      <c r="B22" s="709">
        <v>521908</v>
      </c>
      <c r="C22" s="709" t="s">
        <v>697</v>
      </c>
      <c r="D22" s="709" t="s">
        <v>492</v>
      </c>
      <c r="E22" s="83"/>
      <c r="F22" s="305">
        <v>43053</v>
      </c>
      <c r="G22" s="302" t="s">
        <v>2550</v>
      </c>
      <c r="H22" s="302" t="s">
        <v>6454</v>
      </c>
      <c r="I22" s="399"/>
      <c r="J22" s="302" t="s">
        <v>6455</v>
      </c>
      <c r="K22" s="302" t="s">
        <v>6456</v>
      </c>
      <c r="L22" s="306">
        <v>388793.1</v>
      </c>
      <c r="M22" s="306">
        <v>0</v>
      </c>
      <c r="N22" s="306">
        <v>395000</v>
      </c>
      <c r="O22" s="85"/>
      <c r="P22" s="41" t="s">
        <v>749</v>
      </c>
      <c r="Q22" s="713" t="s">
        <v>746</v>
      </c>
      <c r="R22" s="91"/>
      <c r="S22" s="91"/>
      <c r="T22" s="494"/>
    </row>
    <row r="23" spans="1:47" s="78" customFormat="1" x14ac:dyDescent="0.2">
      <c r="A23" s="545" t="s">
        <v>5805</v>
      </c>
      <c r="B23" s="709">
        <v>520232</v>
      </c>
      <c r="C23" s="709">
        <v>1781</v>
      </c>
      <c r="D23" s="709" t="s">
        <v>54</v>
      </c>
      <c r="E23" s="83"/>
      <c r="F23" s="305">
        <v>43069</v>
      </c>
      <c r="G23" s="302"/>
      <c r="H23" s="302" t="s">
        <v>5806</v>
      </c>
      <c r="I23" s="399"/>
      <c r="J23" s="302" t="s">
        <v>117</v>
      </c>
      <c r="K23" s="302" t="s">
        <v>5807</v>
      </c>
      <c r="L23" s="306">
        <v>250683.97</v>
      </c>
      <c r="M23" s="306">
        <v>0</v>
      </c>
      <c r="N23" s="306">
        <v>290793.40000000002</v>
      </c>
      <c r="O23" s="85"/>
      <c r="P23" s="41" t="s">
        <v>748</v>
      </c>
      <c r="Q23" s="489" t="s">
        <v>2939</v>
      </c>
      <c r="R23" s="88"/>
      <c r="S23" s="88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</row>
    <row r="24" spans="1:47" s="89" customFormat="1" x14ac:dyDescent="0.2">
      <c r="A24" s="545" t="s">
        <v>6096</v>
      </c>
      <c r="B24" s="709">
        <v>520818</v>
      </c>
      <c r="C24" s="709">
        <v>4495</v>
      </c>
      <c r="D24" s="709" t="s">
        <v>864</v>
      </c>
      <c r="E24" s="83"/>
      <c r="F24" s="305">
        <v>43062</v>
      </c>
      <c r="G24" s="302"/>
      <c r="H24" s="302" t="s">
        <v>6097</v>
      </c>
      <c r="I24" s="399"/>
      <c r="J24" s="302" t="s">
        <v>292</v>
      </c>
      <c r="K24" s="302" t="s">
        <v>6098</v>
      </c>
      <c r="L24" s="306">
        <v>366743.14</v>
      </c>
      <c r="M24" s="306">
        <v>0</v>
      </c>
      <c r="N24" s="306">
        <v>425422.04</v>
      </c>
      <c r="O24" s="85"/>
      <c r="P24" s="41" t="s">
        <v>748</v>
      </c>
      <c r="Q24" s="489" t="s">
        <v>2939</v>
      </c>
      <c r="R24" s="88"/>
      <c r="S24" s="88"/>
      <c r="T24" s="79"/>
      <c r="U24" s="79"/>
      <c r="V24" s="79"/>
      <c r="W24" s="79"/>
      <c r="X24" s="79"/>
      <c r="Y24" s="79"/>
      <c r="Z24" s="79"/>
      <c r="AA24" s="79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</row>
    <row r="25" spans="1:47" s="78" customFormat="1" x14ac:dyDescent="0.2">
      <c r="A25" s="545" t="s">
        <v>6116</v>
      </c>
      <c r="B25" s="709">
        <v>520819</v>
      </c>
      <c r="C25" s="709">
        <v>4498</v>
      </c>
      <c r="D25" s="709" t="s">
        <v>326</v>
      </c>
      <c r="E25" s="83"/>
      <c r="F25" s="305">
        <v>43069</v>
      </c>
      <c r="G25" s="302"/>
      <c r="H25" s="302" t="s">
        <v>6117</v>
      </c>
      <c r="I25" s="399"/>
      <c r="J25" s="302" t="s">
        <v>292</v>
      </c>
      <c r="K25" s="302" t="s">
        <v>6118</v>
      </c>
      <c r="L25" s="711">
        <v>250275.37</v>
      </c>
      <c r="M25" s="306">
        <v>0</v>
      </c>
      <c r="N25" s="306">
        <v>290319.43</v>
      </c>
      <c r="O25" s="85"/>
      <c r="P25" s="41" t="s">
        <v>748</v>
      </c>
      <c r="Q25" s="489" t="s">
        <v>2939</v>
      </c>
      <c r="R25" s="88"/>
      <c r="S25" s="88"/>
      <c r="T25" s="79"/>
      <c r="U25" s="79"/>
      <c r="V25" s="79"/>
      <c r="W25" s="79"/>
      <c r="X25" s="79"/>
      <c r="Y25" s="79"/>
      <c r="Z25" s="79"/>
      <c r="AA25" s="79"/>
    </row>
    <row r="26" spans="1:47" s="78" customFormat="1" x14ac:dyDescent="0.2">
      <c r="A26" s="545" t="s">
        <v>6217</v>
      </c>
      <c r="B26" s="709">
        <v>521909</v>
      </c>
      <c r="C26" s="709">
        <v>6986</v>
      </c>
      <c r="D26" s="709" t="s">
        <v>415</v>
      </c>
      <c r="E26" s="83"/>
      <c r="F26" s="305">
        <v>43048</v>
      </c>
      <c r="G26" s="302"/>
      <c r="H26" s="302" t="s">
        <v>6218</v>
      </c>
      <c r="I26" s="399"/>
      <c r="J26" s="302" t="s">
        <v>292</v>
      </c>
      <c r="K26" s="302" t="s">
        <v>6219</v>
      </c>
      <c r="L26" s="306">
        <v>516795.1</v>
      </c>
      <c r="M26" s="306">
        <v>0</v>
      </c>
      <c r="N26" s="306">
        <v>599482.31999999995</v>
      </c>
      <c r="O26" s="85"/>
      <c r="P26" s="41" t="s">
        <v>748</v>
      </c>
      <c r="Q26" s="489" t="s">
        <v>2939</v>
      </c>
      <c r="R26" s="88"/>
      <c r="S26" s="88"/>
      <c r="T26" s="79"/>
      <c r="U26" s="79"/>
      <c r="V26" s="79"/>
      <c r="W26" s="79"/>
      <c r="X26" s="79"/>
      <c r="Y26" s="79"/>
      <c r="Z26" s="79"/>
      <c r="AA26" s="79"/>
    </row>
    <row r="27" spans="1:47" s="78" customFormat="1" x14ac:dyDescent="0.2">
      <c r="A27" s="545" t="s">
        <v>6161</v>
      </c>
      <c r="B27" s="709">
        <v>521502</v>
      </c>
      <c r="C27" s="709">
        <v>5601</v>
      </c>
      <c r="D27" s="709" t="s">
        <v>369</v>
      </c>
      <c r="E27" s="83"/>
      <c r="F27" s="305">
        <v>43046</v>
      </c>
      <c r="G27" s="302"/>
      <c r="H27" s="302" t="s">
        <v>6162</v>
      </c>
      <c r="I27" s="399"/>
      <c r="J27" s="302" t="s">
        <v>292</v>
      </c>
      <c r="K27" s="302" t="s">
        <v>6163</v>
      </c>
      <c r="L27" s="306">
        <v>292180.65999999997</v>
      </c>
      <c r="M27" s="306">
        <v>0</v>
      </c>
      <c r="N27" s="306">
        <v>338929.57</v>
      </c>
      <c r="O27" s="85"/>
      <c r="P27" s="41" t="s">
        <v>748</v>
      </c>
      <c r="Q27" s="489" t="s">
        <v>2939</v>
      </c>
      <c r="R27" s="88"/>
      <c r="S27" s="88"/>
      <c r="T27" s="79"/>
      <c r="U27" s="79"/>
      <c r="V27" s="79"/>
      <c r="W27" s="79"/>
      <c r="X27" s="79"/>
      <c r="Y27" s="79"/>
      <c r="Z27" s="79"/>
      <c r="AA27" s="79"/>
    </row>
    <row r="28" spans="1:47" s="89" customFormat="1" x14ac:dyDescent="0.2">
      <c r="A28" s="545" t="s">
        <v>6090</v>
      </c>
      <c r="B28" s="709">
        <v>520814</v>
      </c>
      <c r="C28" s="709">
        <v>4493</v>
      </c>
      <c r="D28" s="709" t="s">
        <v>297</v>
      </c>
      <c r="E28" s="83"/>
      <c r="F28" s="305">
        <v>43069</v>
      </c>
      <c r="G28" s="302"/>
      <c r="H28" s="302" t="s">
        <v>6091</v>
      </c>
      <c r="I28" s="399"/>
      <c r="J28" s="302" t="s">
        <v>125</v>
      </c>
      <c r="K28" s="302" t="s">
        <v>6092</v>
      </c>
      <c r="L28" s="306">
        <v>280614.03999999998</v>
      </c>
      <c r="M28" s="306">
        <v>0</v>
      </c>
      <c r="N28" s="306">
        <v>325512.28999999998</v>
      </c>
      <c r="O28" s="85"/>
      <c r="P28" s="41" t="s">
        <v>748</v>
      </c>
      <c r="Q28" s="489" t="s">
        <v>2939</v>
      </c>
      <c r="R28" s="88"/>
      <c r="S28" s="88"/>
      <c r="T28" s="79"/>
      <c r="U28" s="79"/>
      <c r="V28" s="79"/>
      <c r="W28" s="79"/>
      <c r="X28" s="79"/>
      <c r="Y28" s="79"/>
      <c r="Z28" s="79"/>
      <c r="AA28" s="79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</row>
    <row r="29" spans="1:47" s="78" customFormat="1" x14ac:dyDescent="0.2">
      <c r="A29" s="545" t="s">
        <v>6081</v>
      </c>
      <c r="B29" s="709">
        <v>520814</v>
      </c>
      <c r="C29" s="709">
        <v>4493</v>
      </c>
      <c r="D29" s="709" t="s">
        <v>297</v>
      </c>
      <c r="E29" s="83"/>
      <c r="F29" s="305">
        <v>43060</v>
      </c>
      <c r="G29" s="302"/>
      <c r="H29" s="302" t="s">
        <v>6082</v>
      </c>
      <c r="I29" s="399"/>
      <c r="J29" s="302" t="s">
        <v>125</v>
      </c>
      <c r="K29" s="302" t="s">
        <v>6083</v>
      </c>
      <c r="L29" s="306">
        <v>277001.46999999997</v>
      </c>
      <c r="M29" s="306">
        <v>0</v>
      </c>
      <c r="N29" s="306">
        <v>321321.7</v>
      </c>
      <c r="O29" s="85"/>
      <c r="P29" s="41" t="s">
        <v>748</v>
      </c>
      <c r="Q29" s="489" t="s">
        <v>2939</v>
      </c>
      <c r="R29" s="88"/>
      <c r="S29" s="88"/>
      <c r="T29" s="79"/>
      <c r="U29" s="79"/>
      <c r="V29" s="79"/>
      <c r="W29" s="79"/>
      <c r="X29" s="79"/>
      <c r="Y29" s="79"/>
      <c r="Z29" s="79"/>
      <c r="AA29" s="79"/>
    </row>
    <row r="30" spans="1:47" s="89" customFormat="1" x14ac:dyDescent="0.2">
      <c r="A30" s="545" t="s">
        <v>6086</v>
      </c>
      <c r="B30" s="709">
        <v>520814</v>
      </c>
      <c r="C30" s="709">
        <v>4493</v>
      </c>
      <c r="D30" s="709" t="s">
        <v>297</v>
      </c>
      <c r="E30" s="83"/>
      <c r="F30" s="305">
        <v>43061</v>
      </c>
      <c r="G30" s="302"/>
      <c r="H30" s="302" t="s">
        <v>6084</v>
      </c>
      <c r="I30" s="399"/>
      <c r="J30" s="302" t="s">
        <v>125</v>
      </c>
      <c r="K30" s="302" t="s">
        <v>6085</v>
      </c>
      <c r="L30" s="306">
        <v>280613.18</v>
      </c>
      <c r="M30" s="306">
        <v>0</v>
      </c>
      <c r="N30" s="306">
        <v>325511.28999999998</v>
      </c>
      <c r="O30" s="85"/>
      <c r="P30" s="41" t="s">
        <v>748</v>
      </c>
      <c r="Q30" s="489" t="s">
        <v>2939</v>
      </c>
      <c r="R30" s="88"/>
      <c r="S30" s="88"/>
      <c r="T30" s="79"/>
      <c r="U30" s="79"/>
      <c r="V30" s="79"/>
      <c r="W30" s="79"/>
      <c r="X30" s="79"/>
      <c r="Y30" s="79"/>
      <c r="Z30" s="79"/>
      <c r="AA30" s="79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</row>
    <row r="31" spans="1:47" s="78" customFormat="1" x14ac:dyDescent="0.2">
      <c r="A31" s="545" t="s">
        <v>6128</v>
      </c>
      <c r="B31" s="709">
        <v>520504</v>
      </c>
      <c r="C31" s="709">
        <v>5396</v>
      </c>
      <c r="D31" s="709" t="s">
        <v>339</v>
      </c>
      <c r="E31" s="83"/>
      <c r="F31" s="305">
        <v>43067</v>
      </c>
      <c r="G31" s="302"/>
      <c r="H31" s="302" t="s">
        <v>6129</v>
      </c>
      <c r="I31" s="399"/>
      <c r="J31" s="302" t="s">
        <v>125</v>
      </c>
      <c r="K31" s="302" t="s">
        <v>6130</v>
      </c>
      <c r="L31" s="306">
        <v>426603.53</v>
      </c>
      <c r="M31" s="306">
        <v>0</v>
      </c>
      <c r="N31" s="306">
        <v>494860.1</v>
      </c>
      <c r="O31" s="85"/>
      <c r="P31" s="41" t="s">
        <v>748</v>
      </c>
      <c r="Q31" s="489" t="s">
        <v>2939</v>
      </c>
      <c r="R31" s="88"/>
      <c r="S31" s="88"/>
      <c r="T31" s="79"/>
      <c r="U31" s="79"/>
      <c r="V31" s="79"/>
      <c r="W31" s="79"/>
      <c r="X31" s="79"/>
      <c r="Y31" s="79"/>
      <c r="Z31" s="79"/>
      <c r="AA31" s="79"/>
    </row>
    <row r="32" spans="1:47" s="78" customFormat="1" x14ac:dyDescent="0.2">
      <c r="A32" s="545" t="s">
        <v>6152</v>
      </c>
      <c r="B32" s="709">
        <v>520514</v>
      </c>
      <c r="C32" s="709">
        <v>5398</v>
      </c>
      <c r="D32" s="709" t="s">
        <v>352</v>
      </c>
      <c r="E32" s="83"/>
      <c r="F32" s="305">
        <v>43050</v>
      </c>
      <c r="G32" s="302"/>
      <c r="H32" s="302" t="s">
        <v>6150</v>
      </c>
      <c r="I32" s="399"/>
      <c r="J32" s="302" t="s">
        <v>125</v>
      </c>
      <c r="K32" s="302" t="s">
        <v>6151</v>
      </c>
      <c r="L32" s="306">
        <v>467192.98</v>
      </c>
      <c r="M32" s="306">
        <v>0</v>
      </c>
      <c r="N32" s="306">
        <v>541943.86</v>
      </c>
      <c r="O32" s="85"/>
      <c r="P32" s="41" t="s">
        <v>748</v>
      </c>
      <c r="Q32" s="489" t="s">
        <v>2939</v>
      </c>
      <c r="R32" s="88"/>
      <c r="S32" s="88"/>
      <c r="T32" s="79"/>
      <c r="U32" s="79"/>
      <c r="V32" s="79"/>
      <c r="W32" s="79"/>
      <c r="X32" s="79"/>
      <c r="Y32" s="79"/>
      <c r="Z32" s="79"/>
      <c r="AA32" s="79"/>
    </row>
    <row r="33" spans="1:47" s="78" customFormat="1" x14ac:dyDescent="0.2">
      <c r="A33" s="545" t="s">
        <v>5796</v>
      </c>
      <c r="B33" s="709">
        <v>521101</v>
      </c>
      <c r="C33" s="709">
        <v>1251</v>
      </c>
      <c r="D33" s="709" t="s">
        <v>901</v>
      </c>
      <c r="E33" s="83"/>
      <c r="F33" s="305">
        <v>43069</v>
      </c>
      <c r="G33" s="302"/>
      <c r="H33" s="302" t="s">
        <v>5797</v>
      </c>
      <c r="I33" s="399"/>
      <c r="J33" s="302" t="s">
        <v>125</v>
      </c>
      <c r="K33" s="302" t="s">
        <v>5798</v>
      </c>
      <c r="L33" s="306">
        <v>300450.65999999997</v>
      </c>
      <c r="M33" s="306">
        <v>0</v>
      </c>
      <c r="N33" s="306">
        <v>348522.77</v>
      </c>
      <c r="O33" s="85"/>
      <c r="P33" s="41" t="s">
        <v>748</v>
      </c>
      <c r="Q33" s="489" t="s">
        <v>2939</v>
      </c>
      <c r="R33" s="88"/>
      <c r="S33" s="88"/>
    </row>
    <row r="34" spans="1:47" s="78" customFormat="1" x14ac:dyDescent="0.2">
      <c r="A34" s="545" t="s">
        <v>6282</v>
      </c>
      <c r="B34" s="709">
        <v>1520605</v>
      </c>
      <c r="C34" s="709">
        <v>7491</v>
      </c>
      <c r="D34" s="709" t="s">
        <v>5687</v>
      </c>
      <c r="E34" s="83"/>
      <c r="F34" s="305">
        <v>43060</v>
      </c>
      <c r="G34" s="302"/>
      <c r="H34" s="302" t="s">
        <v>6283</v>
      </c>
      <c r="I34" s="399"/>
      <c r="J34" s="302" t="s">
        <v>125</v>
      </c>
      <c r="K34" s="302" t="s">
        <v>6284</v>
      </c>
      <c r="L34" s="306">
        <v>420580.68</v>
      </c>
      <c r="M34" s="306">
        <v>0</v>
      </c>
      <c r="N34" s="306">
        <v>487873.59</v>
      </c>
      <c r="O34" s="85"/>
      <c r="P34" s="41" t="s">
        <v>748</v>
      </c>
      <c r="Q34" s="489" t="s">
        <v>2939</v>
      </c>
      <c r="R34" s="96"/>
      <c r="S34" s="96"/>
      <c r="T34" s="94"/>
      <c r="U34" s="94"/>
      <c r="V34" s="94"/>
      <c r="W34" s="94"/>
      <c r="X34" s="94"/>
      <c r="Y34" s="94"/>
      <c r="Z34" s="94"/>
      <c r="AA34" s="94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</row>
    <row r="35" spans="1:47" s="78" customFormat="1" x14ac:dyDescent="0.2">
      <c r="A35" s="545" t="s">
        <v>5909</v>
      </c>
      <c r="B35" s="709">
        <v>521707</v>
      </c>
      <c r="C35" s="709">
        <v>2006</v>
      </c>
      <c r="D35" s="709" t="s">
        <v>165</v>
      </c>
      <c r="E35" s="83"/>
      <c r="F35" s="305">
        <v>43069</v>
      </c>
      <c r="G35" s="302"/>
      <c r="H35" s="302" t="s">
        <v>5910</v>
      </c>
      <c r="I35" s="399"/>
      <c r="J35" s="302" t="s">
        <v>125</v>
      </c>
      <c r="K35" s="302" t="s">
        <v>5911</v>
      </c>
      <c r="L35" s="306">
        <v>183407.6</v>
      </c>
      <c r="M35" s="306">
        <v>0</v>
      </c>
      <c r="N35" s="306">
        <v>212752.82</v>
      </c>
      <c r="O35" s="85"/>
      <c r="P35" s="41" t="s">
        <v>748</v>
      </c>
      <c r="Q35" s="489" t="s">
        <v>2939</v>
      </c>
      <c r="R35" s="88"/>
      <c r="S35" s="88"/>
      <c r="T35" s="79"/>
      <c r="U35" s="79"/>
      <c r="V35" s="79"/>
      <c r="W35" s="79"/>
      <c r="X35" s="79"/>
      <c r="Y35" s="79"/>
      <c r="Z35" s="94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</row>
    <row r="36" spans="1:47" s="78" customFormat="1" x14ac:dyDescent="0.2">
      <c r="A36" s="545" t="s">
        <v>5879</v>
      </c>
      <c r="B36" s="709">
        <v>521707</v>
      </c>
      <c r="C36" s="709">
        <v>2006</v>
      </c>
      <c r="D36" s="709" t="s">
        <v>165</v>
      </c>
      <c r="E36" s="83"/>
      <c r="F36" s="305">
        <v>43055</v>
      </c>
      <c r="G36" s="302"/>
      <c r="H36" s="302" t="s">
        <v>5710</v>
      </c>
      <c r="I36" s="399"/>
      <c r="J36" s="302" t="s">
        <v>125</v>
      </c>
      <c r="K36" s="302" t="s">
        <v>5712</v>
      </c>
      <c r="L36" s="306">
        <v>183407.6</v>
      </c>
      <c r="M36" s="306">
        <v>0</v>
      </c>
      <c r="N36" s="306">
        <v>212752.82</v>
      </c>
      <c r="O36" s="85"/>
      <c r="P36" s="41" t="s">
        <v>748</v>
      </c>
      <c r="Q36" s="489" t="s">
        <v>2939</v>
      </c>
      <c r="R36" s="91"/>
      <c r="S36" s="91"/>
      <c r="T36" s="92"/>
      <c r="U36" s="92"/>
      <c r="V36" s="92"/>
      <c r="W36" s="92"/>
      <c r="X36" s="92"/>
      <c r="Y36" s="92"/>
      <c r="Z36" s="92"/>
      <c r="AA36" s="92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</row>
    <row r="37" spans="1:47" s="78" customFormat="1" x14ac:dyDescent="0.2">
      <c r="A37" s="545" t="s">
        <v>5880</v>
      </c>
      <c r="B37" s="709">
        <v>521707</v>
      </c>
      <c r="C37" s="709">
        <v>2006</v>
      </c>
      <c r="D37" s="709" t="s">
        <v>165</v>
      </c>
      <c r="E37" s="83"/>
      <c r="F37" s="305">
        <v>43055</v>
      </c>
      <c r="G37" s="302"/>
      <c r="H37" s="302" t="s">
        <v>5881</v>
      </c>
      <c r="I37" s="399"/>
      <c r="J37" s="302" t="s">
        <v>125</v>
      </c>
      <c r="K37" s="302" t="s">
        <v>5882</v>
      </c>
      <c r="L37" s="306">
        <v>183407.6</v>
      </c>
      <c r="M37" s="306">
        <v>0</v>
      </c>
      <c r="N37" s="306">
        <v>212752.82</v>
      </c>
      <c r="O37" s="85"/>
      <c r="P37" s="41" t="s">
        <v>748</v>
      </c>
      <c r="Q37" s="489" t="s">
        <v>2939</v>
      </c>
      <c r="R37" s="88"/>
      <c r="S37" s="88"/>
      <c r="T37" s="79"/>
      <c r="U37" s="79"/>
      <c r="V37" s="79"/>
      <c r="W37" s="79"/>
      <c r="X37" s="79"/>
      <c r="Y37" s="79"/>
      <c r="Z37" s="79"/>
      <c r="AA37" s="79"/>
    </row>
    <row r="38" spans="1:47" s="78" customFormat="1" x14ac:dyDescent="0.2">
      <c r="A38" s="545" t="s">
        <v>5872</v>
      </c>
      <c r="B38" s="709">
        <v>521707</v>
      </c>
      <c r="C38" s="709">
        <v>2006</v>
      </c>
      <c r="D38" s="709" t="s">
        <v>165</v>
      </c>
      <c r="E38" s="83"/>
      <c r="F38" s="305">
        <v>43053</v>
      </c>
      <c r="G38" s="302"/>
      <c r="H38" s="302" t="s">
        <v>5873</v>
      </c>
      <c r="I38" s="399"/>
      <c r="J38" s="302" t="s">
        <v>125</v>
      </c>
      <c r="K38" s="302" t="s">
        <v>5874</v>
      </c>
      <c r="L38" s="306">
        <v>183407.6</v>
      </c>
      <c r="M38" s="306">
        <v>0</v>
      </c>
      <c r="N38" s="306">
        <v>212752.82</v>
      </c>
      <c r="O38" s="85"/>
      <c r="P38" s="41" t="s">
        <v>748</v>
      </c>
      <c r="Q38" s="489" t="s">
        <v>2939</v>
      </c>
      <c r="R38" s="91"/>
      <c r="S38" s="91"/>
      <c r="T38" s="92"/>
      <c r="U38" s="92"/>
      <c r="V38" s="92"/>
      <c r="W38" s="92"/>
      <c r="X38" s="92"/>
      <c r="Y38" s="92"/>
      <c r="Z38" s="92"/>
      <c r="AA38" s="92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</row>
    <row r="39" spans="1:47" s="78" customFormat="1" x14ac:dyDescent="0.2">
      <c r="A39" s="545" t="s">
        <v>5917</v>
      </c>
      <c r="B39" s="709">
        <v>520908</v>
      </c>
      <c r="C39" s="709">
        <v>2008</v>
      </c>
      <c r="D39" s="709" t="s">
        <v>198</v>
      </c>
      <c r="E39" s="83"/>
      <c r="F39" s="305">
        <v>43050</v>
      </c>
      <c r="G39" s="302"/>
      <c r="H39" s="302" t="s">
        <v>5915</v>
      </c>
      <c r="I39" s="399"/>
      <c r="J39" s="302" t="s">
        <v>125</v>
      </c>
      <c r="K39" s="302" t="s">
        <v>5916</v>
      </c>
      <c r="L39" s="306">
        <v>189108.39</v>
      </c>
      <c r="M39" s="306">
        <v>0</v>
      </c>
      <c r="N39" s="306">
        <v>219365.73</v>
      </c>
      <c r="O39" s="85"/>
      <c r="P39" s="41" t="s">
        <v>748</v>
      </c>
      <c r="Q39" s="489" t="s">
        <v>2939</v>
      </c>
      <c r="R39" s="88"/>
      <c r="S39" s="88"/>
      <c r="T39" s="79"/>
      <c r="U39" s="79"/>
      <c r="V39" s="79"/>
      <c r="W39" s="79"/>
      <c r="X39" s="79"/>
      <c r="Y39" s="79"/>
      <c r="Z39" s="79"/>
      <c r="AA39" s="79"/>
    </row>
    <row r="40" spans="1:47" s="731" customFormat="1" hidden="1" x14ac:dyDescent="0.2">
      <c r="A40" s="715" t="s">
        <v>6244</v>
      </c>
      <c r="B40" s="716">
        <v>521908</v>
      </c>
      <c r="C40" s="716">
        <v>6980</v>
      </c>
      <c r="D40" s="716" t="s">
        <v>407</v>
      </c>
      <c r="E40" s="717"/>
      <c r="F40" s="718">
        <v>43060</v>
      </c>
      <c r="G40" s="719" t="s">
        <v>3371</v>
      </c>
      <c r="H40" s="719" t="s">
        <v>6245</v>
      </c>
      <c r="I40" s="720"/>
      <c r="J40" s="719" t="s">
        <v>6246</v>
      </c>
      <c r="K40" s="719" t="s">
        <v>6247</v>
      </c>
      <c r="L40" s="721">
        <v>494493.74</v>
      </c>
      <c r="M40" s="721">
        <v>35764.879999999997</v>
      </c>
      <c r="N40" s="721">
        <v>615100</v>
      </c>
      <c r="O40" s="85"/>
      <c r="P40" s="722" t="s">
        <v>787</v>
      </c>
      <c r="Q40" s="723" t="s">
        <v>2939</v>
      </c>
      <c r="S40" s="730" t="s">
        <v>7148</v>
      </c>
      <c r="T40" s="730">
        <v>4311575</v>
      </c>
    </row>
    <row r="41" spans="1:47" s="78" customFormat="1" hidden="1" x14ac:dyDescent="0.2">
      <c r="A41" s="545" t="s">
        <v>6354</v>
      </c>
      <c r="B41" s="709">
        <v>1520604</v>
      </c>
      <c r="C41" s="709">
        <v>7495</v>
      </c>
      <c r="D41" s="709" t="s">
        <v>492</v>
      </c>
      <c r="E41" s="83"/>
      <c r="F41" s="305">
        <v>43067</v>
      </c>
      <c r="G41" s="302" t="s">
        <v>3371</v>
      </c>
      <c r="H41" s="302" t="s">
        <v>6242</v>
      </c>
      <c r="I41" s="399"/>
      <c r="J41" s="302" t="s">
        <v>6355</v>
      </c>
      <c r="K41" s="302" t="s">
        <v>6243</v>
      </c>
      <c r="L41" s="306">
        <v>288669.95</v>
      </c>
      <c r="M41" s="306">
        <v>14433.5</v>
      </c>
      <c r="N41" s="306">
        <v>351600</v>
      </c>
      <c r="O41" s="85"/>
      <c r="P41" s="41" t="s">
        <v>787</v>
      </c>
      <c r="Q41" s="713" t="s">
        <v>746</v>
      </c>
      <c r="R41" s="88"/>
      <c r="S41" s="88"/>
      <c r="T41" s="496"/>
      <c r="U41" s="79"/>
      <c r="V41" s="79"/>
      <c r="W41" s="79"/>
      <c r="X41" s="79"/>
      <c r="Y41" s="79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</row>
    <row r="42" spans="1:47" s="78" customFormat="1" ht="13.5" hidden="1" customHeight="1" x14ac:dyDescent="0.2">
      <c r="A42" s="545" t="s">
        <v>6233</v>
      </c>
      <c r="B42" s="709">
        <v>521802</v>
      </c>
      <c r="C42" s="709">
        <v>2202</v>
      </c>
      <c r="D42" s="709" t="s">
        <v>229</v>
      </c>
      <c r="E42" s="83"/>
      <c r="F42" s="305">
        <v>43042</v>
      </c>
      <c r="G42" s="302" t="s">
        <v>1467</v>
      </c>
      <c r="H42" s="302" t="s">
        <v>6164</v>
      </c>
      <c r="I42" s="399"/>
      <c r="J42" s="302" t="s">
        <v>6234</v>
      </c>
      <c r="K42" s="302" t="s">
        <v>6165</v>
      </c>
      <c r="L42" s="306">
        <v>200431.03</v>
      </c>
      <c r="M42" s="306">
        <v>0</v>
      </c>
      <c r="N42" s="306">
        <v>232500</v>
      </c>
      <c r="O42" s="85"/>
      <c r="P42" s="41" t="s">
        <v>787</v>
      </c>
      <c r="Q42" s="712" t="s">
        <v>752</v>
      </c>
      <c r="R42" s="88"/>
      <c r="S42" s="88"/>
      <c r="T42" s="496"/>
      <c r="U42" s="79"/>
      <c r="V42" s="79"/>
      <c r="W42" s="79"/>
      <c r="X42" s="79"/>
      <c r="Y42" s="79"/>
      <c r="Z42" s="79"/>
      <c r="AA42" s="79"/>
    </row>
    <row r="43" spans="1:47" s="89" customFormat="1" hidden="1" x14ac:dyDescent="0.2">
      <c r="A43" s="545" t="s">
        <v>6346</v>
      </c>
      <c r="B43" s="709">
        <v>1520604</v>
      </c>
      <c r="C43" s="709">
        <v>7495</v>
      </c>
      <c r="D43" s="709" t="s">
        <v>492</v>
      </c>
      <c r="E43" s="83"/>
      <c r="F43" s="305">
        <v>43061</v>
      </c>
      <c r="G43" s="302" t="s">
        <v>1467</v>
      </c>
      <c r="H43" s="302" t="s">
        <v>6347</v>
      </c>
      <c r="I43" s="399"/>
      <c r="J43" s="302" t="s">
        <v>6348</v>
      </c>
      <c r="K43" s="302" t="s">
        <v>6349</v>
      </c>
      <c r="L43" s="306">
        <v>302298.84999999998</v>
      </c>
      <c r="M43" s="306">
        <v>15114.94</v>
      </c>
      <c r="N43" s="306">
        <v>368200</v>
      </c>
      <c r="O43" s="85"/>
      <c r="P43" s="41" t="s">
        <v>787</v>
      </c>
      <c r="Q43" s="713" t="s">
        <v>746</v>
      </c>
      <c r="R43" s="88"/>
      <c r="S43" s="88"/>
      <c r="T43" s="494"/>
      <c r="U43" s="78"/>
      <c r="V43" s="78"/>
      <c r="W43" s="78"/>
      <c r="X43" s="78"/>
      <c r="Y43" s="78"/>
    </row>
    <row r="44" spans="1:47" s="731" customFormat="1" hidden="1" x14ac:dyDescent="0.2">
      <c r="A44" s="715" t="s">
        <v>6238</v>
      </c>
      <c r="B44" s="716">
        <v>521908</v>
      </c>
      <c r="C44" s="716">
        <v>6980</v>
      </c>
      <c r="D44" s="716" t="s">
        <v>407</v>
      </c>
      <c r="E44" s="717"/>
      <c r="F44" s="718">
        <v>43046</v>
      </c>
      <c r="G44" s="719" t="s">
        <v>3959</v>
      </c>
      <c r="H44" s="719" t="s">
        <v>6239</v>
      </c>
      <c r="I44" s="720"/>
      <c r="J44" s="719" t="s">
        <v>6240</v>
      </c>
      <c r="K44" s="719" t="s">
        <v>6241</v>
      </c>
      <c r="L44" s="721">
        <v>494493.74</v>
      </c>
      <c r="M44" s="721">
        <v>35764.879999999997</v>
      </c>
      <c r="N44" s="721">
        <v>615100</v>
      </c>
      <c r="O44" s="85"/>
      <c r="P44" s="722" t="s">
        <v>787</v>
      </c>
      <c r="Q44" s="723" t="s">
        <v>2939</v>
      </c>
      <c r="S44" s="730" t="s">
        <v>7148</v>
      </c>
      <c r="T44" s="730">
        <v>4311666</v>
      </c>
    </row>
    <row r="45" spans="1:47" s="78" customFormat="1" hidden="1" x14ac:dyDescent="0.2">
      <c r="A45" s="545" t="s">
        <v>5990</v>
      </c>
      <c r="B45" s="709">
        <v>520909</v>
      </c>
      <c r="C45" s="709">
        <v>2009</v>
      </c>
      <c r="D45" s="709" t="s">
        <v>208</v>
      </c>
      <c r="E45" s="83">
        <v>2017</v>
      </c>
      <c r="F45" s="305">
        <v>43048</v>
      </c>
      <c r="G45" s="302" t="s">
        <v>4770</v>
      </c>
      <c r="H45" s="302" t="s">
        <v>5991</v>
      </c>
      <c r="I45" s="399"/>
      <c r="J45" s="302" t="s">
        <v>5992</v>
      </c>
      <c r="K45" s="302" t="s">
        <v>5993</v>
      </c>
      <c r="L45" s="306">
        <v>213275.86</v>
      </c>
      <c r="M45" s="306">
        <v>0</v>
      </c>
      <c r="N45" s="306">
        <v>247400</v>
      </c>
      <c r="O45" s="85"/>
      <c r="P45" s="41" t="s">
        <v>787</v>
      </c>
      <c r="Q45" s="713" t="s">
        <v>746</v>
      </c>
      <c r="R45" s="88"/>
      <c r="S45" s="88"/>
      <c r="T45" s="496"/>
      <c r="U45" s="79"/>
      <c r="V45" s="79"/>
      <c r="W45" s="79"/>
      <c r="X45" s="79"/>
      <c r="Y45" s="79"/>
      <c r="Z45" s="79"/>
      <c r="AA45" s="79"/>
    </row>
    <row r="46" spans="1:47" s="89" customFormat="1" hidden="1" x14ac:dyDescent="0.2">
      <c r="A46" s="545" t="s">
        <v>6156</v>
      </c>
      <c r="B46" s="709">
        <v>521702</v>
      </c>
      <c r="C46" s="709">
        <v>2005</v>
      </c>
      <c r="D46" s="709" t="s">
        <v>130</v>
      </c>
      <c r="E46" s="83"/>
      <c r="F46" s="305">
        <v>43067</v>
      </c>
      <c r="G46" s="302" t="s">
        <v>203</v>
      </c>
      <c r="H46" s="302" t="s">
        <v>6157</v>
      </c>
      <c r="I46" s="399"/>
      <c r="J46" s="302" t="s">
        <v>6158</v>
      </c>
      <c r="K46" s="302" t="s">
        <v>6159</v>
      </c>
      <c r="L46" s="306">
        <v>185344.83</v>
      </c>
      <c r="M46" s="306">
        <v>0</v>
      </c>
      <c r="N46" s="306">
        <v>215000</v>
      </c>
      <c r="O46" s="85"/>
      <c r="P46" s="41" t="s">
        <v>787</v>
      </c>
      <c r="Q46" s="712" t="s">
        <v>752</v>
      </c>
      <c r="R46" s="88"/>
      <c r="S46" s="88"/>
      <c r="T46" s="496"/>
      <c r="U46" s="79"/>
      <c r="V46" s="79"/>
      <c r="W46" s="79"/>
      <c r="X46" s="79"/>
      <c r="Y46" s="79"/>
      <c r="Z46" s="79"/>
      <c r="AA46" s="79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</row>
    <row r="47" spans="1:47" s="95" customFormat="1" x14ac:dyDescent="0.2">
      <c r="A47" s="545" t="s">
        <v>6069</v>
      </c>
      <c r="B47" s="709">
        <v>520815</v>
      </c>
      <c r="C47" s="709">
        <v>4492</v>
      </c>
      <c r="D47" s="709" t="s">
        <v>293</v>
      </c>
      <c r="E47" s="83"/>
      <c r="F47" s="305">
        <v>43067</v>
      </c>
      <c r="G47" s="302"/>
      <c r="H47" s="302" t="s">
        <v>6070</v>
      </c>
      <c r="I47" s="399"/>
      <c r="J47" s="302" t="s">
        <v>1213</v>
      </c>
      <c r="K47" s="302" t="s">
        <v>6071</v>
      </c>
      <c r="L47" s="306">
        <v>315880.53000000003</v>
      </c>
      <c r="M47" s="306">
        <v>0</v>
      </c>
      <c r="N47" s="306">
        <v>366421.42</v>
      </c>
      <c r="O47" s="85"/>
      <c r="P47" s="41" t="s">
        <v>748</v>
      </c>
      <c r="Q47" s="489" t="s">
        <v>2939</v>
      </c>
      <c r="R47" s="88"/>
      <c r="S47" s="88"/>
      <c r="T47" s="79"/>
      <c r="U47" s="79"/>
      <c r="V47" s="79"/>
      <c r="W47" s="79"/>
      <c r="X47" s="79"/>
      <c r="Y47" s="79"/>
      <c r="Z47" s="79"/>
      <c r="AA47" s="79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</row>
    <row r="48" spans="1:47" s="89" customFormat="1" x14ac:dyDescent="0.2">
      <c r="A48" s="545" t="s">
        <v>6087</v>
      </c>
      <c r="B48" s="709">
        <v>520814</v>
      </c>
      <c r="C48" s="709">
        <v>4493</v>
      </c>
      <c r="D48" s="709" t="s">
        <v>297</v>
      </c>
      <c r="E48" s="83"/>
      <c r="F48" s="305">
        <v>43069</v>
      </c>
      <c r="G48" s="302"/>
      <c r="H48" s="302" t="s">
        <v>6088</v>
      </c>
      <c r="I48" s="399"/>
      <c r="J48" s="302" t="s">
        <v>1213</v>
      </c>
      <c r="K48" s="302" t="s">
        <v>6089</v>
      </c>
      <c r="L48" s="306">
        <v>280613.18</v>
      </c>
      <c r="M48" s="306">
        <v>0</v>
      </c>
      <c r="N48" s="306">
        <v>325511.28999999998</v>
      </c>
      <c r="O48" s="85"/>
      <c r="P48" s="41" t="s">
        <v>748</v>
      </c>
      <c r="Q48" s="489" t="s">
        <v>2939</v>
      </c>
      <c r="R48" s="88"/>
      <c r="S48" s="88"/>
      <c r="T48" s="79"/>
      <c r="U48" s="79"/>
      <c r="V48" s="79"/>
      <c r="W48" s="79"/>
      <c r="X48" s="79"/>
      <c r="Y48" s="79"/>
      <c r="Z48" s="79"/>
      <c r="AA48" s="79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</row>
    <row r="49" spans="1:47" s="89" customFormat="1" x14ac:dyDescent="0.2">
      <c r="A49" s="545" t="s">
        <v>6021</v>
      </c>
      <c r="B49" s="709">
        <v>520115</v>
      </c>
      <c r="C49" s="709">
        <v>2593</v>
      </c>
      <c r="D49" s="709" t="s">
        <v>279</v>
      </c>
      <c r="E49" s="83"/>
      <c r="F49" s="305">
        <v>43053</v>
      </c>
      <c r="G49" s="302"/>
      <c r="H49" s="302" t="s">
        <v>6022</v>
      </c>
      <c r="I49" s="399"/>
      <c r="J49" s="302" t="s">
        <v>1213</v>
      </c>
      <c r="K49" s="302" t="s">
        <v>6023</v>
      </c>
      <c r="L49" s="306">
        <v>342835.57</v>
      </c>
      <c r="M49" s="306">
        <v>0</v>
      </c>
      <c r="N49" s="306">
        <v>397689.26</v>
      </c>
      <c r="O49" s="85"/>
      <c r="P49" s="41" t="s">
        <v>748</v>
      </c>
      <c r="Q49" s="489" t="s">
        <v>2939</v>
      </c>
      <c r="R49" s="88"/>
      <c r="S49" s="88"/>
      <c r="T49" s="79"/>
      <c r="U49" s="79"/>
      <c r="V49" s="79"/>
      <c r="W49" s="79"/>
      <c r="X49" s="79"/>
      <c r="Y49" s="79"/>
      <c r="Z49" s="79"/>
      <c r="AA49" s="79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</row>
    <row r="50" spans="1:47" s="95" customFormat="1" x14ac:dyDescent="0.2">
      <c r="A50" s="545" t="s">
        <v>6226</v>
      </c>
      <c r="B50" s="709">
        <v>522403</v>
      </c>
      <c r="C50" s="709">
        <v>6986</v>
      </c>
      <c r="D50" s="709" t="s">
        <v>415</v>
      </c>
      <c r="E50" s="83"/>
      <c r="F50" s="305">
        <v>43069</v>
      </c>
      <c r="G50" s="302"/>
      <c r="H50" s="302" t="s">
        <v>6227</v>
      </c>
      <c r="I50" s="399"/>
      <c r="J50" s="302" t="s">
        <v>1213</v>
      </c>
      <c r="K50" s="302" t="s">
        <v>6228</v>
      </c>
      <c r="L50" s="306">
        <v>516859.95</v>
      </c>
      <c r="M50" s="306">
        <v>0</v>
      </c>
      <c r="N50" s="306">
        <v>599557.54</v>
      </c>
      <c r="O50" s="85"/>
      <c r="P50" s="41" t="s">
        <v>748</v>
      </c>
      <c r="Q50" s="489" t="s">
        <v>2939</v>
      </c>
      <c r="R50" s="88"/>
      <c r="S50" s="88"/>
      <c r="T50" s="79"/>
      <c r="U50" s="79"/>
      <c r="V50" s="79"/>
      <c r="W50" s="79"/>
      <c r="X50" s="79"/>
      <c r="Y50" s="79"/>
      <c r="Z50" s="79"/>
      <c r="AA50" s="79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</row>
    <row r="51" spans="1:47" s="89" customFormat="1" x14ac:dyDescent="0.2">
      <c r="A51" s="545" t="s">
        <v>6099</v>
      </c>
      <c r="B51" s="709">
        <v>520819</v>
      </c>
      <c r="C51" s="709">
        <v>4498</v>
      </c>
      <c r="D51" s="709" t="s">
        <v>326</v>
      </c>
      <c r="E51" s="83"/>
      <c r="F51" s="305">
        <v>43046</v>
      </c>
      <c r="G51" s="302"/>
      <c r="H51" s="302" t="s">
        <v>6100</v>
      </c>
      <c r="I51" s="399"/>
      <c r="J51" s="302" t="s">
        <v>374</v>
      </c>
      <c r="K51" s="302" t="s">
        <v>6101</v>
      </c>
      <c r="L51" s="306">
        <v>336482.28</v>
      </c>
      <c r="M51" s="306">
        <v>0</v>
      </c>
      <c r="N51" s="306">
        <v>390319.44</v>
      </c>
      <c r="O51" s="85"/>
      <c r="P51" s="41" t="s">
        <v>748</v>
      </c>
      <c r="Q51" s="489" t="s">
        <v>2939</v>
      </c>
      <c r="R51" s="88"/>
      <c r="S51" s="88"/>
      <c r="T51" s="79"/>
      <c r="U51" s="79"/>
      <c r="V51" s="79"/>
      <c r="W51" s="79"/>
      <c r="X51" s="79"/>
      <c r="Y51" s="79"/>
      <c r="Z51" s="79"/>
      <c r="AA51" s="79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</row>
    <row r="52" spans="1:47" s="78" customFormat="1" x14ac:dyDescent="0.2">
      <c r="A52" s="545" t="s">
        <v>6075</v>
      </c>
      <c r="B52" s="709">
        <v>520809</v>
      </c>
      <c r="C52" s="709">
        <v>4493</v>
      </c>
      <c r="D52" s="709" t="s">
        <v>297</v>
      </c>
      <c r="E52" s="83"/>
      <c r="F52" s="305">
        <v>43046</v>
      </c>
      <c r="G52" s="302"/>
      <c r="H52" s="302" t="s">
        <v>6076</v>
      </c>
      <c r="I52" s="399"/>
      <c r="J52" s="302" t="s">
        <v>374</v>
      </c>
      <c r="K52" s="302" t="s">
        <v>6077</v>
      </c>
      <c r="L52" s="306">
        <v>277002.33</v>
      </c>
      <c r="M52" s="306">
        <v>0</v>
      </c>
      <c r="N52" s="306">
        <v>321322.7</v>
      </c>
      <c r="O52" s="85"/>
      <c r="P52" s="41" t="s">
        <v>748</v>
      </c>
      <c r="Q52" s="489" t="s">
        <v>2939</v>
      </c>
      <c r="R52" s="88"/>
      <c r="S52" s="88"/>
      <c r="T52" s="79"/>
      <c r="U52" s="79"/>
      <c r="V52" s="79"/>
      <c r="W52" s="79"/>
      <c r="X52" s="79"/>
      <c r="Y52" s="79"/>
      <c r="Z52" s="79"/>
      <c r="AA52" s="79"/>
    </row>
    <row r="53" spans="1:47" s="95" customFormat="1" x14ac:dyDescent="0.2">
      <c r="A53" s="545" t="s">
        <v>6248</v>
      </c>
      <c r="B53" s="709">
        <v>1520302</v>
      </c>
      <c r="C53" s="709">
        <v>7441</v>
      </c>
      <c r="D53" s="709" t="s">
        <v>435</v>
      </c>
      <c r="E53" s="83"/>
      <c r="F53" s="305">
        <v>43069</v>
      </c>
      <c r="G53" s="302"/>
      <c r="H53" s="302" t="s">
        <v>4366</v>
      </c>
      <c r="I53" s="399"/>
      <c r="J53" s="302" t="s">
        <v>374</v>
      </c>
      <c r="K53" s="302" t="s">
        <v>4367</v>
      </c>
      <c r="L53" s="306">
        <v>471233.49</v>
      </c>
      <c r="M53" s="306">
        <v>0</v>
      </c>
      <c r="N53" s="306">
        <v>546630.85</v>
      </c>
      <c r="O53" s="85"/>
      <c r="P53" s="41" t="s">
        <v>748</v>
      </c>
      <c r="Q53" s="489" t="s">
        <v>2939</v>
      </c>
      <c r="R53" s="88"/>
      <c r="S53" s="88"/>
      <c r="T53" s="79"/>
      <c r="U53" s="79"/>
      <c r="V53" s="79"/>
      <c r="W53" s="79"/>
      <c r="X53" s="79"/>
      <c r="Y53" s="79"/>
      <c r="Z53" s="79"/>
      <c r="AA53" s="79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</row>
    <row r="54" spans="1:47" s="89" customFormat="1" x14ac:dyDescent="0.2">
      <c r="A54" s="545" t="s">
        <v>6018</v>
      </c>
      <c r="B54" s="709">
        <v>521802</v>
      </c>
      <c r="C54" s="709">
        <v>2204</v>
      </c>
      <c r="D54" s="709" t="s">
        <v>261</v>
      </c>
      <c r="E54" s="83"/>
      <c r="F54" s="305">
        <v>43068</v>
      </c>
      <c r="G54" s="302"/>
      <c r="H54" s="302" t="s">
        <v>6019</v>
      </c>
      <c r="I54" s="399"/>
      <c r="J54" s="302" t="s">
        <v>374</v>
      </c>
      <c r="K54" s="302" t="s">
        <v>6020</v>
      </c>
      <c r="L54" s="306">
        <v>210657.16</v>
      </c>
      <c r="M54" s="306">
        <v>0</v>
      </c>
      <c r="N54" s="306">
        <v>244362.31</v>
      </c>
      <c r="O54" s="85"/>
      <c r="P54" s="41" t="s">
        <v>748</v>
      </c>
      <c r="Q54" s="489" t="s">
        <v>2939</v>
      </c>
      <c r="R54" s="88"/>
      <c r="S54" s="88"/>
      <c r="T54" s="79"/>
      <c r="U54" s="79"/>
      <c r="V54" s="79"/>
      <c r="W54" s="79"/>
      <c r="X54" s="79"/>
      <c r="Y54" s="79"/>
      <c r="Z54" s="79"/>
      <c r="AA54" s="79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</row>
    <row r="55" spans="1:47" s="78" customFormat="1" x14ac:dyDescent="0.2">
      <c r="A55" s="545" t="s">
        <v>6200</v>
      </c>
      <c r="B55" s="709">
        <v>521908</v>
      </c>
      <c r="C55" s="709">
        <v>6980</v>
      </c>
      <c r="D55" s="709" t="s">
        <v>407</v>
      </c>
      <c r="E55" s="83"/>
      <c r="F55" s="305">
        <v>43047</v>
      </c>
      <c r="G55" s="302"/>
      <c r="H55" s="302" t="s">
        <v>6201</v>
      </c>
      <c r="I55" s="399"/>
      <c r="J55" s="302" t="s">
        <v>1760</v>
      </c>
      <c r="K55" s="302" t="s">
        <v>6202</v>
      </c>
      <c r="L55" s="306">
        <v>460716.53</v>
      </c>
      <c r="M55" s="306">
        <v>0</v>
      </c>
      <c r="N55" s="306">
        <v>534431.17000000004</v>
      </c>
      <c r="O55" s="85"/>
      <c r="P55" s="41" t="s">
        <v>748</v>
      </c>
      <c r="Q55" s="489" t="s">
        <v>2939</v>
      </c>
      <c r="R55" s="88"/>
      <c r="S55" s="88"/>
      <c r="T55" s="79"/>
      <c r="U55" s="79"/>
      <c r="V55" s="79"/>
      <c r="W55" s="79"/>
      <c r="X55" s="79"/>
      <c r="Y55" s="79"/>
      <c r="Z55" s="79"/>
      <c r="AA55" s="79"/>
    </row>
    <row r="56" spans="1:47" s="78" customFormat="1" x14ac:dyDescent="0.2">
      <c r="A56" s="545" t="s">
        <v>6264</v>
      </c>
      <c r="B56" s="709">
        <v>1520605</v>
      </c>
      <c r="C56" s="709">
        <v>7491</v>
      </c>
      <c r="D56" s="709" t="s">
        <v>5687</v>
      </c>
      <c r="E56" s="83"/>
      <c r="F56" s="305">
        <v>43041</v>
      </c>
      <c r="G56" s="302"/>
      <c r="H56" s="302" t="s">
        <v>6265</v>
      </c>
      <c r="I56" s="399"/>
      <c r="J56" s="302" t="s">
        <v>1760</v>
      </c>
      <c r="K56" s="302" t="s">
        <v>6266</v>
      </c>
      <c r="L56" s="306">
        <v>420579.68</v>
      </c>
      <c r="M56" s="306">
        <v>0</v>
      </c>
      <c r="N56" s="306">
        <v>487872.43</v>
      </c>
      <c r="O56" s="85"/>
      <c r="P56" s="41" t="s">
        <v>748</v>
      </c>
      <c r="Q56" s="489" t="s">
        <v>2939</v>
      </c>
      <c r="R56" s="88"/>
      <c r="S56" s="88"/>
      <c r="T56" s="79"/>
      <c r="U56" s="79"/>
      <c r="V56" s="79"/>
      <c r="W56" s="79"/>
      <c r="X56" s="79"/>
      <c r="Y56" s="79"/>
      <c r="Z56" s="79"/>
      <c r="AA56" s="79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</row>
    <row r="57" spans="1:47" s="95" customFormat="1" hidden="1" x14ac:dyDescent="0.2">
      <c r="A57" s="545" t="s">
        <v>5965</v>
      </c>
      <c r="B57" s="709">
        <v>520819</v>
      </c>
      <c r="C57" s="709">
        <v>4498</v>
      </c>
      <c r="D57" s="709" t="s">
        <v>326</v>
      </c>
      <c r="E57" s="83">
        <v>2018</v>
      </c>
      <c r="F57" s="305">
        <v>43055</v>
      </c>
      <c r="G57" s="302" t="s">
        <v>2550</v>
      </c>
      <c r="H57" s="302" t="s">
        <v>5966</v>
      </c>
      <c r="I57" s="399"/>
      <c r="J57" s="302" t="s">
        <v>5967</v>
      </c>
      <c r="K57" s="302" t="s">
        <v>5968</v>
      </c>
      <c r="L57" s="306">
        <v>388632.85</v>
      </c>
      <c r="M57" s="306">
        <v>18867.150000000001</v>
      </c>
      <c r="N57" s="306">
        <v>472700</v>
      </c>
      <c r="O57" s="85"/>
      <c r="P57" s="41" t="s">
        <v>787</v>
      </c>
      <c r="Q57" s="713" t="s">
        <v>746</v>
      </c>
      <c r="R57" s="88"/>
      <c r="S57" s="88"/>
      <c r="T57" s="496"/>
      <c r="U57" s="79"/>
      <c r="V57" s="79"/>
      <c r="W57" s="79"/>
      <c r="X57" s="79"/>
      <c r="Y57" s="79"/>
      <c r="Z57" s="79"/>
      <c r="AA57" s="79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</row>
    <row r="58" spans="1:47" s="95" customFormat="1" hidden="1" x14ac:dyDescent="0.2">
      <c r="A58" s="545" t="s">
        <v>6401</v>
      </c>
      <c r="B58" s="709">
        <v>1032706</v>
      </c>
      <c r="C58" s="709" t="s">
        <v>618</v>
      </c>
      <c r="D58" s="709" t="s">
        <v>6385</v>
      </c>
      <c r="E58" s="83"/>
      <c r="F58" s="305">
        <v>43055</v>
      </c>
      <c r="G58" s="302" t="s">
        <v>5792</v>
      </c>
      <c r="H58" s="302" t="s">
        <v>6402</v>
      </c>
      <c r="I58" s="399"/>
      <c r="J58" s="302" t="s">
        <v>6403</v>
      </c>
      <c r="K58" s="302" t="s">
        <v>6404</v>
      </c>
      <c r="L58" s="306">
        <v>314655.17</v>
      </c>
      <c r="M58" s="306">
        <v>0</v>
      </c>
      <c r="N58" s="306">
        <v>365000</v>
      </c>
      <c r="O58" s="85"/>
      <c r="P58" s="61" t="s">
        <v>749</v>
      </c>
      <c r="Q58" s="713" t="s">
        <v>746</v>
      </c>
      <c r="R58" s="91"/>
      <c r="S58" s="91"/>
      <c r="T58" s="494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</row>
    <row r="59" spans="1:47" s="95" customFormat="1" hidden="1" x14ac:dyDescent="0.2">
      <c r="A59" s="545" t="s">
        <v>6332</v>
      </c>
      <c r="B59" s="709">
        <v>1520603</v>
      </c>
      <c r="C59" s="709">
        <v>7497</v>
      </c>
      <c r="D59" s="709" t="s">
        <v>3871</v>
      </c>
      <c r="E59" s="83"/>
      <c r="F59" s="305">
        <v>43062</v>
      </c>
      <c r="G59" s="302" t="s">
        <v>24</v>
      </c>
      <c r="H59" s="302" t="s">
        <v>6333</v>
      </c>
      <c r="I59" s="399"/>
      <c r="J59" s="302" t="s">
        <v>6334</v>
      </c>
      <c r="K59" s="302" t="s">
        <v>6335</v>
      </c>
      <c r="L59" s="306">
        <v>283579.64</v>
      </c>
      <c r="M59" s="306">
        <v>14178.98</v>
      </c>
      <c r="N59" s="306">
        <v>345400</v>
      </c>
      <c r="O59" s="85"/>
      <c r="P59" s="41" t="s">
        <v>787</v>
      </c>
      <c r="Q59" s="713" t="s">
        <v>746</v>
      </c>
      <c r="R59" s="88"/>
      <c r="S59" s="88"/>
      <c r="T59" s="494"/>
      <c r="U59" s="78"/>
      <c r="V59" s="78"/>
      <c r="W59" s="78"/>
      <c r="X59" s="78"/>
      <c r="Y59" s="78"/>
    </row>
    <row r="60" spans="1:47" s="95" customFormat="1" x14ac:dyDescent="0.2">
      <c r="A60" s="545" t="s">
        <v>6261</v>
      </c>
      <c r="B60" s="709">
        <v>1520606</v>
      </c>
      <c r="C60" s="709">
        <v>7490</v>
      </c>
      <c r="D60" s="709" t="s">
        <v>5682</v>
      </c>
      <c r="E60" s="83"/>
      <c r="F60" s="305">
        <v>43060</v>
      </c>
      <c r="G60" s="302"/>
      <c r="H60" s="302" t="s">
        <v>6262</v>
      </c>
      <c r="I60" s="399"/>
      <c r="J60" s="302" t="s">
        <v>1180</v>
      </c>
      <c r="K60" s="302" t="s">
        <v>6263</v>
      </c>
      <c r="L60" s="306">
        <v>305702.84000000003</v>
      </c>
      <c r="M60" s="306">
        <v>0</v>
      </c>
      <c r="N60" s="306">
        <v>354615.29</v>
      </c>
      <c r="O60" s="85"/>
      <c r="P60" s="41" t="s">
        <v>748</v>
      </c>
      <c r="Q60" s="489" t="s">
        <v>2939</v>
      </c>
      <c r="R60" s="96"/>
      <c r="S60" s="96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</row>
    <row r="61" spans="1:47" s="78" customFormat="1" x14ac:dyDescent="0.2">
      <c r="A61" s="545" t="s">
        <v>5854</v>
      </c>
      <c r="B61" s="709">
        <v>521702</v>
      </c>
      <c r="C61" s="709">
        <v>2005</v>
      </c>
      <c r="D61" s="709" t="s">
        <v>130</v>
      </c>
      <c r="E61" s="83"/>
      <c r="F61" s="305">
        <v>43061</v>
      </c>
      <c r="G61" s="302"/>
      <c r="H61" s="302" t="s">
        <v>5855</v>
      </c>
      <c r="I61" s="399"/>
      <c r="J61" s="302" t="s">
        <v>1180</v>
      </c>
      <c r="K61" s="302" t="s">
        <v>5856</v>
      </c>
      <c r="L61" s="306">
        <v>168469.59</v>
      </c>
      <c r="M61" s="306">
        <v>0</v>
      </c>
      <c r="N61" s="306">
        <v>195424.72</v>
      </c>
      <c r="O61" s="85"/>
      <c r="P61" s="41" t="s">
        <v>748</v>
      </c>
      <c r="Q61" s="489" t="s">
        <v>2939</v>
      </c>
      <c r="R61" s="88"/>
      <c r="S61" s="88"/>
      <c r="T61" s="79"/>
      <c r="U61" s="79"/>
      <c r="V61" s="79"/>
      <c r="W61" s="79"/>
      <c r="X61" s="79"/>
      <c r="Y61" s="79"/>
      <c r="Z61" s="79"/>
      <c r="AA61" s="79"/>
    </row>
    <row r="62" spans="1:47" s="78" customFormat="1" x14ac:dyDescent="0.2">
      <c r="A62" s="545" t="s">
        <v>6059</v>
      </c>
      <c r="B62" s="709">
        <v>520815</v>
      </c>
      <c r="C62" s="709">
        <v>4492</v>
      </c>
      <c r="D62" s="709" t="s">
        <v>293</v>
      </c>
      <c r="E62" s="83"/>
      <c r="F62" s="305">
        <v>43060</v>
      </c>
      <c r="G62" s="302"/>
      <c r="H62" s="302" t="s">
        <v>6060</v>
      </c>
      <c r="I62" s="399"/>
      <c r="J62" s="302" t="s">
        <v>2739</v>
      </c>
      <c r="K62" s="302" t="s">
        <v>6061</v>
      </c>
      <c r="L62" s="306">
        <v>311960.53000000003</v>
      </c>
      <c r="M62" s="306">
        <v>0</v>
      </c>
      <c r="N62" s="306">
        <v>361874.21</v>
      </c>
      <c r="O62" s="85"/>
      <c r="P62" s="41" t="s">
        <v>748</v>
      </c>
      <c r="Q62" s="489" t="s">
        <v>2939</v>
      </c>
      <c r="R62" s="88"/>
      <c r="S62" s="88"/>
      <c r="T62" s="79"/>
      <c r="U62" s="79"/>
      <c r="V62" s="79"/>
      <c r="W62" s="79"/>
      <c r="X62" s="79"/>
      <c r="Y62" s="79"/>
      <c r="Z62" s="79"/>
      <c r="AA62" s="79"/>
    </row>
    <row r="63" spans="1:47" s="78" customFormat="1" x14ac:dyDescent="0.2">
      <c r="A63" s="545" t="s">
        <v>5836</v>
      </c>
      <c r="B63" s="709">
        <v>520220</v>
      </c>
      <c r="C63" s="709">
        <v>1794</v>
      </c>
      <c r="D63" s="709" t="s">
        <v>80</v>
      </c>
      <c r="E63" s="83"/>
      <c r="F63" s="305">
        <v>43067</v>
      </c>
      <c r="G63" s="302"/>
      <c r="H63" s="302" t="s">
        <v>5837</v>
      </c>
      <c r="I63" s="399"/>
      <c r="J63" s="302" t="s">
        <v>2739</v>
      </c>
      <c r="K63" s="302" t="s">
        <v>5838</v>
      </c>
      <c r="L63" s="306">
        <v>230841.27</v>
      </c>
      <c r="M63" s="306">
        <v>0</v>
      </c>
      <c r="N63" s="306">
        <v>267775.87</v>
      </c>
      <c r="O63" s="85"/>
      <c r="P63" s="41" t="s">
        <v>748</v>
      </c>
      <c r="Q63" s="489" t="s">
        <v>2939</v>
      </c>
      <c r="R63" s="88"/>
      <c r="S63" s="88"/>
    </row>
    <row r="64" spans="1:47" s="78" customFormat="1" hidden="1" x14ac:dyDescent="0.2">
      <c r="A64" s="545" t="s">
        <v>6464</v>
      </c>
      <c r="B64" s="709">
        <v>520224</v>
      </c>
      <c r="C64" s="709" t="s">
        <v>697</v>
      </c>
      <c r="D64" s="709" t="s">
        <v>492</v>
      </c>
      <c r="E64" s="83"/>
      <c r="F64" s="305">
        <v>43068</v>
      </c>
      <c r="G64" s="302" t="s">
        <v>1467</v>
      </c>
      <c r="H64" s="302" t="s">
        <v>6465</v>
      </c>
      <c r="I64" s="399"/>
      <c r="J64" s="302" t="s">
        <v>6466</v>
      </c>
      <c r="K64" s="302" t="s">
        <v>6467</v>
      </c>
      <c r="L64" s="306">
        <v>241000</v>
      </c>
      <c r="M64" s="306">
        <v>0</v>
      </c>
      <c r="N64" s="306">
        <v>245000</v>
      </c>
      <c r="O64" s="85"/>
      <c r="P64" s="41" t="s">
        <v>749</v>
      </c>
      <c r="Q64" s="713" t="s">
        <v>746</v>
      </c>
      <c r="R64" s="91"/>
      <c r="S64" s="91"/>
      <c r="T64" s="494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</row>
    <row r="65" spans="1:47" s="78" customFormat="1" hidden="1" x14ac:dyDescent="0.2">
      <c r="A65" s="545" t="s">
        <v>6192</v>
      </c>
      <c r="B65" s="709">
        <v>521707</v>
      </c>
      <c r="C65" s="709">
        <v>2006</v>
      </c>
      <c r="D65" s="709" t="s">
        <v>165</v>
      </c>
      <c r="E65" s="83"/>
      <c r="F65" s="305">
        <v>43060</v>
      </c>
      <c r="G65" s="302" t="s">
        <v>4770</v>
      </c>
      <c r="H65" s="302" t="s">
        <v>6193</v>
      </c>
      <c r="I65" s="399"/>
      <c r="J65" s="302" t="s">
        <v>6194</v>
      </c>
      <c r="K65" s="302" t="s">
        <v>6195</v>
      </c>
      <c r="L65" s="306">
        <v>193965.52</v>
      </c>
      <c r="M65" s="306">
        <v>0</v>
      </c>
      <c r="N65" s="306">
        <v>225000</v>
      </c>
      <c r="O65" s="85"/>
      <c r="P65" s="41" t="s">
        <v>787</v>
      </c>
      <c r="Q65" s="712" t="s">
        <v>752</v>
      </c>
      <c r="R65" s="88"/>
      <c r="S65" s="88"/>
      <c r="T65" s="496"/>
      <c r="U65" s="79"/>
      <c r="V65" s="79"/>
      <c r="W65" s="79"/>
      <c r="X65" s="79"/>
      <c r="Y65" s="79"/>
      <c r="Z65" s="79"/>
      <c r="AA65" s="79"/>
    </row>
    <row r="66" spans="1:47" s="78" customFormat="1" hidden="1" x14ac:dyDescent="0.2">
      <c r="A66" s="545" t="s">
        <v>6429</v>
      </c>
      <c r="B66" s="709">
        <v>44604</v>
      </c>
      <c r="C66" s="709" t="s">
        <v>618</v>
      </c>
      <c r="D66" s="709" t="s">
        <v>6385</v>
      </c>
      <c r="E66" s="83"/>
      <c r="F66" s="305">
        <v>43064</v>
      </c>
      <c r="G66" s="302" t="s">
        <v>646</v>
      </c>
      <c r="H66" s="302" t="s">
        <v>6430</v>
      </c>
      <c r="I66" s="399"/>
      <c r="J66" s="302" t="s">
        <v>6431</v>
      </c>
      <c r="K66" s="302" t="s">
        <v>6432</v>
      </c>
      <c r="L66" s="306">
        <v>95344.83</v>
      </c>
      <c r="M66" s="306">
        <v>0</v>
      </c>
      <c r="N66" s="306">
        <v>97000</v>
      </c>
      <c r="O66" s="85"/>
      <c r="P66" s="41" t="s">
        <v>749</v>
      </c>
      <c r="Q66" s="712" t="s">
        <v>752</v>
      </c>
      <c r="R66" s="91"/>
      <c r="S66" s="91"/>
      <c r="T66" s="494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</row>
    <row r="67" spans="1:47" s="731" customFormat="1" hidden="1" x14ac:dyDescent="0.2">
      <c r="A67" s="715" t="s">
        <v>5900</v>
      </c>
      <c r="B67" s="716">
        <v>520514</v>
      </c>
      <c r="C67" s="716">
        <v>5398</v>
      </c>
      <c r="D67" s="716" t="s">
        <v>352</v>
      </c>
      <c r="E67" s="717">
        <v>2017</v>
      </c>
      <c r="F67" s="718">
        <v>43045</v>
      </c>
      <c r="G67" s="719" t="s">
        <v>115</v>
      </c>
      <c r="H67" s="719" t="s">
        <v>5901</v>
      </c>
      <c r="I67" s="720"/>
      <c r="J67" s="719" t="s">
        <v>5898</v>
      </c>
      <c r="K67" s="719" t="s">
        <v>5902</v>
      </c>
      <c r="L67" s="721">
        <v>501640.81</v>
      </c>
      <c r="M67" s="721">
        <v>36979.879999999997</v>
      </c>
      <c r="N67" s="721">
        <v>624800</v>
      </c>
      <c r="O67" s="85"/>
      <c r="P67" s="722" t="s">
        <v>787</v>
      </c>
      <c r="Q67" s="723" t="s">
        <v>2939</v>
      </c>
      <c r="S67" s="730" t="s">
        <v>7148</v>
      </c>
      <c r="T67" s="730">
        <v>4311860</v>
      </c>
      <c r="Z67" s="726"/>
      <c r="AA67" s="726"/>
      <c r="AB67" s="726"/>
      <c r="AC67" s="726"/>
      <c r="AD67" s="726"/>
      <c r="AE67" s="726"/>
      <c r="AF67" s="726"/>
      <c r="AG67" s="726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</row>
    <row r="68" spans="1:47" s="731" customFormat="1" hidden="1" x14ac:dyDescent="0.2">
      <c r="A68" s="715" t="s">
        <v>5896</v>
      </c>
      <c r="B68" s="716">
        <v>520514</v>
      </c>
      <c r="C68" s="716">
        <v>5398</v>
      </c>
      <c r="D68" s="716" t="s">
        <v>352</v>
      </c>
      <c r="E68" s="717">
        <v>2017</v>
      </c>
      <c r="F68" s="718">
        <v>43040</v>
      </c>
      <c r="G68" s="719" t="s">
        <v>115</v>
      </c>
      <c r="H68" s="719" t="s">
        <v>5897</v>
      </c>
      <c r="I68" s="720"/>
      <c r="J68" s="719" t="s">
        <v>5898</v>
      </c>
      <c r="K68" s="719" t="s">
        <v>5899</v>
      </c>
      <c r="L68" s="721">
        <v>501640.81</v>
      </c>
      <c r="M68" s="721">
        <v>36979.879999999997</v>
      </c>
      <c r="N68" s="721">
        <v>624800</v>
      </c>
      <c r="O68" s="85"/>
      <c r="P68" s="722" t="s">
        <v>787</v>
      </c>
      <c r="Q68" s="723" t="s">
        <v>2939</v>
      </c>
      <c r="S68" s="730" t="s">
        <v>7148</v>
      </c>
      <c r="T68" s="730">
        <v>4311860</v>
      </c>
      <c r="V68" s="726"/>
      <c r="W68" s="726"/>
      <c r="X68" s="726"/>
      <c r="Y68" s="726"/>
      <c r="Z68" s="726"/>
      <c r="AA68" s="726"/>
      <c r="AB68" s="726"/>
      <c r="AC68" s="726"/>
      <c r="AD68" s="726"/>
      <c r="AE68" s="726"/>
      <c r="AF68" s="726"/>
      <c r="AG68" s="726"/>
      <c r="AH68" s="726"/>
      <c r="AI68" s="726"/>
      <c r="AJ68" s="726"/>
      <c r="AK68" s="726"/>
      <c r="AL68" s="726"/>
      <c r="AM68" s="726"/>
      <c r="AN68" s="726"/>
      <c r="AO68" s="726"/>
      <c r="AP68" s="726"/>
      <c r="AQ68" s="726"/>
      <c r="AR68" s="726"/>
      <c r="AS68" s="726"/>
      <c r="AT68" s="726"/>
      <c r="AU68" s="726"/>
    </row>
    <row r="69" spans="1:47" s="78" customFormat="1" hidden="1" x14ac:dyDescent="0.2">
      <c r="A69" s="545" t="s">
        <v>6160</v>
      </c>
      <c r="B69" s="709">
        <v>521707</v>
      </c>
      <c r="C69" s="709">
        <v>2006</v>
      </c>
      <c r="D69" s="709" t="s">
        <v>165</v>
      </c>
      <c r="E69" s="83"/>
      <c r="F69" s="305">
        <v>43067</v>
      </c>
      <c r="G69" s="302" t="s">
        <v>115</v>
      </c>
      <c r="H69" s="302" t="s">
        <v>6147</v>
      </c>
      <c r="I69" s="399"/>
      <c r="J69" s="302" t="s">
        <v>6148</v>
      </c>
      <c r="K69" s="302" t="s">
        <v>6149</v>
      </c>
      <c r="L69" s="306">
        <v>193965.52</v>
      </c>
      <c r="M69" s="306">
        <v>0</v>
      </c>
      <c r="N69" s="306">
        <v>225000</v>
      </c>
      <c r="O69" s="85"/>
      <c r="P69" s="41" t="s">
        <v>787</v>
      </c>
      <c r="Q69" s="712" t="s">
        <v>752</v>
      </c>
      <c r="R69" s="88"/>
      <c r="S69" s="88"/>
      <c r="T69" s="496"/>
      <c r="U69" s="79"/>
      <c r="V69" s="79"/>
      <c r="W69" s="79"/>
      <c r="X69" s="79"/>
      <c r="Y69" s="79"/>
      <c r="Z69" s="79"/>
      <c r="AA69" s="79"/>
    </row>
    <row r="70" spans="1:47" s="78" customFormat="1" hidden="1" x14ac:dyDescent="0.2">
      <c r="A70" s="545" t="s">
        <v>5977</v>
      </c>
      <c r="B70" s="709">
        <v>520908</v>
      </c>
      <c r="C70" s="709">
        <v>2008</v>
      </c>
      <c r="D70" s="709" t="s">
        <v>198</v>
      </c>
      <c r="E70" s="83">
        <v>2017</v>
      </c>
      <c r="F70" s="305">
        <v>43053</v>
      </c>
      <c r="G70" s="302" t="s">
        <v>64</v>
      </c>
      <c r="H70" s="302" t="s">
        <v>5978</v>
      </c>
      <c r="I70" s="399"/>
      <c r="J70" s="302" t="s">
        <v>5979</v>
      </c>
      <c r="K70" s="302" t="s">
        <v>5980</v>
      </c>
      <c r="L70" s="306">
        <v>203534.48</v>
      </c>
      <c r="M70" s="306">
        <v>0</v>
      </c>
      <c r="N70" s="306">
        <v>236100</v>
      </c>
      <c r="O70" s="85"/>
      <c r="P70" s="41" t="s">
        <v>787</v>
      </c>
      <c r="Q70" s="712" t="s">
        <v>752</v>
      </c>
      <c r="R70" s="88"/>
      <c r="S70" s="88"/>
      <c r="T70" s="496"/>
      <c r="U70" s="79"/>
      <c r="V70" s="79"/>
      <c r="W70" s="79"/>
      <c r="X70" s="79"/>
      <c r="Y70" s="79"/>
      <c r="Z70" s="79"/>
      <c r="AA70" s="79"/>
    </row>
    <row r="71" spans="1:47" s="78" customFormat="1" hidden="1" x14ac:dyDescent="0.2">
      <c r="A71" s="545" t="s">
        <v>6361</v>
      </c>
      <c r="B71" s="709">
        <v>1520604</v>
      </c>
      <c r="C71" s="709">
        <v>7495</v>
      </c>
      <c r="D71" s="709" t="s">
        <v>492</v>
      </c>
      <c r="E71" s="83"/>
      <c r="F71" s="305">
        <v>43060</v>
      </c>
      <c r="G71" s="302" t="s">
        <v>17</v>
      </c>
      <c r="H71" s="302" t="s">
        <v>6362</v>
      </c>
      <c r="I71" s="399"/>
      <c r="J71" s="302" t="s">
        <v>6363</v>
      </c>
      <c r="K71" s="302" t="s">
        <v>6364</v>
      </c>
      <c r="L71" s="306">
        <v>288669.95</v>
      </c>
      <c r="M71" s="306">
        <v>14433.5</v>
      </c>
      <c r="N71" s="306">
        <v>351600</v>
      </c>
      <c r="O71" s="85"/>
      <c r="P71" s="41" t="s">
        <v>787</v>
      </c>
      <c r="Q71" s="713" t="s">
        <v>746</v>
      </c>
      <c r="R71" s="91"/>
      <c r="S71" s="91"/>
      <c r="T71" s="494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</row>
    <row r="72" spans="1:47" s="78" customFormat="1" hidden="1" x14ac:dyDescent="0.2">
      <c r="A72" s="545" t="s">
        <v>6213</v>
      </c>
      <c r="B72" s="709">
        <v>521801</v>
      </c>
      <c r="C72" s="709">
        <v>2201</v>
      </c>
      <c r="D72" s="709" t="s">
        <v>217</v>
      </c>
      <c r="E72" s="83"/>
      <c r="F72" s="305">
        <v>43052</v>
      </c>
      <c r="G72" s="302" t="s">
        <v>2877</v>
      </c>
      <c r="H72" s="302" t="s">
        <v>6214</v>
      </c>
      <c r="I72" s="399"/>
      <c r="J72" s="302" t="s">
        <v>6215</v>
      </c>
      <c r="K72" s="302" t="s">
        <v>6216</v>
      </c>
      <c r="L72" s="306">
        <v>205000</v>
      </c>
      <c r="M72" s="306">
        <v>0</v>
      </c>
      <c r="N72" s="306">
        <v>237800</v>
      </c>
      <c r="O72" s="85"/>
      <c r="P72" s="41" t="s">
        <v>787</v>
      </c>
      <c r="Q72" s="712" t="s">
        <v>752</v>
      </c>
      <c r="R72" s="88"/>
      <c r="S72" s="88"/>
      <c r="T72" s="496"/>
      <c r="U72" s="79"/>
      <c r="V72" s="79"/>
      <c r="W72" s="79"/>
      <c r="X72" s="79"/>
      <c r="Y72" s="79"/>
      <c r="Z72" s="79"/>
      <c r="AA72" s="79"/>
    </row>
    <row r="73" spans="1:47" s="78" customFormat="1" hidden="1" x14ac:dyDescent="0.2">
      <c r="A73" s="545" t="s">
        <v>6421</v>
      </c>
      <c r="B73" s="709">
        <v>51360</v>
      </c>
      <c r="C73" s="709" t="s">
        <v>618</v>
      </c>
      <c r="D73" s="709" t="s">
        <v>6385</v>
      </c>
      <c r="E73" s="83"/>
      <c r="F73" s="305">
        <v>43063</v>
      </c>
      <c r="G73" s="302" t="s">
        <v>197</v>
      </c>
      <c r="H73" s="302" t="s">
        <v>6422</v>
      </c>
      <c r="I73" s="399"/>
      <c r="J73" s="302" t="s">
        <v>3337</v>
      </c>
      <c r="K73" s="302" t="s">
        <v>6423</v>
      </c>
      <c r="L73" s="306">
        <v>194137.93</v>
      </c>
      <c r="M73" s="306">
        <v>0</v>
      </c>
      <c r="N73" s="306">
        <v>198000</v>
      </c>
      <c r="O73" s="85"/>
      <c r="P73" s="61" t="s">
        <v>749</v>
      </c>
      <c r="Q73" s="712" t="s">
        <v>752</v>
      </c>
      <c r="R73" s="91"/>
      <c r="S73" s="91"/>
      <c r="T73" s="494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</row>
    <row r="74" spans="1:47" s="78" customFormat="1" hidden="1" x14ac:dyDescent="0.2">
      <c r="A74" s="545" t="s">
        <v>6350</v>
      </c>
      <c r="B74" s="709">
        <v>1520604</v>
      </c>
      <c r="C74" s="709">
        <v>7495</v>
      </c>
      <c r="D74" s="709" t="s">
        <v>492</v>
      </c>
      <c r="E74" s="83"/>
      <c r="F74" s="305">
        <v>43066</v>
      </c>
      <c r="G74" s="302" t="s">
        <v>115</v>
      </c>
      <c r="H74" s="302" t="s">
        <v>6351</v>
      </c>
      <c r="I74" s="399"/>
      <c r="J74" s="302" t="s">
        <v>6352</v>
      </c>
      <c r="K74" s="302" t="s">
        <v>6353</v>
      </c>
      <c r="L74" s="306">
        <v>288669.95</v>
      </c>
      <c r="M74" s="306">
        <v>14433.5</v>
      </c>
      <c r="N74" s="306">
        <v>351600</v>
      </c>
      <c r="O74" s="85"/>
      <c r="P74" s="41" t="s">
        <v>787</v>
      </c>
      <c r="Q74" s="713" t="s">
        <v>746</v>
      </c>
      <c r="R74" s="91"/>
      <c r="S74" s="91"/>
      <c r="T74" s="494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</row>
    <row r="75" spans="1:47" s="78" customFormat="1" x14ac:dyDescent="0.2">
      <c r="A75" s="545" t="s">
        <v>5799</v>
      </c>
      <c r="B75" s="709">
        <v>521101</v>
      </c>
      <c r="C75" s="709">
        <v>1253</v>
      </c>
      <c r="D75" s="709" t="s">
        <v>25</v>
      </c>
      <c r="E75" s="83"/>
      <c r="F75" s="305">
        <v>43060</v>
      </c>
      <c r="G75" s="302"/>
      <c r="H75" s="302" t="s">
        <v>5800</v>
      </c>
      <c r="I75" s="399"/>
      <c r="J75" s="302" t="s">
        <v>129</v>
      </c>
      <c r="K75" s="302" t="s">
        <v>5801</v>
      </c>
      <c r="L75" s="306">
        <v>345259.04</v>
      </c>
      <c r="M75" s="306">
        <v>0</v>
      </c>
      <c r="N75" s="306">
        <v>400500.49</v>
      </c>
      <c r="O75" s="85"/>
      <c r="P75" s="41" t="s">
        <v>748</v>
      </c>
      <c r="Q75" s="489" t="s">
        <v>2939</v>
      </c>
      <c r="R75" s="88"/>
      <c r="S75" s="88"/>
      <c r="T75" s="79"/>
    </row>
    <row r="76" spans="1:47" s="78" customFormat="1" hidden="1" x14ac:dyDescent="0.2">
      <c r="A76" s="545" t="s">
        <v>5998</v>
      </c>
      <c r="B76" s="709">
        <v>520909</v>
      </c>
      <c r="C76" s="709">
        <v>2009</v>
      </c>
      <c r="D76" s="709" t="s">
        <v>208</v>
      </c>
      <c r="E76" s="83">
        <v>2017</v>
      </c>
      <c r="F76" s="305">
        <v>43067</v>
      </c>
      <c r="G76" s="302" t="s">
        <v>3371</v>
      </c>
      <c r="H76" s="302" t="s">
        <v>5999</v>
      </c>
      <c r="I76" s="399"/>
      <c r="J76" s="302" t="s">
        <v>6000</v>
      </c>
      <c r="K76" s="302" t="s">
        <v>6001</v>
      </c>
      <c r="L76" s="306">
        <v>213275.86</v>
      </c>
      <c r="M76" s="306">
        <v>0</v>
      </c>
      <c r="N76" s="306">
        <v>247400</v>
      </c>
      <c r="O76" s="85"/>
      <c r="P76" s="41" t="s">
        <v>787</v>
      </c>
      <c r="Q76" s="713" t="s">
        <v>746</v>
      </c>
      <c r="R76" s="88"/>
      <c r="S76" s="88"/>
      <c r="T76" s="496"/>
      <c r="U76" s="79"/>
      <c r="V76" s="79"/>
      <c r="W76" s="79"/>
      <c r="X76" s="79"/>
      <c r="Y76" s="79"/>
      <c r="Z76" s="79"/>
      <c r="AA76" s="79"/>
    </row>
    <row r="77" spans="1:47" s="78" customFormat="1" hidden="1" x14ac:dyDescent="0.2">
      <c r="A77" s="545" t="s">
        <v>5950</v>
      </c>
      <c r="B77" s="709">
        <v>520815</v>
      </c>
      <c r="C77" s="709">
        <v>4492</v>
      </c>
      <c r="D77" s="709" t="s">
        <v>293</v>
      </c>
      <c r="E77" s="83">
        <v>2018</v>
      </c>
      <c r="F77" s="305">
        <v>43060</v>
      </c>
      <c r="G77" s="302" t="s">
        <v>646</v>
      </c>
      <c r="H77" s="302" t="s">
        <v>5951</v>
      </c>
      <c r="I77" s="399"/>
      <c r="J77" s="302" t="s">
        <v>5952</v>
      </c>
      <c r="K77" s="302" t="s">
        <v>5953</v>
      </c>
      <c r="L77" s="306">
        <v>360072.13</v>
      </c>
      <c r="M77" s="306">
        <v>14583.04</v>
      </c>
      <c r="N77" s="306">
        <v>434600</v>
      </c>
      <c r="O77" s="85"/>
      <c r="P77" s="61" t="s">
        <v>787</v>
      </c>
      <c r="Q77" s="713" t="s">
        <v>746</v>
      </c>
      <c r="R77" s="88"/>
      <c r="S77" s="88"/>
      <c r="T77" s="496"/>
      <c r="U77" s="79"/>
      <c r="V77" s="79"/>
      <c r="W77" s="79"/>
      <c r="X77" s="79"/>
      <c r="Y77" s="79"/>
      <c r="Z77" s="79"/>
      <c r="AA77" s="79"/>
    </row>
    <row r="78" spans="1:47" s="78" customFormat="1" hidden="1" x14ac:dyDescent="0.2">
      <c r="A78" s="545" t="s">
        <v>6258</v>
      </c>
      <c r="B78" s="709">
        <v>522401</v>
      </c>
      <c r="C78" s="709">
        <v>1062</v>
      </c>
      <c r="D78" s="709" t="s">
        <v>8</v>
      </c>
      <c r="E78" s="83"/>
      <c r="F78" s="305">
        <v>43053</v>
      </c>
      <c r="G78" s="302" t="s">
        <v>17</v>
      </c>
      <c r="H78" s="302" t="s">
        <v>6259</v>
      </c>
      <c r="I78" s="399"/>
      <c r="J78" s="302" t="s">
        <v>4481</v>
      </c>
      <c r="K78" s="302" t="s">
        <v>6260</v>
      </c>
      <c r="L78" s="306">
        <v>234892.46</v>
      </c>
      <c r="M78" s="306">
        <v>2348.92</v>
      </c>
      <c r="N78" s="306">
        <v>275200</v>
      </c>
      <c r="O78" s="85"/>
      <c r="P78" s="41" t="s">
        <v>787</v>
      </c>
      <c r="Q78" s="713" t="s">
        <v>746</v>
      </c>
      <c r="R78" s="96"/>
      <c r="S78" s="96"/>
      <c r="T78" s="496"/>
      <c r="U78" s="94"/>
      <c r="V78" s="94"/>
      <c r="W78" s="94"/>
      <c r="X78" s="94"/>
      <c r="Y78" s="94"/>
      <c r="Z78" s="94"/>
      <c r="AA78" s="94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</row>
    <row r="79" spans="1:47" s="731" customFormat="1" hidden="1" x14ac:dyDescent="0.2">
      <c r="A79" s="715" t="s">
        <v>5929</v>
      </c>
      <c r="B79" s="716">
        <v>520515</v>
      </c>
      <c r="C79" s="716">
        <v>5399</v>
      </c>
      <c r="D79" s="716" t="s">
        <v>360</v>
      </c>
      <c r="E79" s="717">
        <v>2017</v>
      </c>
      <c r="F79" s="718">
        <v>43066</v>
      </c>
      <c r="G79" s="719" t="s">
        <v>1357</v>
      </c>
      <c r="H79" s="719" t="s">
        <v>5930</v>
      </c>
      <c r="I79" s="720"/>
      <c r="J79" s="719" t="s">
        <v>5931</v>
      </c>
      <c r="K79" s="719" t="s">
        <v>5932</v>
      </c>
      <c r="L79" s="721">
        <v>600889.26</v>
      </c>
      <c r="M79" s="721">
        <v>53852.12</v>
      </c>
      <c r="N79" s="721">
        <v>759500</v>
      </c>
      <c r="O79" s="85"/>
      <c r="P79" s="722" t="s">
        <v>787</v>
      </c>
      <c r="Q79" s="723" t="s">
        <v>2939</v>
      </c>
      <c r="S79" s="730" t="s">
        <v>7148</v>
      </c>
      <c r="T79" s="730">
        <v>4311987</v>
      </c>
    </row>
    <row r="80" spans="1:47" s="731" customFormat="1" hidden="1" x14ac:dyDescent="0.2">
      <c r="A80" s="715" t="s">
        <v>6375</v>
      </c>
      <c r="B80" s="716">
        <v>1520605</v>
      </c>
      <c r="C80" s="716">
        <v>7491</v>
      </c>
      <c r="D80" s="716" t="s">
        <v>5687</v>
      </c>
      <c r="E80" s="717"/>
      <c r="F80" s="718">
        <v>43046</v>
      </c>
      <c r="G80" s="719" t="s">
        <v>13</v>
      </c>
      <c r="H80" s="719" t="s">
        <v>6376</v>
      </c>
      <c r="I80" s="720"/>
      <c r="J80" s="719" t="s">
        <v>6377</v>
      </c>
      <c r="K80" s="719" t="s">
        <v>6378</v>
      </c>
      <c r="L80" s="721">
        <v>476108.37</v>
      </c>
      <c r="M80" s="721">
        <v>23805.42</v>
      </c>
      <c r="N80" s="721">
        <v>579900</v>
      </c>
      <c r="O80" s="85"/>
      <c r="P80" s="722" t="s">
        <v>787</v>
      </c>
      <c r="Q80" s="723" t="s">
        <v>2939</v>
      </c>
      <c r="S80" s="730" t="s">
        <v>7148</v>
      </c>
      <c r="T80" s="730">
        <v>4312074</v>
      </c>
    </row>
    <row r="81" spans="1:47" s="78" customFormat="1" hidden="1" x14ac:dyDescent="0.2">
      <c r="A81" s="545" t="s">
        <v>6405</v>
      </c>
      <c r="B81" s="709">
        <v>25201</v>
      </c>
      <c r="C81" s="709" t="s">
        <v>618</v>
      </c>
      <c r="D81" s="709" t="s">
        <v>6385</v>
      </c>
      <c r="E81" s="83"/>
      <c r="F81" s="305">
        <v>43057</v>
      </c>
      <c r="G81" s="302" t="s">
        <v>5986</v>
      </c>
      <c r="H81" s="302" t="s">
        <v>6406</v>
      </c>
      <c r="I81" s="399"/>
      <c r="J81" s="302" t="s">
        <v>6407</v>
      </c>
      <c r="K81" s="302" t="s">
        <v>6408</v>
      </c>
      <c r="L81" s="306">
        <v>117241.38</v>
      </c>
      <c r="M81" s="306">
        <v>0</v>
      </c>
      <c r="N81" s="306">
        <v>120000</v>
      </c>
      <c r="O81" s="85"/>
      <c r="P81" s="61" t="s">
        <v>749</v>
      </c>
      <c r="Q81" s="712" t="s">
        <v>752</v>
      </c>
      <c r="R81" s="91"/>
      <c r="S81" s="91"/>
      <c r="T81" s="494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</row>
    <row r="82" spans="1:47" s="78" customFormat="1" hidden="1" x14ac:dyDescent="0.2">
      <c r="A82" s="545" t="s">
        <v>6417</v>
      </c>
      <c r="B82" s="709">
        <v>750204</v>
      </c>
      <c r="C82" s="709" t="s">
        <v>618</v>
      </c>
      <c r="D82" s="709" t="s">
        <v>6385</v>
      </c>
      <c r="E82" s="83"/>
      <c r="F82" s="305">
        <v>43063</v>
      </c>
      <c r="G82" s="302" t="s">
        <v>197</v>
      </c>
      <c r="H82" s="302" t="s">
        <v>6418</v>
      </c>
      <c r="I82" s="399"/>
      <c r="J82" s="302" t="s">
        <v>6419</v>
      </c>
      <c r="K82" s="302" t="s">
        <v>6420</v>
      </c>
      <c r="L82" s="306">
        <v>394482.76</v>
      </c>
      <c r="M82" s="306">
        <v>0</v>
      </c>
      <c r="N82" s="306">
        <v>400000</v>
      </c>
      <c r="O82" s="85"/>
      <c r="P82" s="41" t="s">
        <v>749</v>
      </c>
      <c r="Q82" s="713" t="s">
        <v>746</v>
      </c>
      <c r="R82" s="91"/>
      <c r="S82" s="91"/>
      <c r="T82" s="494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</row>
    <row r="83" spans="1:47" s="78" customFormat="1" hidden="1" x14ac:dyDescent="0.2">
      <c r="A83" s="545" t="s">
        <v>6196</v>
      </c>
      <c r="B83" s="709">
        <v>521707</v>
      </c>
      <c r="C83" s="709">
        <v>2006</v>
      </c>
      <c r="D83" s="709" t="s">
        <v>165</v>
      </c>
      <c r="E83" s="83"/>
      <c r="F83" s="305">
        <v>43066</v>
      </c>
      <c r="G83" s="302" t="s">
        <v>3959</v>
      </c>
      <c r="H83" s="302" t="s">
        <v>6197</v>
      </c>
      <c r="I83" s="399"/>
      <c r="J83" s="302" t="s">
        <v>6198</v>
      </c>
      <c r="K83" s="302" t="s">
        <v>6199</v>
      </c>
      <c r="L83" s="306">
        <v>193965.52</v>
      </c>
      <c r="M83" s="306">
        <v>0</v>
      </c>
      <c r="N83" s="306">
        <v>225000</v>
      </c>
      <c r="O83" s="85"/>
      <c r="P83" s="41" t="s">
        <v>787</v>
      </c>
      <c r="Q83" s="712" t="s">
        <v>752</v>
      </c>
      <c r="R83" s="88"/>
      <c r="S83" s="88"/>
      <c r="T83" s="496"/>
      <c r="U83" s="79"/>
      <c r="V83" s="79"/>
      <c r="W83" s="79"/>
      <c r="X83" s="79"/>
      <c r="Y83" s="79"/>
      <c r="Z83" s="79"/>
      <c r="AA83" s="79"/>
    </row>
    <row r="84" spans="1:47" s="78" customFormat="1" hidden="1" x14ac:dyDescent="0.2">
      <c r="A84" s="545" t="s">
        <v>6444</v>
      </c>
      <c r="B84" s="709">
        <v>1520302</v>
      </c>
      <c r="C84" s="709" t="s">
        <v>697</v>
      </c>
      <c r="D84" s="709" t="s">
        <v>492</v>
      </c>
      <c r="E84" s="83"/>
      <c r="F84" s="305">
        <v>43045</v>
      </c>
      <c r="G84" s="302" t="s">
        <v>651</v>
      </c>
      <c r="H84" s="302" t="s">
        <v>6441</v>
      </c>
      <c r="I84" s="399"/>
      <c r="J84" s="302" t="s">
        <v>6442</v>
      </c>
      <c r="K84" s="302" t="s">
        <v>6443</v>
      </c>
      <c r="L84" s="306">
        <v>366551.72</v>
      </c>
      <c r="M84" s="306">
        <v>0</v>
      </c>
      <c r="N84" s="306">
        <v>370000</v>
      </c>
      <c r="O84" s="85"/>
      <c r="P84" s="41" t="s">
        <v>749</v>
      </c>
      <c r="Q84" s="713" t="s">
        <v>746</v>
      </c>
      <c r="R84" s="91"/>
      <c r="S84" s="91"/>
      <c r="T84" s="494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</row>
    <row r="85" spans="1:47" s="731" customFormat="1" hidden="1" x14ac:dyDescent="0.2">
      <c r="A85" s="715" t="s">
        <v>6254</v>
      </c>
      <c r="B85" s="716">
        <v>521909</v>
      </c>
      <c r="C85" s="716">
        <v>6986</v>
      </c>
      <c r="D85" s="716" t="s">
        <v>415</v>
      </c>
      <c r="E85" s="717"/>
      <c r="F85" s="718">
        <v>43060</v>
      </c>
      <c r="G85" s="719" t="s">
        <v>3371</v>
      </c>
      <c r="H85" s="719" t="s">
        <v>6255</v>
      </c>
      <c r="I85" s="720"/>
      <c r="J85" s="719" t="s">
        <v>6256</v>
      </c>
      <c r="K85" s="719" t="s">
        <v>6257</v>
      </c>
      <c r="L85" s="721">
        <v>558006.86</v>
      </c>
      <c r="M85" s="721">
        <v>46562.11</v>
      </c>
      <c r="N85" s="721">
        <v>701300</v>
      </c>
      <c r="O85" s="732"/>
      <c r="P85" s="722" t="s">
        <v>787</v>
      </c>
      <c r="Q85" s="723" t="s">
        <v>2939</v>
      </c>
      <c r="S85" s="730" t="s">
        <v>7148</v>
      </c>
      <c r="T85" s="730">
        <v>4312192</v>
      </c>
    </row>
    <row r="86" spans="1:47" s="78" customFormat="1" hidden="1" x14ac:dyDescent="0.2">
      <c r="A86" s="545" t="s">
        <v>5783</v>
      </c>
      <c r="B86" s="709">
        <v>520108</v>
      </c>
      <c r="C86" s="709">
        <v>2593</v>
      </c>
      <c r="D86" s="709" t="s">
        <v>279</v>
      </c>
      <c r="E86" s="83">
        <v>2018</v>
      </c>
      <c r="F86" s="305">
        <v>43067</v>
      </c>
      <c r="G86" s="302" t="s">
        <v>651</v>
      </c>
      <c r="H86" s="302" t="s">
        <v>5784</v>
      </c>
      <c r="I86" s="399"/>
      <c r="J86" s="302" t="s">
        <v>5785</v>
      </c>
      <c r="K86" s="302" t="s">
        <v>5786</v>
      </c>
      <c r="L86" s="306">
        <v>395529.4</v>
      </c>
      <c r="M86" s="306">
        <v>19901.63</v>
      </c>
      <c r="N86" s="306">
        <v>481900</v>
      </c>
      <c r="O86" s="85"/>
      <c r="P86" s="61" t="s">
        <v>787</v>
      </c>
      <c r="Q86" s="713" t="s">
        <v>746</v>
      </c>
      <c r="R86" s="79"/>
      <c r="S86" s="79"/>
      <c r="T86" s="494"/>
    </row>
    <row r="87" spans="1:47" s="78" customFormat="1" hidden="1" x14ac:dyDescent="0.2">
      <c r="A87" s="553" t="s">
        <v>6270</v>
      </c>
      <c r="B87" s="709">
        <v>1520104</v>
      </c>
      <c r="C87" s="709">
        <v>7493</v>
      </c>
      <c r="D87" s="709" t="s">
        <v>5560</v>
      </c>
      <c r="E87" s="83"/>
      <c r="F87" s="305">
        <v>43045</v>
      </c>
      <c r="G87" s="302" t="s">
        <v>115</v>
      </c>
      <c r="H87" s="302" t="s">
        <v>6271</v>
      </c>
      <c r="I87" s="399"/>
      <c r="J87" s="302" t="s">
        <v>6272</v>
      </c>
      <c r="K87" s="302" t="s">
        <v>6273</v>
      </c>
      <c r="L87" s="306">
        <v>253694.58</v>
      </c>
      <c r="M87" s="306">
        <v>12684.73</v>
      </c>
      <c r="N87" s="306">
        <v>309000</v>
      </c>
      <c r="O87" s="85"/>
      <c r="P87" s="41" t="s">
        <v>787</v>
      </c>
      <c r="Q87" s="713" t="s">
        <v>746</v>
      </c>
      <c r="R87" s="96"/>
      <c r="S87" s="96"/>
      <c r="T87" s="496"/>
      <c r="U87" s="94"/>
      <c r="V87" s="94"/>
      <c r="W87" s="94"/>
      <c r="X87" s="94"/>
      <c r="Y87" s="94"/>
      <c r="Z87" s="94"/>
      <c r="AA87" s="94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</row>
    <row r="88" spans="1:47" s="731" customFormat="1" hidden="1" x14ac:dyDescent="0.2">
      <c r="A88" s="715" t="s">
        <v>6249</v>
      </c>
      <c r="B88" s="716">
        <v>521909</v>
      </c>
      <c r="C88" s="716">
        <v>6986</v>
      </c>
      <c r="D88" s="716" t="s">
        <v>415</v>
      </c>
      <c r="E88" s="717"/>
      <c r="F88" s="718">
        <v>43048</v>
      </c>
      <c r="G88" s="719" t="s">
        <v>64</v>
      </c>
      <c r="H88" s="719" t="s">
        <v>6250</v>
      </c>
      <c r="I88" s="720"/>
      <c r="J88" s="719" t="s">
        <v>6251</v>
      </c>
      <c r="K88" s="719" t="s">
        <v>6252</v>
      </c>
      <c r="L88" s="721">
        <v>558006.86</v>
      </c>
      <c r="M88" s="721">
        <v>46562.11</v>
      </c>
      <c r="N88" s="721">
        <v>701300</v>
      </c>
      <c r="O88" s="85"/>
      <c r="P88" s="722" t="s">
        <v>787</v>
      </c>
      <c r="Q88" s="723" t="s">
        <v>2939</v>
      </c>
      <c r="S88" s="730" t="s">
        <v>7148</v>
      </c>
      <c r="T88" s="730">
        <v>4312287</v>
      </c>
    </row>
    <row r="89" spans="1:47" s="78" customFormat="1" hidden="1" x14ac:dyDescent="0.2">
      <c r="A89" s="545" t="s">
        <v>6229</v>
      </c>
      <c r="B89" s="709">
        <v>521802</v>
      </c>
      <c r="C89" s="709">
        <v>2202</v>
      </c>
      <c r="D89" s="709" t="s">
        <v>229</v>
      </c>
      <c r="E89" s="83"/>
      <c r="F89" s="305">
        <v>43066</v>
      </c>
      <c r="G89" s="302" t="s">
        <v>1372</v>
      </c>
      <c r="H89" s="302" t="s">
        <v>6230</v>
      </c>
      <c r="I89" s="399"/>
      <c r="J89" s="302" t="s">
        <v>6231</v>
      </c>
      <c r="K89" s="302" t="s">
        <v>6232</v>
      </c>
      <c r="L89" s="306">
        <v>209568.97</v>
      </c>
      <c r="M89" s="306">
        <v>0</v>
      </c>
      <c r="N89" s="306">
        <v>243100</v>
      </c>
      <c r="O89" s="85"/>
      <c r="P89" s="41" t="s">
        <v>787</v>
      </c>
      <c r="Q89" s="713" t="s">
        <v>746</v>
      </c>
      <c r="R89" s="88"/>
      <c r="S89" s="88"/>
      <c r="T89" s="496"/>
      <c r="U89" s="79"/>
      <c r="V89" s="79"/>
      <c r="W89" s="79"/>
      <c r="X89" s="79"/>
      <c r="Y89" s="79"/>
      <c r="Z89" s="79"/>
      <c r="AA89" s="79"/>
    </row>
    <row r="90" spans="1:47" s="78" customFormat="1" hidden="1" x14ac:dyDescent="0.2">
      <c r="A90" s="545" t="s">
        <v>6448</v>
      </c>
      <c r="B90" s="709">
        <v>520905</v>
      </c>
      <c r="C90" s="709" t="s">
        <v>697</v>
      </c>
      <c r="D90" s="709" t="s">
        <v>492</v>
      </c>
      <c r="E90" s="83"/>
      <c r="F90" s="305">
        <v>43047</v>
      </c>
      <c r="G90" s="302" t="s">
        <v>3371</v>
      </c>
      <c r="H90" s="302" t="s">
        <v>6445</v>
      </c>
      <c r="I90" s="399"/>
      <c r="J90" s="302" t="s">
        <v>6446</v>
      </c>
      <c r="K90" s="302" t="s">
        <v>6447</v>
      </c>
      <c r="L90" s="306">
        <v>154310.34</v>
      </c>
      <c r="M90" s="306">
        <v>0</v>
      </c>
      <c r="N90" s="306">
        <v>159000</v>
      </c>
      <c r="O90" s="85"/>
      <c r="P90" s="41" t="s">
        <v>749</v>
      </c>
      <c r="Q90" s="712" t="s">
        <v>752</v>
      </c>
      <c r="R90" s="91"/>
      <c r="S90" s="91"/>
      <c r="T90" s="494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</row>
    <row r="91" spans="1:47" s="78" customFormat="1" hidden="1" x14ac:dyDescent="0.2">
      <c r="A91" s="545" t="s">
        <v>6188</v>
      </c>
      <c r="B91" s="709">
        <v>521707</v>
      </c>
      <c r="C91" s="709">
        <v>2006</v>
      </c>
      <c r="D91" s="709" t="s">
        <v>165</v>
      </c>
      <c r="E91" s="83"/>
      <c r="F91" s="305">
        <v>43064</v>
      </c>
      <c r="G91" s="302" t="s">
        <v>13</v>
      </c>
      <c r="H91" s="302" t="s">
        <v>6189</v>
      </c>
      <c r="I91" s="399"/>
      <c r="J91" s="302" t="s">
        <v>6190</v>
      </c>
      <c r="K91" s="302" t="s">
        <v>6191</v>
      </c>
      <c r="L91" s="306">
        <v>193965.52</v>
      </c>
      <c r="M91" s="306">
        <v>0</v>
      </c>
      <c r="N91" s="306">
        <v>225000</v>
      </c>
      <c r="O91" s="85"/>
      <c r="P91" s="41" t="s">
        <v>787</v>
      </c>
      <c r="Q91" s="712" t="s">
        <v>752</v>
      </c>
      <c r="R91" s="88"/>
      <c r="S91" s="88"/>
      <c r="T91" s="496"/>
      <c r="U91" s="79"/>
      <c r="V91" s="79"/>
      <c r="W91" s="79"/>
      <c r="X91" s="79"/>
      <c r="Y91" s="79"/>
      <c r="Z91" s="79"/>
      <c r="AA91" s="79"/>
    </row>
    <row r="92" spans="1:47" s="78" customFormat="1" hidden="1" x14ac:dyDescent="0.2">
      <c r="A92" s="545" t="s">
        <v>6112</v>
      </c>
      <c r="B92" s="709">
        <v>521702</v>
      </c>
      <c r="C92" s="709">
        <v>2005</v>
      </c>
      <c r="D92" s="709" t="s">
        <v>130</v>
      </c>
      <c r="E92" s="83"/>
      <c r="F92" s="305">
        <v>43042</v>
      </c>
      <c r="G92" s="302" t="s">
        <v>1372</v>
      </c>
      <c r="H92" s="302" t="s">
        <v>6113</v>
      </c>
      <c r="I92" s="399"/>
      <c r="J92" s="302" t="s">
        <v>6114</v>
      </c>
      <c r="K92" s="302" t="s">
        <v>6115</v>
      </c>
      <c r="L92" s="306">
        <v>185344.83</v>
      </c>
      <c r="M92" s="306">
        <v>0</v>
      </c>
      <c r="N92" s="306">
        <v>215000</v>
      </c>
      <c r="O92" s="85"/>
      <c r="P92" s="41" t="s">
        <v>787</v>
      </c>
      <c r="Q92" s="712" t="s">
        <v>752</v>
      </c>
      <c r="R92" s="88"/>
      <c r="S92" s="88"/>
      <c r="T92" s="496"/>
      <c r="U92" s="79"/>
      <c r="V92" s="79"/>
      <c r="W92" s="79"/>
      <c r="X92" s="79"/>
      <c r="Y92" s="79"/>
      <c r="Z92" s="79"/>
      <c r="AA92" s="79"/>
    </row>
    <row r="93" spans="1:47" s="78" customFormat="1" hidden="1" x14ac:dyDescent="0.2">
      <c r="A93" s="545" t="s">
        <v>5791</v>
      </c>
      <c r="B93" s="709">
        <v>520112</v>
      </c>
      <c r="C93" s="709">
        <v>2594</v>
      </c>
      <c r="D93" s="709" t="s">
        <v>288</v>
      </c>
      <c r="E93" s="83">
        <v>2017</v>
      </c>
      <c r="F93" s="305">
        <v>43060</v>
      </c>
      <c r="G93" s="302" t="s">
        <v>5792</v>
      </c>
      <c r="H93" s="302" t="s">
        <v>5793</v>
      </c>
      <c r="I93" s="399"/>
      <c r="J93" s="302" t="s">
        <v>5794</v>
      </c>
      <c r="K93" s="302" t="s">
        <v>5795</v>
      </c>
      <c r="L93" s="306">
        <v>321886.03999999998</v>
      </c>
      <c r="M93" s="306">
        <v>10010.51</v>
      </c>
      <c r="N93" s="306">
        <v>385000</v>
      </c>
      <c r="O93" s="85"/>
      <c r="P93" s="41" t="s">
        <v>787</v>
      </c>
      <c r="Q93" s="713" t="s">
        <v>746</v>
      </c>
      <c r="R93" s="79"/>
      <c r="S93" s="79"/>
      <c r="T93" s="494"/>
    </row>
    <row r="94" spans="1:47" s="78" customFormat="1" hidden="1" x14ac:dyDescent="0.2">
      <c r="A94" s="545" t="s">
        <v>5944</v>
      </c>
      <c r="B94" s="709">
        <v>520815</v>
      </c>
      <c r="C94" s="709">
        <v>4492</v>
      </c>
      <c r="D94" s="709" t="s">
        <v>293</v>
      </c>
      <c r="E94" s="83">
        <v>2018</v>
      </c>
      <c r="F94" s="305">
        <v>43060</v>
      </c>
      <c r="G94" s="302" t="s">
        <v>79</v>
      </c>
      <c r="H94" s="302" t="s">
        <v>5945</v>
      </c>
      <c r="I94" s="399"/>
      <c r="J94" s="302" t="s">
        <v>5946</v>
      </c>
      <c r="K94" s="302" t="s">
        <v>5947</v>
      </c>
      <c r="L94" s="306">
        <v>360072.13</v>
      </c>
      <c r="M94" s="306">
        <v>14583.04</v>
      </c>
      <c r="N94" s="306">
        <v>434600</v>
      </c>
      <c r="O94" s="85"/>
      <c r="P94" s="41" t="s">
        <v>787</v>
      </c>
      <c r="Q94" s="713" t="s">
        <v>746</v>
      </c>
      <c r="R94" s="88"/>
      <c r="S94" s="88"/>
      <c r="T94" s="496"/>
      <c r="U94" s="79"/>
      <c r="V94" s="79"/>
      <c r="W94" s="79"/>
      <c r="X94" s="79"/>
      <c r="Y94" s="79"/>
      <c r="Z94" s="79"/>
      <c r="AA94" s="79"/>
    </row>
    <row r="95" spans="1:47" s="95" customFormat="1" hidden="1" x14ac:dyDescent="0.2">
      <c r="A95" s="545" t="s">
        <v>6014</v>
      </c>
      <c r="B95" s="709">
        <v>520909</v>
      </c>
      <c r="C95" s="709">
        <v>2009</v>
      </c>
      <c r="D95" s="709" t="s">
        <v>208</v>
      </c>
      <c r="E95" s="83">
        <v>2017</v>
      </c>
      <c r="F95" s="305">
        <v>43054</v>
      </c>
      <c r="G95" s="302" t="s">
        <v>13</v>
      </c>
      <c r="H95" s="302" t="s">
        <v>6015</v>
      </c>
      <c r="I95" s="399"/>
      <c r="J95" s="302" t="s">
        <v>6016</v>
      </c>
      <c r="K95" s="302" t="s">
        <v>6017</v>
      </c>
      <c r="L95" s="306">
        <v>213275.86</v>
      </c>
      <c r="M95" s="306">
        <v>0</v>
      </c>
      <c r="N95" s="306">
        <v>247400</v>
      </c>
      <c r="O95" s="85"/>
      <c r="P95" s="41" t="s">
        <v>787</v>
      </c>
      <c r="Q95" s="713" t="s">
        <v>746</v>
      </c>
      <c r="R95" s="88"/>
      <c r="S95" s="88"/>
      <c r="T95" s="496"/>
      <c r="U95" s="79"/>
      <c r="V95" s="79"/>
      <c r="W95" s="79"/>
      <c r="X95" s="79"/>
      <c r="Y95" s="79"/>
      <c r="Z95" s="79"/>
      <c r="AA95" s="79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</row>
    <row r="96" spans="1:47" s="95" customFormat="1" hidden="1" x14ac:dyDescent="0.2">
      <c r="A96" s="545" t="s">
        <v>5787</v>
      </c>
      <c r="B96" s="709">
        <v>520112</v>
      </c>
      <c r="C96" s="709">
        <v>2594</v>
      </c>
      <c r="D96" s="709" t="s">
        <v>288</v>
      </c>
      <c r="E96" s="83">
        <v>2018</v>
      </c>
      <c r="F96" s="305">
        <v>43067</v>
      </c>
      <c r="G96" s="302" t="s">
        <v>110</v>
      </c>
      <c r="H96" s="302" t="s">
        <v>5788</v>
      </c>
      <c r="I96" s="399"/>
      <c r="J96" s="302" t="s">
        <v>5789</v>
      </c>
      <c r="K96" s="302" t="s">
        <v>5790</v>
      </c>
      <c r="L96" s="306">
        <v>416518.91</v>
      </c>
      <c r="M96" s="306">
        <v>23050.06</v>
      </c>
      <c r="N96" s="306">
        <v>509900</v>
      </c>
      <c r="O96" s="85"/>
      <c r="P96" s="41" t="s">
        <v>787</v>
      </c>
      <c r="Q96" s="713" t="s">
        <v>746</v>
      </c>
      <c r="R96" s="78"/>
      <c r="S96" s="78"/>
      <c r="T96" s="494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</row>
    <row r="97" spans="1:47" s="731" customFormat="1" hidden="1" x14ac:dyDescent="0.2">
      <c r="A97" s="715" t="s">
        <v>6137</v>
      </c>
      <c r="B97" s="716">
        <v>521702</v>
      </c>
      <c r="C97" s="716">
        <v>2005</v>
      </c>
      <c r="D97" s="716" t="s">
        <v>130</v>
      </c>
      <c r="E97" s="717"/>
      <c r="F97" s="718">
        <v>43040</v>
      </c>
      <c r="G97" s="719" t="s">
        <v>24</v>
      </c>
      <c r="H97" s="719" t="s">
        <v>6138</v>
      </c>
      <c r="I97" s="720"/>
      <c r="J97" s="719" t="s">
        <v>491</v>
      </c>
      <c r="K97" s="719" t="s">
        <v>6139</v>
      </c>
      <c r="L97" s="721">
        <v>185344.83</v>
      </c>
      <c r="M97" s="721">
        <v>0</v>
      </c>
      <c r="N97" s="721">
        <v>215000</v>
      </c>
      <c r="O97" s="85"/>
      <c r="P97" s="722" t="s">
        <v>787</v>
      </c>
      <c r="Q97" s="734" t="s">
        <v>752</v>
      </c>
      <c r="R97" s="723" t="s">
        <v>2939</v>
      </c>
      <c r="S97" s="728" t="s">
        <v>7148</v>
      </c>
      <c r="T97" s="733">
        <v>4313192</v>
      </c>
    </row>
    <row r="98" spans="1:47" s="731" customFormat="1" hidden="1" x14ac:dyDescent="0.2">
      <c r="A98" s="715" t="s">
        <v>6122</v>
      </c>
      <c r="B98" s="716">
        <v>521702</v>
      </c>
      <c r="C98" s="716">
        <v>2005</v>
      </c>
      <c r="D98" s="716" t="s">
        <v>130</v>
      </c>
      <c r="E98" s="717"/>
      <c r="F98" s="718">
        <v>43040</v>
      </c>
      <c r="G98" s="719" t="s">
        <v>24</v>
      </c>
      <c r="H98" s="719" t="s">
        <v>6123</v>
      </c>
      <c r="I98" s="720"/>
      <c r="J98" s="719" t="s">
        <v>491</v>
      </c>
      <c r="K98" s="719" t="s">
        <v>6124</v>
      </c>
      <c r="L98" s="721">
        <v>185344.83</v>
      </c>
      <c r="M98" s="721">
        <v>0</v>
      </c>
      <c r="N98" s="721">
        <v>215000</v>
      </c>
      <c r="O98" s="85"/>
      <c r="P98" s="722" t="s">
        <v>787</v>
      </c>
      <c r="Q98" s="734" t="s">
        <v>752</v>
      </c>
      <c r="R98" s="723" t="s">
        <v>2939</v>
      </c>
      <c r="S98" s="728" t="s">
        <v>7148</v>
      </c>
      <c r="T98" s="733">
        <v>4313192</v>
      </c>
    </row>
    <row r="99" spans="1:47" s="731" customFormat="1" hidden="1" x14ac:dyDescent="0.2">
      <c r="A99" s="715" t="s">
        <v>6125</v>
      </c>
      <c r="B99" s="716">
        <v>521702</v>
      </c>
      <c r="C99" s="716">
        <v>2005</v>
      </c>
      <c r="D99" s="716" t="s">
        <v>130</v>
      </c>
      <c r="E99" s="717"/>
      <c r="F99" s="718">
        <v>43040</v>
      </c>
      <c r="G99" s="719" t="s">
        <v>24</v>
      </c>
      <c r="H99" s="719" t="s">
        <v>6126</v>
      </c>
      <c r="I99" s="720"/>
      <c r="J99" s="719" t="s">
        <v>491</v>
      </c>
      <c r="K99" s="719" t="s">
        <v>6127</v>
      </c>
      <c r="L99" s="721">
        <v>185344.83</v>
      </c>
      <c r="M99" s="721">
        <v>0</v>
      </c>
      <c r="N99" s="721">
        <v>215000</v>
      </c>
      <c r="O99" s="85"/>
      <c r="P99" s="722" t="s">
        <v>787</v>
      </c>
      <c r="Q99" s="734" t="s">
        <v>752</v>
      </c>
      <c r="R99" s="723" t="s">
        <v>2939</v>
      </c>
      <c r="S99" s="728" t="s">
        <v>7148</v>
      </c>
      <c r="T99" s="733">
        <v>4313192</v>
      </c>
    </row>
    <row r="100" spans="1:47" s="78" customFormat="1" hidden="1" x14ac:dyDescent="0.2">
      <c r="A100" s="545" t="s">
        <v>6301</v>
      </c>
      <c r="B100" s="709">
        <v>1520107</v>
      </c>
      <c r="C100" s="709">
        <v>7495</v>
      </c>
      <c r="D100" s="709" t="s">
        <v>492</v>
      </c>
      <c r="E100" s="83"/>
      <c r="F100" s="305">
        <v>43060</v>
      </c>
      <c r="G100" s="302" t="s">
        <v>3946</v>
      </c>
      <c r="H100" s="302" t="s">
        <v>5847</v>
      </c>
      <c r="I100" s="399"/>
      <c r="J100" s="302" t="s">
        <v>5849</v>
      </c>
      <c r="K100" s="302" t="s">
        <v>5848</v>
      </c>
      <c r="L100" s="306">
        <v>302298.84999999998</v>
      </c>
      <c r="M100" s="306">
        <v>15114.94</v>
      </c>
      <c r="N100" s="306">
        <v>368200</v>
      </c>
      <c r="O100" s="85"/>
      <c r="P100" s="61" t="s">
        <v>787</v>
      </c>
      <c r="Q100" s="713" t="s">
        <v>746</v>
      </c>
      <c r="R100" s="88"/>
      <c r="S100" s="88"/>
      <c r="T100" s="496"/>
      <c r="U100" s="79"/>
      <c r="V100" s="79"/>
      <c r="W100" s="79"/>
      <c r="X100" s="79"/>
      <c r="Y100" s="79"/>
      <c r="Z100" s="92"/>
      <c r="AA100" s="92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</row>
    <row r="101" spans="1:47" s="78" customFormat="1" hidden="1" x14ac:dyDescent="0.2">
      <c r="A101" s="545" t="s">
        <v>6433</v>
      </c>
      <c r="B101" s="709">
        <v>54102</v>
      </c>
      <c r="C101" s="709" t="s">
        <v>618</v>
      </c>
      <c r="D101" s="709" t="s">
        <v>6385</v>
      </c>
      <c r="E101" s="83"/>
      <c r="F101" s="305">
        <v>43067</v>
      </c>
      <c r="G101" s="302" t="s">
        <v>197</v>
      </c>
      <c r="H101" s="302" t="s">
        <v>6434</v>
      </c>
      <c r="I101" s="399"/>
      <c r="J101" s="302" t="s">
        <v>1263</v>
      </c>
      <c r="K101" s="302" t="s">
        <v>6435</v>
      </c>
      <c r="L101" s="306">
        <v>167793.1</v>
      </c>
      <c r="M101" s="306">
        <v>0</v>
      </c>
      <c r="N101" s="306">
        <v>170000</v>
      </c>
      <c r="O101" s="85"/>
      <c r="P101" s="41" t="s">
        <v>749</v>
      </c>
      <c r="Q101" s="712" t="s">
        <v>752</v>
      </c>
      <c r="R101" s="91"/>
      <c r="S101" s="91"/>
      <c r="T101" s="494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</row>
    <row r="102" spans="1:47" s="78" customFormat="1" hidden="1" x14ac:dyDescent="0.2">
      <c r="A102" s="545" t="s">
        <v>5883</v>
      </c>
      <c r="B102" s="709">
        <v>520512</v>
      </c>
      <c r="C102" s="709">
        <v>5394</v>
      </c>
      <c r="D102" s="709" t="s">
        <v>813</v>
      </c>
      <c r="E102" s="83">
        <v>2017</v>
      </c>
      <c r="F102" s="305">
        <v>43069</v>
      </c>
      <c r="G102" s="302" t="s">
        <v>3959</v>
      </c>
      <c r="H102" s="302" t="s">
        <v>5884</v>
      </c>
      <c r="I102" s="399"/>
      <c r="J102" s="302" t="s">
        <v>5885</v>
      </c>
      <c r="K102" s="302" t="s">
        <v>5886</v>
      </c>
      <c r="L102" s="306">
        <v>423640.35</v>
      </c>
      <c r="M102" s="306">
        <v>24118.27</v>
      </c>
      <c r="N102" s="306">
        <v>519400</v>
      </c>
      <c r="O102" s="85"/>
      <c r="P102" s="61" t="s">
        <v>787</v>
      </c>
      <c r="Q102" s="489" t="s">
        <v>2939</v>
      </c>
      <c r="R102" s="490"/>
      <c r="S102" s="490"/>
      <c r="T102" s="496"/>
      <c r="U102" s="79"/>
      <c r="V102" s="79"/>
      <c r="W102" s="79"/>
      <c r="X102" s="79"/>
      <c r="Y102" s="79"/>
      <c r="Z102" s="79"/>
      <c r="AA102" s="79"/>
    </row>
    <row r="103" spans="1:47" s="78" customFormat="1" hidden="1" x14ac:dyDescent="0.2">
      <c r="A103" s="545" t="s">
        <v>6212</v>
      </c>
      <c r="B103" s="709">
        <v>521801</v>
      </c>
      <c r="C103" s="709">
        <v>2201</v>
      </c>
      <c r="D103" s="709" t="s">
        <v>217</v>
      </c>
      <c r="E103" s="83"/>
      <c r="F103" s="305">
        <v>43054</v>
      </c>
      <c r="G103" s="302" t="s">
        <v>1357</v>
      </c>
      <c r="H103" s="302" t="s">
        <v>5840</v>
      </c>
      <c r="I103" s="399"/>
      <c r="J103" s="302" t="s">
        <v>5841</v>
      </c>
      <c r="K103" s="302" t="s">
        <v>5842</v>
      </c>
      <c r="L103" s="306">
        <v>205000</v>
      </c>
      <c r="M103" s="306">
        <v>0</v>
      </c>
      <c r="N103" s="306">
        <v>237800</v>
      </c>
      <c r="O103" s="85"/>
      <c r="P103" s="41" t="s">
        <v>787</v>
      </c>
      <c r="Q103" s="712" t="s">
        <v>752</v>
      </c>
      <c r="R103" s="88"/>
      <c r="S103" s="88"/>
      <c r="T103" s="496"/>
      <c r="U103" s="79"/>
      <c r="V103" s="79"/>
      <c r="W103" s="79"/>
      <c r="X103" s="79"/>
      <c r="Y103" s="79"/>
      <c r="Z103" s="79"/>
      <c r="AA103" s="79"/>
    </row>
    <row r="104" spans="1:47" s="78" customFormat="1" hidden="1" x14ac:dyDescent="0.2">
      <c r="A104" s="545" t="s">
        <v>6412</v>
      </c>
      <c r="B104" s="709">
        <v>16902</v>
      </c>
      <c r="C104" s="709" t="s">
        <v>618</v>
      </c>
      <c r="D104" s="709" t="s">
        <v>6385</v>
      </c>
      <c r="E104" s="83"/>
      <c r="F104" s="305">
        <v>43061</v>
      </c>
      <c r="G104" s="302" t="s">
        <v>5986</v>
      </c>
      <c r="H104" s="302" t="s">
        <v>6409</v>
      </c>
      <c r="I104" s="399"/>
      <c r="J104" s="302" t="s">
        <v>6410</v>
      </c>
      <c r="K104" s="302" t="s">
        <v>6411</v>
      </c>
      <c r="L104" s="306">
        <v>125000</v>
      </c>
      <c r="M104" s="306">
        <v>0</v>
      </c>
      <c r="N104" s="306">
        <v>145000</v>
      </c>
      <c r="O104" s="85"/>
      <c r="P104" s="41" t="s">
        <v>749</v>
      </c>
      <c r="Q104" s="712" t="s">
        <v>752</v>
      </c>
      <c r="R104" s="91"/>
      <c r="S104" s="91"/>
      <c r="T104" s="494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</row>
    <row r="105" spans="1:47" s="731" customFormat="1" hidden="1" x14ac:dyDescent="0.2">
      <c r="A105" s="715" t="s">
        <v>5921</v>
      </c>
      <c r="B105" s="716">
        <v>520515</v>
      </c>
      <c r="C105" s="716">
        <v>5399</v>
      </c>
      <c r="D105" s="716" t="s">
        <v>360</v>
      </c>
      <c r="E105" s="717">
        <v>2018</v>
      </c>
      <c r="F105" s="718">
        <v>43069</v>
      </c>
      <c r="G105" s="719" t="s">
        <v>1596</v>
      </c>
      <c r="H105" s="719" t="s">
        <v>5922</v>
      </c>
      <c r="I105" s="720"/>
      <c r="J105" s="719" t="s">
        <v>5923</v>
      </c>
      <c r="K105" s="719" t="s">
        <v>5924</v>
      </c>
      <c r="L105" s="721">
        <v>629919.62</v>
      </c>
      <c r="M105" s="721">
        <v>58787.28</v>
      </c>
      <c r="N105" s="721">
        <v>798900</v>
      </c>
      <c r="O105" s="85"/>
      <c r="P105" s="722" t="s">
        <v>787</v>
      </c>
      <c r="Q105" s="723" t="s">
        <v>2939</v>
      </c>
      <c r="R105" s="730"/>
      <c r="S105" s="730" t="s">
        <v>7148</v>
      </c>
      <c r="T105" s="733">
        <v>4312370</v>
      </c>
      <c r="U105" s="725"/>
      <c r="V105" s="725"/>
      <c r="W105" s="725"/>
      <c r="X105" s="725"/>
      <c r="Y105" s="725"/>
      <c r="Z105" s="725"/>
      <c r="AA105" s="725"/>
      <c r="AB105" s="725"/>
      <c r="AC105" s="725"/>
      <c r="AD105" s="725"/>
      <c r="AE105" s="725"/>
      <c r="AF105" s="725"/>
      <c r="AG105" s="725"/>
      <c r="AH105" s="725"/>
      <c r="AI105" s="725"/>
      <c r="AJ105" s="725"/>
      <c r="AK105" s="725"/>
      <c r="AL105" s="725"/>
      <c r="AM105" s="725"/>
      <c r="AN105" s="725"/>
      <c r="AO105" s="725"/>
      <c r="AP105" s="725"/>
      <c r="AQ105" s="725"/>
      <c r="AR105" s="725"/>
      <c r="AS105" s="725"/>
      <c r="AT105" s="725"/>
      <c r="AU105" s="725"/>
    </row>
    <row r="106" spans="1:47" s="731" customFormat="1" hidden="1" x14ac:dyDescent="0.2">
      <c r="A106" s="715" t="s">
        <v>6235</v>
      </c>
      <c r="B106" s="716">
        <v>521908</v>
      </c>
      <c r="C106" s="716">
        <v>6980</v>
      </c>
      <c r="D106" s="716" t="s">
        <v>407</v>
      </c>
      <c r="E106" s="717"/>
      <c r="F106" s="718">
        <v>43067</v>
      </c>
      <c r="G106" s="719" t="s">
        <v>1357</v>
      </c>
      <c r="H106" s="719" t="s">
        <v>6236</v>
      </c>
      <c r="I106" s="720"/>
      <c r="J106" s="719" t="s">
        <v>2286</v>
      </c>
      <c r="K106" s="719" t="s">
        <v>6237</v>
      </c>
      <c r="L106" s="721">
        <v>478947.03</v>
      </c>
      <c r="M106" s="721">
        <v>33121.94</v>
      </c>
      <c r="N106" s="721">
        <v>594000</v>
      </c>
      <c r="O106" s="85"/>
      <c r="P106" s="722" t="s">
        <v>787</v>
      </c>
      <c r="Q106" s="723" t="s">
        <v>2939</v>
      </c>
      <c r="R106" s="730"/>
      <c r="S106" s="730" t="s">
        <v>7148</v>
      </c>
      <c r="T106" s="733">
        <v>4312485</v>
      </c>
    </row>
    <row r="107" spans="1:47" s="78" customFormat="1" x14ac:dyDescent="0.2">
      <c r="A107" s="545" t="s">
        <v>6050</v>
      </c>
      <c r="B107" s="709">
        <v>520815</v>
      </c>
      <c r="C107" s="709">
        <v>4492</v>
      </c>
      <c r="D107" s="709" t="s">
        <v>293</v>
      </c>
      <c r="E107" s="83"/>
      <c r="F107" s="305">
        <v>43055</v>
      </c>
      <c r="G107" s="302"/>
      <c r="H107" s="302" t="s">
        <v>5274</v>
      </c>
      <c r="I107" s="399"/>
      <c r="J107" s="302" t="s">
        <v>527</v>
      </c>
      <c r="K107" s="302" t="s">
        <v>5275</v>
      </c>
      <c r="L107" s="306">
        <v>311960.53000000003</v>
      </c>
      <c r="M107" s="306">
        <v>0</v>
      </c>
      <c r="N107" s="306">
        <v>361874.21</v>
      </c>
      <c r="O107" s="85"/>
      <c r="P107" s="41" t="s">
        <v>748</v>
      </c>
      <c r="Q107" s="489" t="s">
        <v>2939</v>
      </c>
      <c r="R107" s="88"/>
      <c r="S107" s="88"/>
      <c r="T107" s="79"/>
      <c r="U107" s="79"/>
      <c r="V107" s="79"/>
      <c r="W107" s="79"/>
      <c r="X107" s="79"/>
      <c r="Y107" s="79"/>
      <c r="Z107" s="79"/>
      <c r="AA107" s="79"/>
    </row>
    <row r="108" spans="1:47" s="78" customFormat="1" x14ac:dyDescent="0.2">
      <c r="A108" s="545" t="s">
        <v>6038</v>
      </c>
      <c r="B108" s="709">
        <v>520115</v>
      </c>
      <c r="C108" s="709">
        <v>2620</v>
      </c>
      <c r="D108" s="709" t="s">
        <v>3985</v>
      </c>
      <c r="E108" s="83"/>
      <c r="F108" s="305">
        <v>43062</v>
      </c>
      <c r="G108" s="302"/>
      <c r="H108" s="302" t="s">
        <v>6039</v>
      </c>
      <c r="I108" s="399"/>
      <c r="J108" s="302" t="s">
        <v>527</v>
      </c>
      <c r="K108" s="302" t="s">
        <v>6040</v>
      </c>
      <c r="L108" s="306">
        <v>322205.89</v>
      </c>
      <c r="M108" s="306">
        <v>0</v>
      </c>
      <c r="N108" s="306">
        <v>373758.83</v>
      </c>
      <c r="O108" s="85"/>
      <c r="P108" s="41" t="s">
        <v>748</v>
      </c>
      <c r="Q108" s="489" t="s">
        <v>2939</v>
      </c>
      <c r="R108" s="88"/>
      <c r="S108" s="88"/>
      <c r="T108" s="79"/>
      <c r="U108" s="79"/>
      <c r="V108" s="79"/>
      <c r="W108" s="79"/>
      <c r="X108" s="79"/>
      <c r="Y108" s="79"/>
      <c r="Z108" s="79"/>
      <c r="AA108" s="79"/>
    </row>
    <row r="109" spans="1:47" s="78" customFormat="1" x14ac:dyDescent="0.2">
      <c r="A109" s="545" t="s">
        <v>6004</v>
      </c>
      <c r="B109" s="709">
        <v>521802</v>
      </c>
      <c r="C109" s="709">
        <v>2202</v>
      </c>
      <c r="D109" s="709" t="s">
        <v>229</v>
      </c>
      <c r="E109" s="83"/>
      <c r="F109" s="305">
        <v>43045</v>
      </c>
      <c r="G109" s="302"/>
      <c r="H109" s="302" t="s">
        <v>6005</v>
      </c>
      <c r="I109" s="399"/>
      <c r="J109" s="302" t="s">
        <v>527</v>
      </c>
      <c r="K109" s="302" t="s">
        <v>6006</v>
      </c>
      <c r="L109" s="306">
        <v>190092.47</v>
      </c>
      <c r="M109" s="306">
        <v>0</v>
      </c>
      <c r="N109" s="306">
        <v>220507.26</v>
      </c>
      <c r="O109" s="85"/>
      <c r="P109" s="41" t="s">
        <v>748</v>
      </c>
      <c r="Q109" s="489" t="s">
        <v>2939</v>
      </c>
      <c r="R109" s="88"/>
      <c r="S109" s="88"/>
      <c r="T109" s="79"/>
      <c r="U109" s="79"/>
      <c r="V109" s="79"/>
      <c r="W109" s="79"/>
      <c r="X109" s="79"/>
      <c r="Y109" s="79"/>
      <c r="Z109" s="79"/>
      <c r="AA109" s="79"/>
    </row>
    <row r="110" spans="1:47" s="78" customFormat="1" hidden="1" x14ac:dyDescent="0.2">
      <c r="A110" s="545" t="s">
        <v>5969</v>
      </c>
      <c r="B110" s="709">
        <v>520905</v>
      </c>
      <c r="C110" s="709">
        <v>2009</v>
      </c>
      <c r="D110" s="709" t="s">
        <v>208</v>
      </c>
      <c r="E110" s="83">
        <v>2017</v>
      </c>
      <c r="F110" s="305">
        <v>43060</v>
      </c>
      <c r="G110" s="302" t="s">
        <v>3909</v>
      </c>
      <c r="H110" s="302" t="s">
        <v>5970</v>
      </c>
      <c r="I110" s="399"/>
      <c r="J110" s="302" t="s">
        <v>5971</v>
      </c>
      <c r="K110" s="302" t="s">
        <v>5972</v>
      </c>
      <c r="L110" s="306">
        <v>213275.86</v>
      </c>
      <c r="M110" s="306">
        <v>0</v>
      </c>
      <c r="N110" s="306">
        <v>247400</v>
      </c>
      <c r="O110" s="85"/>
      <c r="P110" s="41" t="s">
        <v>787</v>
      </c>
      <c r="Q110" s="713" t="s">
        <v>746</v>
      </c>
      <c r="R110" s="88"/>
      <c r="S110" s="88"/>
      <c r="T110" s="496"/>
      <c r="U110" s="79"/>
      <c r="V110" s="79"/>
      <c r="W110" s="79"/>
      <c r="X110" s="79"/>
      <c r="Y110" s="79"/>
      <c r="Z110" s="79"/>
      <c r="AA110" s="79"/>
    </row>
    <row r="111" spans="1:47" s="78" customFormat="1" hidden="1" x14ac:dyDescent="0.2">
      <c r="A111" s="545" t="s">
        <v>6168</v>
      </c>
      <c r="B111" s="709">
        <v>521707</v>
      </c>
      <c r="C111" s="709">
        <v>2006</v>
      </c>
      <c r="D111" s="709" t="s">
        <v>165</v>
      </c>
      <c r="E111" s="83"/>
      <c r="F111" s="305">
        <v>43052</v>
      </c>
      <c r="G111" s="302" t="s">
        <v>3959</v>
      </c>
      <c r="H111" s="302" t="s">
        <v>6169</v>
      </c>
      <c r="I111" s="399"/>
      <c r="J111" s="302" t="s">
        <v>6170</v>
      </c>
      <c r="K111" s="302" t="s">
        <v>6171</v>
      </c>
      <c r="L111" s="306">
        <v>193965.52</v>
      </c>
      <c r="M111" s="306">
        <v>0</v>
      </c>
      <c r="N111" s="306">
        <v>225000</v>
      </c>
      <c r="O111" s="85"/>
      <c r="P111" s="41" t="s">
        <v>787</v>
      </c>
      <c r="Q111" s="712" t="s">
        <v>752</v>
      </c>
      <c r="R111" s="88"/>
      <c r="S111" s="88"/>
      <c r="T111" s="496"/>
      <c r="U111" s="79"/>
      <c r="V111" s="79"/>
      <c r="W111" s="79"/>
      <c r="X111" s="79"/>
      <c r="Y111" s="79"/>
      <c r="Z111" s="79"/>
      <c r="AA111" s="79"/>
    </row>
    <row r="112" spans="1:47" s="78" customFormat="1" hidden="1" x14ac:dyDescent="0.2">
      <c r="A112" s="545" t="s">
        <v>6055</v>
      </c>
      <c r="B112" s="709">
        <v>521101</v>
      </c>
      <c r="C112" s="709">
        <v>1251</v>
      </c>
      <c r="D112" s="709" t="s">
        <v>901</v>
      </c>
      <c r="E112" s="83">
        <v>2017</v>
      </c>
      <c r="F112" s="305">
        <v>43069</v>
      </c>
      <c r="G112" s="302" t="s">
        <v>24</v>
      </c>
      <c r="H112" s="302" t="s">
        <v>6056</v>
      </c>
      <c r="I112" s="399"/>
      <c r="J112" s="302" t="s">
        <v>6057</v>
      </c>
      <c r="K112" s="302" t="s">
        <v>6058</v>
      </c>
      <c r="L112" s="306">
        <v>317586.21000000002</v>
      </c>
      <c r="M112" s="306">
        <v>0</v>
      </c>
      <c r="N112" s="306">
        <v>368400</v>
      </c>
      <c r="O112" s="85"/>
      <c r="P112" s="41" t="s">
        <v>787</v>
      </c>
      <c r="Q112" s="713" t="s">
        <v>746</v>
      </c>
      <c r="R112" s="88"/>
      <c r="S112" s="88"/>
      <c r="T112" s="496"/>
      <c r="U112" s="79"/>
      <c r="V112" s="79"/>
      <c r="W112" s="79"/>
      <c r="X112" s="79"/>
      <c r="Y112" s="79"/>
      <c r="Z112" s="79"/>
      <c r="AA112" s="79"/>
    </row>
    <row r="113" spans="1:47" s="78" customFormat="1" hidden="1" x14ac:dyDescent="0.2">
      <c r="A113" s="545" t="s">
        <v>5935</v>
      </c>
      <c r="B113" s="709">
        <v>520815</v>
      </c>
      <c r="C113" s="709">
        <v>4492</v>
      </c>
      <c r="D113" s="709" t="s">
        <v>293</v>
      </c>
      <c r="E113" s="83">
        <v>2018</v>
      </c>
      <c r="F113" s="305">
        <v>43060</v>
      </c>
      <c r="G113" s="302" t="s">
        <v>1467</v>
      </c>
      <c r="H113" s="302" t="s">
        <v>5936</v>
      </c>
      <c r="I113" s="399"/>
      <c r="J113" s="302" t="s">
        <v>5937</v>
      </c>
      <c r="K113" s="302" t="s">
        <v>5938</v>
      </c>
      <c r="L113" s="306">
        <v>360072.13</v>
      </c>
      <c r="M113" s="306">
        <v>14583.04</v>
      </c>
      <c r="N113" s="306">
        <v>434600</v>
      </c>
      <c r="O113" s="85"/>
      <c r="P113" s="61" t="s">
        <v>787</v>
      </c>
      <c r="Q113" s="713" t="s">
        <v>746</v>
      </c>
      <c r="R113" s="96"/>
      <c r="S113" s="96"/>
      <c r="T113" s="496"/>
      <c r="U113" s="94"/>
      <c r="V113" s="94"/>
      <c r="W113" s="94"/>
      <c r="X113" s="94"/>
      <c r="Y113" s="94"/>
      <c r="Z113" s="94"/>
      <c r="AA113" s="94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</row>
    <row r="114" spans="1:47" s="78" customFormat="1" hidden="1" x14ac:dyDescent="0.2">
      <c r="A114" s="545" t="s">
        <v>6393</v>
      </c>
      <c r="B114" s="709">
        <v>520513</v>
      </c>
      <c r="C114" s="709" t="s">
        <v>618</v>
      </c>
      <c r="D114" s="709" t="s">
        <v>6385</v>
      </c>
      <c r="E114" s="83"/>
      <c r="F114" s="305">
        <v>43047</v>
      </c>
      <c r="G114" s="302" t="s">
        <v>197</v>
      </c>
      <c r="H114" s="302" t="s">
        <v>6394</v>
      </c>
      <c r="I114" s="399"/>
      <c r="J114" s="302" t="s">
        <v>6395</v>
      </c>
      <c r="K114" s="302" t="s">
        <v>6396</v>
      </c>
      <c r="L114" s="306">
        <v>244482.76</v>
      </c>
      <c r="M114" s="306">
        <v>0</v>
      </c>
      <c r="N114" s="306">
        <v>250000</v>
      </c>
      <c r="O114" s="85"/>
      <c r="P114" s="61" t="s">
        <v>749</v>
      </c>
      <c r="Q114" s="713" t="s">
        <v>746</v>
      </c>
      <c r="R114" s="91"/>
      <c r="S114" s="91"/>
      <c r="T114" s="494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</row>
    <row r="115" spans="1:47" s="731" customFormat="1" hidden="1" x14ac:dyDescent="0.2">
      <c r="A115" s="715" t="s">
        <v>6328</v>
      </c>
      <c r="B115" s="716">
        <v>1520503</v>
      </c>
      <c r="C115" s="716">
        <v>8125</v>
      </c>
      <c r="D115" s="716" t="s">
        <v>4282</v>
      </c>
      <c r="E115" s="717"/>
      <c r="F115" s="718">
        <v>43067</v>
      </c>
      <c r="G115" s="719" t="s">
        <v>110</v>
      </c>
      <c r="H115" s="719" t="s">
        <v>6329</v>
      </c>
      <c r="I115" s="720"/>
      <c r="J115" s="719" t="s">
        <v>6330</v>
      </c>
      <c r="K115" s="719" t="s">
        <v>6331</v>
      </c>
      <c r="L115" s="721">
        <v>737931.04</v>
      </c>
      <c r="M115" s="721">
        <v>36896.550000000003</v>
      </c>
      <c r="N115" s="721">
        <v>898800</v>
      </c>
      <c r="O115" s="85"/>
      <c r="P115" s="722" t="s">
        <v>787</v>
      </c>
      <c r="Q115" s="723" t="s">
        <v>2939</v>
      </c>
      <c r="R115" s="730"/>
      <c r="S115" s="730" t="s">
        <v>7148</v>
      </c>
      <c r="T115" s="733">
        <v>4312746</v>
      </c>
    </row>
    <row r="116" spans="1:47" s="78" customFormat="1" hidden="1" x14ac:dyDescent="0.2">
      <c r="A116" s="545" t="s">
        <v>6292</v>
      </c>
      <c r="B116" s="709">
        <v>1520105</v>
      </c>
      <c r="C116" s="709">
        <v>7494</v>
      </c>
      <c r="D116" s="709" t="s">
        <v>472</v>
      </c>
      <c r="E116" s="83"/>
      <c r="F116" s="305">
        <v>43067</v>
      </c>
      <c r="G116" s="302" t="s">
        <v>1357</v>
      </c>
      <c r="H116" s="302" t="s">
        <v>6293</v>
      </c>
      <c r="I116" s="399"/>
      <c r="J116" s="302" t="s">
        <v>6294</v>
      </c>
      <c r="K116" s="302" t="s">
        <v>6295</v>
      </c>
      <c r="L116" s="306">
        <v>238587.85</v>
      </c>
      <c r="M116" s="306">
        <v>11929.39</v>
      </c>
      <c r="N116" s="306">
        <v>290600</v>
      </c>
      <c r="O116" s="85"/>
      <c r="P116" s="41" t="s">
        <v>787</v>
      </c>
      <c r="Q116" s="713" t="s">
        <v>746</v>
      </c>
      <c r="R116" s="88"/>
      <c r="S116" s="88"/>
      <c r="T116" s="496"/>
      <c r="U116" s="79"/>
      <c r="V116" s="79"/>
      <c r="W116" s="79"/>
      <c r="X116" s="79"/>
      <c r="Y116" s="79"/>
      <c r="Z116" s="79"/>
      <c r="AA116" s="79"/>
    </row>
    <row r="117" spans="1:47" s="78" customFormat="1" hidden="1" x14ac:dyDescent="0.2">
      <c r="A117" s="545" t="s">
        <v>6339</v>
      </c>
      <c r="B117" s="709">
        <v>1520604</v>
      </c>
      <c r="C117" s="709">
        <v>7495</v>
      </c>
      <c r="D117" s="709" t="s">
        <v>492</v>
      </c>
      <c r="E117" s="83"/>
      <c r="F117" s="305">
        <v>43062</v>
      </c>
      <c r="G117" s="302" t="s">
        <v>64</v>
      </c>
      <c r="H117" s="302" t="s">
        <v>6340</v>
      </c>
      <c r="I117" s="399"/>
      <c r="J117" s="302" t="s">
        <v>6341</v>
      </c>
      <c r="K117" s="302" t="s">
        <v>6342</v>
      </c>
      <c r="L117" s="306">
        <v>302298.84999999998</v>
      </c>
      <c r="M117" s="306">
        <v>15114.94</v>
      </c>
      <c r="N117" s="306">
        <v>368200</v>
      </c>
      <c r="O117" s="85"/>
      <c r="P117" s="41" t="s">
        <v>787</v>
      </c>
      <c r="Q117" s="713" t="s">
        <v>746</v>
      </c>
      <c r="R117" s="88"/>
      <c r="S117" s="88"/>
      <c r="T117" s="494"/>
    </row>
    <row r="118" spans="1:47" s="78" customFormat="1" x14ac:dyDescent="0.2">
      <c r="A118" s="545" t="s">
        <v>6105</v>
      </c>
      <c r="B118" s="709">
        <v>520819</v>
      </c>
      <c r="C118" s="709">
        <v>4498</v>
      </c>
      <c r="D118" s="709" t="s">
        <v>326</v>
      </c>
      <c r="E118" s="83"/>
      <c r="F118" s="305">
        <v>43052</v>
      </c>
      <c r="G118" s="302"/>
      <c r="H118" s="302" t="s">
        <v>6106</v>
      </c>
      <c r="I118" s="399"/>
      <c r="J118" s="302" t="s">
        <v>1238</v>
      </c>
      <c r="K118" s="302" t="s">
        <v>6107</v>
      </c>
      <c r="L118" s="306">
        <v>340728.36</v>
      </c>
      <c r="M118" s="306">
        <v>0</v>
      </c>
      <c r="N118" s="306">
        <v>395244.9</v>
      </c>
      <c r="O118" s="85"/>
      <c r="P118" s="41" t="s">
        <v>748</v>
      </c>
      <c r="Q118" s="489" t="s">
        <v>2939</v>
      </c>
      <c r="R118" s="88"/>
      <c r="S118" s="88"/>
      <c r="T118" s="79"/>
      <c r="U118" s="79"/>
      <c r="V118" s="79"/>
      <c r="W118" s="79"/>
      <c r="X118" s="79"/>
      <c r="Y118" s="79"/>
      <c r="Z118" s="79"/>
      <c r="AA118" s="79"/>
    </row>
    <row r="119" spans="1:47" s="78" customFormat="1" x14ac:dyDescent="0.2">
      <c r="A119" s="545" t="s">
        <v>6078</v>
      </c>
      <c r="B119" s="709">
        <v>520504</v>
      </c>
      <c r="C119" s="709">
        <v>4493</v>
      </c>
      <c r="D119" s="709" t="s">
        <v>297</v>
      </c>
      <c r="E119" s="83"/>
      <c r="F119" s="305">
        <v>43052</v>
      </c>
      <c r="G119" s="302"/>
      <c r="H119" s="302" t="s">
        <v>6079</v>
      </c>
      <c r="I119" s="399"/>
      <c r="J119" s="302" t="s">
        <v>1238</v>
      </c>
      <c r="K119" s="302" t="s">
        <v>6080</v>
      </c>
      <c r="L119" s="306">
        <v>280613.18</v>
      </c>
      <c r="M119" s="306">
        <v>0</v>
      </c>
      <c r="N119" s="306">
        <v>325511.28999999998</v>
      </c>
      <c r="O119" s="85"/>
      <c r="P119" s="41" t="s">
        <v>748</v>
      </c>
      <c r="Q119" s="489" t="s">
        <v>2939</v>
      </c>
      <c r="R119" s="88"/>
      <c r="S119" s="88"/>
      <c r="T119" s="79"/>
      <c r="U119" s="79"/>
      <c r="V119" s="79"/>
      <c r="W119" s="79"/>
      <c r="X119" s="79"/>
      <c r="Y119" s="79"/>
      <c r="Z119" s="79"/>
      <c r="AA119" s="79"/>
    </row>
    <row r="120" spans="1:47" s="78" customFormat="1" x14ac:dyDescent="0.2">
      <c r="A120" s="545" t="s">
        <v>5811</v>
      </c>
      <c r="B120" s="709">
        <v>520233</v>
      </c>
      <c r="C120" s="709">
        <v>1782</v>
      </c>
      <c r="D120" s="709" t="s">
        <v>60</v>
      </c>
      <c r="E120" s="83"/>
      <c r="F120" s="305">
        <v>43054</v>
      </c>
      <c r="G120" s="302"/>
      <c r="H120" s="302" t="s">
        <v>5812</v>
      </c>
      <c r="I120" s="399"/>
      <c r="J120" s="302" t="s">
        <v>1238</v>
      </c>
      <c r="K120" s="302" t="s">
        <v>5813</v>
      </c>
      <c r="L120" s="306">
        <v>263967.62</v>
      </c>
      <c r="M120" s="306">
        <v>0</v>
      </c>
      <c r="N120" s="306">
        <v>306202.44</v>
      </c>
      <c r="O120" s="85"/>
      <c r="P120" s="41" t="s">
        <v>748</v>
      </c>
      <c r="Q120" s="489" t="s">
        <v>2939</v>
      </c>
      <c r="R120" s="91"/>
      <c r="S120" s="91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</row>
    <row r="121" spans="1:47" s="78" customFormat="1" hidden="1" x14ac:dyDescent="0.2">
      <c r="A121" s="545" t="s">
        <v>6143</v>
      </c>
      <c r="B121" s="709">
        <v>521702</v>
      </c>
      <c r="C121" s="709">
        <v>2005</v>
      </c>
      <c r="D121" s="709" t="s">
        <v>130</v>
      </c>
      <c r="E121" s="83"/>
      <c r="F121" s="305">
        <v>43055</v>
      </c>
      <c r="G121" s="302" t="s">
        <v>110</v>
      </c>
      <c r="H121" s="302" t="s">
        <v>6144</v>
      </c>
      <c r="I121" s="399"/>
      <c r="J121" s="302" t="s">
        <v>6145</v>
      </c>
      <c r="K121" s="302" t="s">
        <v>6146</v>
      </c>
      <c r="L121" s="306">
        <v>185344.83</v>
      </c>
      <c r="M121" s="306">
        <v>0</v>
      </c>
      <c r="N121" s="306">
        <v>215000</v>
      </c>
      <c r="O121" s="85"/>
      <c r="P121" s="41" t="s">
        <v>787</v>
      </c>
      <c r="Q121" s="712" t="s">
        <v>752</v>
      </c>
      <c r="R121" s="88"/>
      <c r="S121" s="88"/>
      <c r="T121" s="496"/>
      <c r="U121" s="79"/>
      <c r="V121" s="79"/>
      <c r="W121" s="79"/>
      <c r="X121" s="79"/>
      <c r="Y121" s="79"/>
      <c r="Z121" s="79"/>
      <c r="AA121" s="79"/>
    </row>
    <row r="122" spans="1:47" s="78" customFormat="1" hidden="1" x14ac:dyDescent="0.2">
      <c r="A122" s="545" t="s">
        <v>6028</v>
      </c>
      <c r="B122" s="709">
        <v>520909</v>
      </c>
      <c r="C122" s="709">
        <v>2009</v>
      </c>
      <c r="D122" s="709" t="s">
        <v>208</v>
      </c>
      <c r="E122" s="83">
        <v>2017</v>
      </c>
      <c r="F122" s="305">
        <v>43063</v>
      </c>
      <c r="G122" s="302" t="s">
        <v>3371</v>
      </c>
      <c r="H122" s="302" t="s">
        <v>6029</v>
      </c>
      <c r="I122" s="399"/>
      <c r="J122" s="302" t="s">
        <v>6030</v>
      </c>
      <c r="K122" s="302" t="s">
        <v>6031</v>
      </c>
      <c r="L122" s="306">
        <v>213275.86</v>
      </c>
      <c r="M122" s="306">
        <v>0</v>
      </c>
      <c r="N122" s="306">
        <v>247400</v>
      </c>
      <c r="O122" s="85"/>
      <c r="P122" s="41" t="s">
        <v>787</v>
      </c>
      <c r="Q122" s="713" t="s">
        <v>746</v>
      </c>
      <c r="R122" s="88"/>
      <c r="S122" s="88"/>
      <c r="T122" s="496"/>
      <c r="U122" s="79"/>
      <c r="V122" s="79"/>
      <c r="W122" s="79"/>
      <c r="X122" s="79"/>
      <c r="Y122" s="79"/>
      <c r="Z122" s="79"/>
      <c r="AA122" s="79"/>
    </row>
    <row r="123" spans="1:47" s="78" customFormat="1" hidden="1" x14ac:dyDescent="0.2">
      <c r="A123" s="545" t="s">
        <v>6457</v>
      </c>
      <c r="B123" s="709">
        <v>521802</v>
      </c>
      <c r="C123" s="709" t="s">
        <v>697</v>
      </c>
      <c r="D123" s="709" t="s">
        <v>492</v>
      </c>
      <c r="E123" s="83"/>
      <c r="F123" s="305">
        <v>43061</v>
      </c>
      <c r="G123" s="302" t="s">
        <v>6425</v>
      </c>
      <c r="H123" s="302" t="s">
        <v>6458</v>
      </c>
      <c r="I123" s="399"/>
      <c r="J123" s="302" t="s">
        <v>6459</v>
      </c>
      <c r="K123" s="302" t="s">
        <v>704</v>
      </c>
      <c r="L123" s="306">
        <v>189275.86</v>
      </c>
      <c r="M123" s="306">
        <v>0</v>
      </c>
      <c r="N123" s="306">
        <v>193000</v>
      </c>
      <c r="O123" s="85"/>
      <c r="P123" s="41" t="s">
        <v>749</v>
      </c>
      <c r="Q123" s="712" t="s">
        <v>752</v>
      </c>
      <c r="R123" s="91"/>
      <c r="S123" s="91"/>
      <c r="T123" s="494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</row>
    <row r="124" spans="1:47" s="78" customFormat="1" hidden="1" x14ac:dyDescent="0.2">
      <c r="A124" s="545" t="s">
        <v>6368</v>
      </c>
      <c r="B124" s="709">
        <v>1520604</v>
      </c>
      <c r="C124" s="709">
        <v>7495</v>
      </c>
      <c r="D124" s="709" t="s">
        <v>492</v>
      </c>
      <c r="E124" s="83"/>
      <c r="F124" s="305">
        <v>43068</v>
      </c>
      <c r="G124" s="302" t="s">
        <v>203</v>
      </c>
      <c r="H124" s="302" t="s">
        <v>6369</v>
      </c>
      <c r="I124" s="399"/>
      <c r="J124" s="302" t="s">
        <v>6370</v>
      </c>
      <c r="K124" s="302" t="s">
        <v>6371</v>
      </c>
      <c r="L124" s="306">
        <v>288669.95</v>
      </c>
      <c r="M124" s="306">
        <v>14433.5</v>
      </c>
      <c r="N124" s="306">
        <v>351600</v>
      </c>
      <c r="O124" s="85"/>
      <c r="P124" s="41" t="s">
        <v>787</v>
      </c>
      <c r="Q124" s="713" t="s">
        <v>746</v>
      </c>
      <c r="R124" s="88"/>
      <c r="S124" s="88"/>
      <c r="T124" s="494"/>
    </row>
    <row r="125" spans="1:47" s="78" customFormat="1" hidden="1" x14ac:dyDescent="0.2">
      <c r="A125" s="545" t="s">
        <v>6357</v>
      </c>
      <c r="B125" s="709">
        <v>1520604</v>
      </c>
      <c r="C125" s="709">
        <v>7495</v>
      </c>
      <c r="D125" s="709" t="s">
        <v>492</v>
      </c>
      <c r="E125" s="83"/>
      <c r="F125" s="305">
        <v>43053</v>
      </c>
      <c r="G125" s="302" t="s">
        <v>1357</v>
      </c>
      <c r="H125" s="302" t="s">
        <v>6358</v>
      </c>
      <c r="I125" s="399"/>
      <c r="J125" s="302" t="s">
        <v>6359</v>
      </c>
      <c r="K125" s="302" t="s">
        <v>6360</v>
      </c>
      <c r="L125" s="306">
        <v>288669.95</v>
      </c>
      <c r="M125" s="306">
        <v>14433.5</v>
      </c>
      <c r="N125" s="306">
        <v>351600</v>
      </c>
      <c r="O125" s="85"/>
      <c r="P125" s="41" t="s">
        <v>787</v>
      </c>
      <c r="Q125" s="713" t="s">
        <v>746</v>
      </c>
      <c r="R125" s="88"/>
      <c r="S125" s="88"/>
      <c r="T125" s="494"/>
    </row>
    <row r="126" spans="1:47" s="78" customFormat="1" hidden="1" x14ac:dyDescent="0.2">
      <c r="A126" s="545" t="s">
        <v>6397</v>
      </c>
      <c r="B126" s="709">
        <v>72403</v>
      </c>
      <c r="C126" s="709" t="s">
        <v>618</v>
      </c>
      <c r="D126" s="709" t="s">
        <v>6385</v>
      </c>
      <c r="E126" s="83"/>
      <c r="F126" s="305">
        <v>43047</v>
      </c>
      <c r="G126" s="302" t="s">
        <v>651</v>
      </c>
      <c r="H126" s="302" t="s">
        <v>6398</v>
      </c>
      <c r="I126" s="399"/>
      <c r="J126" s="302" t="s">
        <v>6399</v>
      </c>
      <c r="K126" s="302" t="s">
        <v>6400</v>
      </c>
      <c r="L126" s="306">
        <v>133275.85999999999</v>
      </c>
      <c r="M126" s="306">
        <v>0</v>
      </c>
      <c r="N126" s="306">
        <v>135000</v>
      </c>
      <c r="O126" s="85"/>
      <c r="P126" s="61" t="s">
        <v>749</v>
      </c>
      <c r="Q126" s="712" t="s">
        <v>752</v>
      </c>
      <c r="R126" s="91"/>
      <c r="S126" s="91"/>
      <c r="T126" s="494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</row>
    <row r="127" spans="1:47" s="78" customFormat="1" hidden="1" x14ac:dyDescent="0.2">
      <c r="A127" s="545" t="s">
        <v>5994</v>
      </c>
      <c r="B127" s="709">
        <v>520909</v>
      </c>
      <c r="C127" s="709">
        <v>2009</v>
      </c>
      <c r="D127" s="709" t="s">
        <v>208</v>
      </c>
      <c r="E127" s="83">
        <v>2017</v>
      </c>
      <c r="F127" s="305">
        <v>43069</v>
      </c>
      <c r="G127" s="302" t="s">
        <v>3959</v>
      </c>
      <c r="H127" s="302" t="s">
        <v>5995</v>
      </c>
      <c r="I127" s="399"/>
      <c r="J127" s="302" t="s">
        <v>5996</v>
      </c>
      <c r="K127" s="302" t="s">
        <v>5997</v>
      </c>
      <c r="L127" s="306">
        <v>213275.86</v>
      </c>
      <c r="M127" s="306">
        <v>0</v>
      </c>
      <c r="N127" s="306">
        <v>247400</v>
      </c>
      <c r="O127" s="85"/>
      <c r="P127" s="41" t="s">
        <v>787</v>
      </c>
      <c r="Q127" s="713" t="s">
        <v>746</v>
      </c>
      <c r="R127" s="88"/>
      <c r="S127" s="88"/>
      <c r="T127" s="496"/>
      <c r="U127" s="79"/>
      <c r="V127" s="79"/>
      <c r="W127" s="79"/>
      <c r="X127" s="79"/>
      <c r="Y127" s="79"/>
      <c r="Z127" s="79"/>
      <c r="AA127" s="79"/>
    </row>
    <row r="128" spans="1:47" s="731" customFormat="1" hidden="1" x14ac:dyDescent="0.2">
      <c r="A128" s="715" t="s">
        <v>5802</v>
      </c>
      <c r="B128" s="716">
        <v>520115</v>
      </c>
      <c r="C128" s="716">
        <v>2620</v>
      </c>
      <c r="D128" s="716" t="s">
        <v>3985</v>
      </c>
      <c r="E128" s="717">
        <v>2018</v>
      </c>
      <c r="F128" s="718">
        <v>43056</v>
      </c>
      <c r="G128" s="719" t="s">
        <v>24</v>
      </c>
      <c r="H128" s="719" t="s">
        <v>5803</v>
      </c>
      <c r="I128" s="720"/>
      <c r="J128" s="719" t="s">
        <v>181</v>
      </c>
      <c r="K128" s="719" t="s">
        <v>5804</v>
      </c>
      <c r="L128" s="721">
        <v>371541.4</v>
      </c>
      <c r="M128" s="721">
        <v>16303.43</v>
      </c>
      <c r="N128" s="721">
        <v>449900</v>
      </c>
      <c r="O128" s="85"/>
      <c r="P128" s="722" t="s">
        <v>787</v>
      </c>
      <c r="Q128" s="736" t="s">
        <v>746</v>
      </c>
      <c r="R128" s="723" t="s">
        <v>2939</v>
      </c>
      <c r="S128" s="728" t="s">
        <v>7148</v>
      </c>
      <c r="T128" s="733">
        <v>4313250</v>
      </c>
    </row>
    <row r="129" spans="1:47" s="79" customFormat="1" hidden="1" x14ac:dyDescent="0.2">
      <c r="A129" s="553" t="s">
        <v>6072</v>
      </c>
      <c r="B129" s="727">
        <v>521502</v>
      </c>
      <c r="C129" s="727">
        <v>5611</v>
      </c>
      <c r="D129" s="727" t="s">
        <v>387</v>
      </c>
      <c r="E129" s="351">
        <v>2018</v>
      </c>
      <c r="F129" s="352">
        <v>43067</v>
      </c>
      <c r="G129" s="349" t="s">
        <v>24</v>
      </c>
      <c r="H129" s="349" t="s">
        <v>6073</v>
      </c>
      <c r="I129" s="554"/>
      <c r="J129" s="349" t="s">
        <v>7150</v>
      </c>
      <c r="K129" s="349" t="s">
        <v>6074</v>
      </c>
      <c r="L129" s="356">
        <v>394255.04</v>
      </c>
      <c r="M129" s="356">
        <v>19710.48</v>
      </c>
      <c r="N129" s="356">
        <v>480200</v>
      </c>
      <c r="O129" s="85"/>
      <c r="P129" s="61" t="s">
        <v>787</v>
      </c>
      <c r="Q129" s="713" t="s">
        <v>746</v>
      </c>
      <c r="R129" s="735"/>
      <c r="S129" s="88"/>
      <c r="T129" s="496"/>
    </row>
    <row r="130" spans="1:47" s="731" customFormat="1" hidden="1" x14ac:dyDescent="0.2">
      <c r="A130" s="715" t="s">
        <v>6066</v>
      </c>
      <c r="B130" s="716">
        <v>521502</v>
      </c>
      <c r="C130" s="716">
        <v>5611</v>
      </c>
      <c r="D130" s="716" t="s">
        <v>387</v>
      </c>
      <c r="E130" s="717">
        <v>2018</v>
      </c>
      <c r="F130" s="718">
        <v>43067</v>
      </c>
      <c r="G130" s="719" t="s">
        <v>24</v>
      </c>
      <c r="H130" s="719" t="s">
        <v>6067</v>
      </c>
      <c r="I130" s="720"/>
      <c r="J130" s="719" t="s">
        <v>181</v>
      </c>
      <c r="K130" s="719" t="s">
        <v>6068</v>
      </c>
      <c r="L130" s="721">
        <v>394255.04</v>
      </c>
      <c r="M130" s="721">
        <v>19710.48</v>
      </c>
      <c r="N130" s="721">
        <v>480200</v>
      </c>
      <c r="O130" s="85"/>
      <c r="P130" s="722" t="s">
        <v>787</v>
      </c>
      <c r="Q130" s="736" t="s">
        <v>746</v>
      </c>
      <c r="R130" s="723" t="s">
        <v>2939</v>
      </c>
      <c r="S130" s="724" t="s">
        <v>7148</v>
      </c>
      <c r="T130" s="733">
        <v>4313250</v>
      </c>
      <c r="U130" s="725"/>
      <c r="V130" s="725"/>
      <c r="W130" s="725"/>
      <c r="X130" s="725"/>
      <c r="Y130" s="725"/>
      <c r="Z130" s="725"/>
      <c r="AA130" s="725"/>
      <c r="AB130" s="725"/>
      <c r="AC130" s="725"/>
      <c r="AD130" s="725"/>
      <c r="AE130" s="725"/>
      <c r="AF130" s="725"/>
      <c r="AG130" s="725"/>
      <c r="AH130" s="725"/>
      <c r="AI130" s="725"/>
      <c r="AJ130" s="725"/>
      <c r="AK130" s="725"/>
      <c r="AL130" s="725"/>
      <c r="AM130" s="725"/>
      <c r="AN130" s="725"/>
      <c r="AO130" s="725"/>
      <c r="AP130" s="725"/>
      <c r="AQ130" s="725"/>
      <c r="AR130" s="725"/>
      <c r="AS130" s="725"/>
      <c r="AT130" s="725"/>
      <c r="AU130" s="725"/>
    </row>
    <row r="131" spans="1:47" s="79" customFormat="1" hidden="1" x14ac:dyDescent="0.2">
      <c r="A131" s="553" t="s">
        <v>6314</v>
      </c>
      <c r="B131" s="727">
        <v>1520202</v>
      </c>
      <c r="C131" s="727">
        <v>5611</v>
      </c>
      <c r="D131" s="727" t="s">
        <v>387</v>
      </c>
      <c r="E131" s="351"/>
      <c r="F131" s="352">
        <v>43053</v>
      </c>
      <c r="G131" s="349" t="s">
        <v>17</v>
      </c>
      <c r="H131" s="349" t="s">
        <v>5948</v>
      </c>
      <c r="I131" s="554"/>
      <c r="J131" s="349" t="s">
        <v>7149</v>
      </c>
      <c r="K131" s="349" t="s">
        <v>5949</v>
      </c>
      <c r="L131" s="356">
        <v>394255.04</v>
      </c>
      <c r="M131" s="356">
        <v>19710.48</v>
      </c>
      <c r="N131" s="356">
        <v>480200</v>
      </c>
      <c r="O131" s="85"/>
      <c r="P131" s="61" t="s">
        <v>787</v>
      </c>
      <c r="Q131" s="713" t="s">
        <v>746</v>
      </c>
      <c r="R131" s="489"/>
      <c r="S131" s="88"/>
      <c r="T131" s="49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</row>
    <row r="132" spans="1:47" s="78" customFormat="1" hidden="1" x14ac:dyDescent="0.2">
      <c r="A132" s="545" t="s">
        <v>6306</v>
      </c>
      <c r="B132" s="709">
        <v>1520107</v>
      </c>
      <c r="C132" s="709">
        <v>7497</v>
      </c>
      <c r="D132" s="709" t="s">
        <v>3871</v>
      </c>
      <c r="E132" s="83"/>
      <c r="F132" s="305">
        <v>43047</v>
      </c>
      <c r="G132" s="302" t="s">
        <v>30</v>
      </c>
      <c r="H132" s="302" t="s">
        <v>6307</v>
      </c>
      <c r="I132" s="399"/>
      <c r="J132" s="302" t="s">
        <v>3004</v>
      </c>
      <c r="K132" s="302" t="s">
        <v>6308</v>
      </c>
      <c r="L132" s="306">
        <v>283579.64</v>
      </c>
      <c r="M132" s="306">
        <v>14178.98</v>
      </c>
      <c r="N132" s="306">
        <v>345400</v>
      </c>
      <c r="O132" s="85"/>
      <c r="P132" s="41" t="s">
        <v>787</v>
      </c>
      <c r="Q132" s="713" t="s">
        <v>746</v>
      </c>
      <c r="R132" s="88"/>
      <c r="S132" s="88"/>
      <c r="T132" s="496"/>
      <c r="U132" s="79"/>
      <c r="V132" s="79"/>
      <c r="W132" s="79"/>
      <c r="X132" s="79"/>
      <c r="Y132" s="79"/>
      <c r="Z132" s="92"/>
      <c r="AA132" s="92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</row>
    <row r="133" spans="1:47" s="78" customFormat="1" hidden="1" x14ac:dyDescent="0.2">
      <c r="A133" s="545" t="s">
        <v>6436</v>
      </c>
      <c r="B133" s="709">
        <v>250610</v>
      </c>
      <c r="C133" s="709" t="s">
        <v>618</v>
      </c>
      <c r="D133" s="709" t="s">
        <v>6385</v>
      </c>
      <c r="E133" s="83"/>
      <c r="F133" s="305">
        <v>43067</v>
      </c>
      <c r="G133" s="302" t="s">
        <v>6425</v>
      </c>
      <c r="H133" s="302" t="s">
        <v>6437</v>
      </c>
      <c r="I133" s="399"/>
      <c r="J133" s="302" t="s">
        <v>6438</v>
      </c>
      <c r="K133" s="302" t="s">
        <v>6439</v>
      </c>
      <c r="L133" s="306">
        <v>227241.38</v>
      </c>
      <c r="M133" s="306">
        <v>0</v>
      </c>
      <c r="N133" s="306">
        <v>230000</v>
      </c>
      <c r="O133" s="85"/>
      <c r="P133" s="41" t="s">
        <v>749</v>
      </c>
      <c r="Q133" s="712" t="s">
        <v>752</v>
      </c>
      <c r="R133" s="91"/>
      <c r="S133" s="91"/>
      <c r="T133" s="494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</row>
    <row r="134" spans="1:47" s="78" customFormat="1" x14ac:dyDescent="0.2">
      <c r="A134" s="545" t="s">
        <v>6093</v>
      </c>
      <c r="B134" s="709">
        <v>520818</v>
      </c>
      <c r="C134" s="709">
        <v>4495</v>
      </c>
      <c r="D134" s="709" t="s">
        <v>864</v>
      </c>
      <c r="E134" s="83"/>
      <c r="F134" s="305">
        <v>43062</v>
      </c>
      <c r="G134" s="302"/>
      <c r="H134" s="302" t="s">
        <v>6094</v>
      </c>
      <c r="I134" s="399"/>
      <c r="J134" s="302" t="s">
        <v>53</v>
      </c>
      <c r="K134" s="302" t="s">
        <v>6095</v>
      </c>
      <c r="L134" s="306">
        <v>366743.14</v>
      </c>
      <c r="M134" s="306">
        <v>0</v>
      </c>
      <c r="N134" s="306">
        <v>425422.04</v>
      </c>
      <c r="O134" s="85"/>
      <c r="P134" s="41" t="s">
        <v>748</v>
      </c>
      <c r="Q134" s="489" t="s">
        <v>2939</v>
      </c>
      <c r="R134" s="88"/>
      <c r="S134" s="88"/>
      <c r="T134" s="79"/>
      <c r="U134" s="79"/>
      <c r="V134" s="79"/>
      <c r="W134" s="79"/>
      <c r="X134" s="79"/>
      <c r="Y134" s="79"/>
      <c r="Z134" s="79"/>
      <c r="AA134" s="79"/>
    </row>
    <row r="135" spans="1:47" s="78" customFormat="1" x14ac:dyDescent="0.2">
      <c r="A135" s="545" t="s">
        <v>6062</v>
      </c>
      <c r="B135" s="709">
        <v>520815</v>
      </c>
      <c r="C135" s="709">
        <v>4492</v>
      </c>
      <c r="D135" s="709" t="s">
        <v>293</v>
      </c>
      <c r="E135" s="83"/>
      <c r="F135" s="305">
        <v>43061</v>
      </c>
      <c r="G135" s="302"/>
      <c r="H135" s="302" t="s">
        <v>6063</v>
      </c>
      <c r="I135" s="399"/>
      <c r="J135" s="302" t="s">
        <v>53</v>
      </c>
      <c r="K135" s="302" t="s">
        <v>6064</v>
      </c>
      <c r="L135" s="306">
        <v>311960.53000000003</v>
      </c>
      <c r="M135" s="306">
        <v>0</v>
      </c>
      <c r="N135" s="306">
        <v>361874.21</v>
      </c>
      <c r="O135" s="85"/>
      <c r="P135" s="41" t="s">
        <v>748</v>
      </c>
      <c r="Q135" s="489" t="s">
        <v>2939</v>
      </c>
      <c r="R135" s="88"/>
      <c r="S135" s="88"/>
      <c r="T135" s="79"/>
      <c r="U135" s="79"/>
      <c r="V135" s="79"/>
      <c r="W135" s="79"/>
      <c r="X135" s="79"/>
      <c r="Y135" s="79"/>
      <c r="Z135" s="79"/>
      <c r="AA135" s="79"/>
    </row>
    <row r="136" spans="1:47" s="78" customFormat="1" x14ac:dyDescent="0.2">
      <c r="A136" s="545" t="s">
        <v>5780</v>
      </c>
      <c r="B136" s="709">
        <v>522403</v>
      </c>
      <c r="C136" s="709">
        <v>1060</v>
      </c>
      <c r="D136" s="709" t="s">
        <v>3995</v>
      </c>
      <c r="E136" s="83"/>
      <c r="F136" s="305">
        <v>43067</v>
      </c>
      <c r="G136" s="302"/>
      <c r="H136" s="302" t="s">
        <v>5781</v>
      </c>
      <c r="I136" s="399"/>
      <c r="J136" s="302" t="s">
        <v>53</v>
      </c>
      <c r="K136" s="302" t="s">
        <v>5782</v>
      </c>
      <c r="L136" s="306">
        <v>195873.84</v>
      </c>
      <c r="M136" s="306">
        <v>0</v>
      </c>
      <c r="N136" s="306">
        <v>227213.65</v>
      </c>
      <c r="O136" s="85"/>
      <c r="P136" s="61" t="s">
        <v>748</v>
      </c>
      <c r="Q136" s="489" t="s">
        <v>2939</v>
      </c>
    </row>
    <row r="137" spans="1:47" s="78" customFormat="1" x14ac:dyDescent="0.2">
      <c r="A137" s="545" t="s">
        <v>5777</v>
      </c>
      <c r="B137" s="709">
        <v>522403</v>
      </c>
      <c r="C137" s="709">
        <v>1060</v>
      </c>
      <c r="D137" s="709" t="s">
        <v>3995</v>
      </c>
      <c r="E137" s="83"/>
      <c r="F137" s="305">
        <v>43043</v>
      </c>
      <c r="G137" s="302"/>
      <c r="H137" s="302" t="s">
        <v>5778</v>
      </c>
      <c r="I137" s="399"/>
      <c r="J137" s="302" t="s">
        <v>53</v>
      </c>
      <c r="K137" s="302" t="s">
        <v>5779</v>
      </c>
      <c r="L137" s="306">
        <v>185479.29</v>
      </c>
      <c r="M137" s="306">
        <v>0</v>
      </c>
      <c r="N137" s="306">
        <v>215155.98</v>
      </c>
      <c r="O137" s="85"/>
      <c r="P137" s="61" t="s">
        <v>748</v>
      </c>
      <c r="Q137" s="489" t="s">
        <v>2939</v>
      </c>
      <c r="R137" s="79"/>
      <c r="S137" s="79"/>
    </row>
    <row r="138" spans="1:47" s="78" customFormat="1" x14ac:dyDescent="0.2">
      <c r="A138" s="545" t="s">
        <v>5814</v>
      </c>
      <c r="B138" s="709">
        <v>520226</v>
      </c>
      <c r="C138" s="709">
        <v>1783</v>
      </c>
      <c r="D138" s="709" t="s">
        <v>66</v>
      </c>
      <c r="E138" s="83"/>
      <c r="F138" s="305">
        <v>43043</v>
      </c>
      <c r="G138" s="302"/>
      <c r="H138" s="302" t="s">
        <v>5815</v>
      </c>
      <c r="I138" s="399"/>
      <c r="J138" s="302" t="s">
        <v>53</v>
      </c>
      <c r="K138" s="302" t="s">
        <v>5816</v>
      </c>
      <c r="L138" s="306">
        <v>275293.15999999997</v>
      </c>
      <c r="M138" s="306">
        <v>0</v>
      </c>
      <c r="N138" s="306">
        <v>319340.07</v>
      </c>
      <c r="O138" s="85"/>
      <c r="P138" s="41" t="s">
        <v>748</v>
      </c>
      <c r="Q138" s="489" t="s">
        <v>2939</v>
      </c>
      <c r="R138" s="88"/>
      <c r="S138" s="88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</row>
    <row r="139" spans="1:47" s="78" customFormat="1" x14ac:dyDescent="0.2">
      <c r="A139" s="545" t="s">
        <v>5893</v>
      </c>
      <c r="B139" s="709">
        <v>521707</v>
      </c>
      <c r="C139" s="709">
        <v>2006</v>
      </c>
      <c r="D139" s="709" t="s">
        <v>165</v>
      </c>
      <c r="E139" s="83"/>
      <c r="F139" s="305">
        <v>43062</v>
      </c>
      <c r="G139" s="302"/>
      <c r="H139" s="302" t="s">
        <v>5894</v>
      </c>
      <c r="I139" s="399"/>
      <c r="J139" s="302" t="s">
        <v>53</v>
      </c>
      <c r="K139" s="302" t="s">
        <v>5895</v>
      </c>
      <c r="L139" s="306">
        <v>183407.6</v>
      </c>
      <c r="M139" s="306">
        <v>0</v>
      </c>
      <c r="N139" s="306">
        <v>212752.82</v>
      </c>
      <c r="O139" s="85"/>
      <c r="P139" s="41" t="s">
        <v>748</v>
      </c>
      <c r="Q139" s="489" t="s">
        <v>2939</v>
      </c>
      <c r="R139" s="88"/>
      <c r="S139" s="88"/>
      <c r="T139" s="79"/>
      <c r="U139" s="79"/>
      <c r="V139" s="79"/>
      <c r="W139" s="79"/>
      <c r="X139" s="79"/>
      <c r="Y139" s="79"/>
      <c r="Z139" s="94"/>
      <c r="AA139" s="94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</row>
    <row r="140" spans="1:47" s="78" customFormat="1" x14ac:dyDescent="0.2">
      <c r="A140" s="545" t="s">
        <v>6047</v>
      </c>
      <c r="B140" s="709">
        <v>520815</v>
      </c>
      <c r="C140" s="709">
        <v>4492</v>
      </c>
      <c r="D140" s="709" t="s">
        <v>293</v>
      </c>
      <c r="E140" s="83"/>
      <c r="F140" s="305">
        <v>43052</v>
      </c>
      <c r="G140" s="302"/>
      <c r="H140" s="302" t="s">
        <v>6048</v>
      </c>
      <c r="I140" s="399"/>
      <c r="J140" s="302" t="s">
        <v>1147</v>
      </c>
      <c r="K140" s="302" t="s">
        <v>6049</v>
      </c>
      <c r="L140" s="306">
        <v>311960.53000000003</v>
      </c>
      <c r="M140" s="306">
        <v>0</v>
      </c>
      <c r="N140" s="306">
        <v>361874.21</v>
      </c>
      <c r="O140" s="85"/>
      <c r="P140" s="41" t="s">
        <v>748</v>
      </c>
      <c r="Q140" s="489" t="s">
        <v>2939</v>
      </c>
      <c r="R140" s="88"/>
      <c r="S140" s="88"/>
      <c r="T140" s="79"/>
      <c r="U140" s="79"/>
      <c r="V140" s="79"/>
      <c r="W140" s="79"/>
      <c r="X140" s="79"/>
      <c r="Y140" s="79"/>
      <c r="Z140" s="79"/>
      <c r="AA140" s="79"/>
    </row>
    <row r="141" spans="1:47" s="78" customFormat="1" x14ac:dyDescent="0.2">
      <c r="A141" s="545" t="s">
        <v>6274</v>
      </c>
      <c r="B141" s="709">
        <v>1520605</v>
      </c>
      <c r="C141" s="709">
        <v>7491</v>
      </c>
      <c r="D141" s="709" t="s">
        <v>5687</v>
      </c>
      <c r="E141" s="83"/>
      <c r="F141" s="305">
        <v>43042</v>
      </c>
      <c r="G141" s="302"/>
      <c r="H141" s="302" t="s">
        <v>6267</v>
      </c>
      <c r="I141" s="399"/>
      <c r="J141" s="302" t="s">
        <v>1147</v>
      </c>
      <c r="K141" s="302" t="s">
        <v>6268</v>
      </c>
      <c r="L141" s="306">
        <v>420579.68</v>
      </c>
      <c r="M141" s="306">
        <v>0</v>
      </c>
      <c r="N141" s="306">
        <v>487872.43</v>
      </c>
      <c r="O141" s="85"/>
      <c r="P141" s="41" t="s">
        <v>748</v>
      </c>
      <c r="Q141" s="489" t="s">
        <v>2939</v>
      </c>
      <c r="R141" s="96"/>
      <c r="S141" s="96"/>
      <c r="T141" s="94"/>
      <c r="U141" s="94"/>
      <c r="V141" s="94"/>
      <c r="W141" s="94"/>
      <c r="X141" s="94"/>
      <c r="Y141" s="94"/>
      <c r="Z141" s="94"/>
      <c r="AA141" s="94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</row>
    <row r="142" spans="1:47" s="78" customFormat="1" x14ac:dyDescent="0.2">
      <c r="A142" s="545" t="s">
        <v>6209</v>
      </c>
      <c r="B142" s="709">
        <v>521908</v>
      </c>
      <c r="C142" s="709">
        <v>6980</v>
      </c>
      <c r="D142" s="709" t="s">
        <v>407</v>
      </c>
      <c r="E142" s="83"/>
      <c r="F142" s="305">
        <v>43062</v>
      </c>
      <c r="G142" s="302"/>
      <c r="H142" s="302" t="s">
        <v>6210</v>
      </c>
      <c r="I142" s="399"/>
      <c r="J142" s="302" t="s">
        <v>1172</v>
      </c>
      <c r="K142" s="302" t="s">
        <v>6211</v>
      </c>
      <c r="L142" s="306">
        <v>460903.57</v>
      </c>
      <c r="M142" s="306">
        <v>0</v>
      </c>
      <c r="N142" s="306">
        <v>534648.14</v>
      </c>
      <c r="O142" s="85"/>
      <c r="P142" s="41" t="s">
        <v>748</v>
      </c>
      <c r="Q142" s="489" t="s">
        <v>2939</v>
      </c>
      <c r="R142" s="88"/>
      <c r="S142" s="88"/>
      <c r="T142" s="79"/>
      <c r="U142" s="79"/>
      <c r="V142" s="79"/>
      <c r="W142" s="79"/>
      <c r="X142" s="79"/>
      <c r="Y142" s="79"/>
      <c r="Z142" s="79"/>
      <c r="AA142" s="79"/>
    </row>
    <row r="143" spans="1:47" s="78" customFormat="1" x14ac:dyDescent="0.2">
      <c r="A143" s="545" t="s">
        <v>6291</v>
      </c>
      <c r="B143" s="709">
        <v>1520104</v>
      </c>
      <c r="C143" s="709">
        <v>7493</v>
      </c>
      <c r="D143" s="709" t="s">
        <v>5560</v>
      </c>
      <c r="E143" s="83"/>
      <c r="F143" s="305">
        <v>43049</v>
      </c>
      <c r="G143" s="302"/>
      <c r="H143" s="302" t="s">
        <v>6289</v>
      </c>
      <c r="I143" s="399"/>
      <c r="J143" s="302" t="s">
        <v>1172</v>
      </c>
      <c r="K143" s="302" t="s">
        <v>6290</v>
      </c>
      <c r="L143" s="306">
        <v>229416.4</v>
      </c>
      <c r="M143" s="306">
        <v>0</v>
      </c>
      <c r="N143" s="306">
        <v>266123.02</v>
      </c>
      <c r="O143" s="85"/>
      <c r="P143" s="41" t="s">
        <v>748</v>
      </c>
      <c r="Q143" s="489" t="s">
        <v>2939</v>
      </c>
      <c r="R143" s="88"/>
      <c r="S143" s="88"/>
      <c r="T143" s="79"/>
      <c r="U143" s="79"/>
      <c r="V143" s="79"/>
      <c r="W143" s="79"/>
      <c r="X143" s="79"/>
      <c r="Y143" s="79"/>
      <c r="Z143" s="79"/>
      <c r="AA143" s="79"/>
    </row>
    <row r="144" spans="1:47" s="78" customFormat="1" x14ac:dyDescent="0.2">
      <c r="A144" s="545" t="s">
        <v>6281</v>
      </c>
      <c r="B144" s="709">
        <v>1520605</v>
      </c>
      <c r="C144" s="709">
        <v>7491</v>
      </c>
      <c r="D144" s="709" t="s">
        <v>5687</v>
      </c>
      <c r="E144" s="83"/>
      <c r="F144" s="305">
        <v>43060</v>
      </c>
      <c r="G144" s="302"/>
      <c r="H144" s="302" t="s">
        <v>6279</v>
      </c>
      <c r="I144" s="399"/>
      <c r="J144" s="302" t="s">
        <v>1172</v>
      </c>
      <c r="K144" s="302" t="s">
        <v>6280</v>
      </c>
      <c r="L144" s="306">
        <v>420579.68</v>
      </c>
      <c r="M144" s="306">
        <v>0</v>
      </c>
      <c r="N144" s="306">
        <v>487872.43</v>
      </c>
      <c r="O144" s="85"/>
      <c r="P144" s="41" t="s">
        <v>748</v>
      </c>
      <c r="Q144" s="489" t="s">
        <v>2939</v>
      </c>
      <c r="R144" s="88"/>
      <c r="S144" s="88"/>
      <c r="T144" s="79"/>
      <c r="U144" s="79"/>
      <c r="V144" s="79"/>
      <c r="W144" s="79"/>
      <c r="X144" s="79"/>
      <c r="Y144" s="79"/>
      <c r="Z144" s="79"/>
      <c r="AA144" s="79"/>
    </row>
    <row r="145" spans="1:47" s="95" customFormat="1" hidden="1" x14ac:dyDescent="0.2">
      <c r="A145" s="545" t="s">
        <v>6449</v>
      </c>
      <c r="B145" s="709">
        <v>1520302</v>
      </c>
      <c r="C145" s="709" t="s">
        <v>697</v>
      </c>
      <c r="D145" s="709" t="s">
        <v>492</v>
      </c>
      <c r="E145" s="83"/>
      <c r="F145" s="305">
        <v>43049</v>
      </c>
      <c r="G145" s="302" t="s">
        <v>2550</v>
      </c>
      <c r="H145" s="302" t="s">
        <v>6450</v>
      </c>
      <c r="I145" s="399"/>
      <c r="J145" s="302" t="s">
        <v>6451</v>
      </c>
      <c r="K145" s="302" t="s">
        <v>6452</v>
      </c>
      <c r="L145" s="306">
        <v>353448.28</v>
      </c>
      <c r="M145" s="306">
        <v>0</v>
      </c>
      <c r="N145" s="306">
        <v>410000</v>
      </c>
      <c r="O145" s="85"/>
      <c r="P145" s="41" t="s">
        <v>749</v>
      </c>
      <c r="Q145" s="713" t="s">
        <v>746</v>
      </c>
      <c r="R145" s="91"/>
      <c r="S145" s="91"/>
      <c r="T145" s="494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</row>
    <row r="146" spans="1:47" s="94" customFormat="1" hidden="1" x14ac:dyDescent="0.2">
      <c r="A146" s="545" t="s">
        <v>6176</v>
      </c>
      <c r="B146" s="709">
        <v>521707</v>
      </c>
      <c r="C146" s="709">
        <v>2006</v>
      </c>
      <c r="D146" s="709" t="s">
        <v>165</v>
      </c>
      <c r="E146" s="83"/>
      <c r="F146" s="305">
        <v>43060</v>
      </c>
      <c r="G146" s="302" t="s">
        <v>646</v>
      </c>
      <c r="H146" s="302" t="s">
        <v>6177</v>
      </c>
      <c r="I146" s="399"/>
      <c r="J146" s="302" t="s">
        <v>6178</v>
      </c>
      <c r="K146" s="302" t="s">
        <v>6179</v>
      </c>
      <c r="L146" s="306">
        <v>193965.52</v>
      </c>
      <c r="M146" s="306">
        <v>0</v>
      </c>
      <c r="N146" s="306">
        <v>225000</v>
      </c>
      <c r="O146" s="85"/>
      <c r="P146" s="41" t="s">
        <v>787</v>
      </c>
      <c r="Q146" s="712" t="s">
        <v>752</v>
      </c>
      <c r="R146" s="88"/>
      <c r="S146" s="88"/>
      <c r="T146" s="496"/>
      <c r="U146" s="79"/>
      <c r="V146" s="79"/>
      <c r="W146" s="79"/>
      <c r="X146" s="79"/>
      <c r="Y146" s="79"/>
      <c r="Z146" s="79"/>
      <c r="AA146" s="79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</row>
    <row r="147" spans="1:47" s="99" customFormat="1" hidden="1" x14ac:dyDescent="0.2">
      <c r="A147" s="545" t="s">
        <v>6413</v>
      </c>
      <c r="B147" s="709">
        <v>570310</v>
      </c>
      <c r="C147" s="709" t="s">
        <v>618</v>
      </c>
      <c r="D147" s="709" t="s">
        <v>6385</v>
      </c>
      <c r="E147" s="83"/>
      <c r="F147" s="305">
        <v>43061</v>
      </c>
      <c r="G147" s="302" t="s">
        <v>5986</v>
      </c>
      <c r="H147" s="302" t="s">
        <v>6414</v>
      </c>
      <c r="I147" s="399"/>
      <c r="J147" s="302" t="s">
        <v>6415</v>
      </c>
      <c r="K147" s="302" t="s">
        <v>6416</v>
      </c>
      <c r="L147" s="306">
        <v>176724.14</v>
      </c>
      <c r="M147" s="306">
        <v>0</v>
      </c>
      <c r="N147" s="306">
        <v>205000</v>
      </c>
      <c r="O147" s="85"/>
      <c r="P147" s="41" t="s">
        <v>749</v>
      </c>
      <c r="Q147" s="712" t="s">
        <v>752</v>
      </c>
      <c r="R147" s="91"/>
      <c r="S147" s="91"/>
      <c r="T147" s="494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</row>
    <row r="148" spans="1:47" s="95" customFormat="1" hidden="1" x14ac:dyDescent="0.2">
      <c r="A148" s="545" t="s">
        <v>5973</v>
      </c>
      <c r="B148" s="709">
        <v>520905</v>
      </c>
      <c r="C148" s="709">
        <v>2009</v>
      </c>
      <c r="D148" s="709" t="s">
        <v>208</v>
      </c>
      <c r="E148" s="83">
        <v>2017</v>
      </c>
      <c r="F148" s="305">
        <v>43067</v>
      </c>
      <c r="G148" s="302" t="s">
        <v>115</v>
      </c>
      <c r="H148" s="302" t="s">
        <v>5974</v>
      </c>
      <c r="I148" s="399"/>
      <c r="J148" s="302" t="s">
        <v>5975</v>
      </c>
      <c r="K148" s="302" t="s">
        <v>5976</v>
      </c>
      <c r="L148" s="306">
        <v>213275.86</v>
      </c>
      <c r="M148" s="306">
        <v>0</v>
      </c>
      <c r="N148" s="306">
        <v>247400</v>
      </c>
      <c r="O148" s="85"/>
      <c r="P148" s="41" t="s">
        <v>787</v>
      </c>
      <c r="Q148" s="713" t="s">
        <v>746</v>
      </c>
      <c r="R148" s="88"/>
      <c r="S148" s="88"/>
      <c r="T148" s="496"/>
      <c r="U148" s="79"/>
      <c r="V148" s="79"/>
      <c r="W148" s="79"/>
      <c r="X148" s="79"/>
      <c r="Y148" s="79"/>
      <c r="Z148" s="79"/>
      <c r="AA148" s="79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</row>
    <row r="149" spans="1:47" s="725" customFormat="1" hidden="1" x14ac:dyDescent="0.2">
      <c r="A149" s="715" t="s">
        <v>5925</v>
      </c>
      <c r="B149" s="716">
        <v>520515</v>
      </c>
      <c r="C149" s="716">
        <v>5399</v>
      </c>
      <c r="D149" s="716" t="s">
        <v>360</v>
      </c>
      <c r="E149" s="717">
        <v>2017</v>
      </c>
      <c r="F149" s="718">
        <v>43054</v>
      </c>
      <c r="G149" s="719" t="s">
        <v>24</v>
      </c>
      <c r="H149" s="719" t="s">
        <v>5926</v>
      </c>
      <c r="I149" s="720"/>
      <c r="J149" s="719" t="s">
        <v>5927</v>
      </c>
      <c r="K149" s="719" t="s">
        <v>5928</v>
      </c>
      <c r="L149" s="721">
        <v>600889.26</v>
      </c>
      <c r="M149" s="721">
        <v>53852.12</v>
      </c>
      <c r="N149" s="721">
        <v>759500</v>
      </c>
      <c r="O149" s="85"/>
      <c r="P149" s="722" t="s">
        <v>787</v>
      </c>
      <c r="Q149" s="723" t="s">
        <v>2939</v>
      </c>
      <c r="R149" s="730"/>
      <c r="S149" s="730" t="s">
        <v>7148</v>
      </c>
      <c r="T149" s="733">
        <v>4312836</v>
      </c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1"/>
      <c r="AK149" s="731"/>
      <c r="AL149" s="731"/>
      <c r="AM149" s="731"/>
      <c r="AN149" s="731"/>
      <c r="AO149" s="731"/>
      <c r="AP149" s="731"/>
      <c r="AQ149" s="731"/>
      <c r="AR149" s="731"/>
      <c r="AS149" s="731"/>
      <c r="AT149" s="731"/>
      <c r="AU149" s="731"/>
    </row>
    <row r="150" spans="1:47" s="78" customFormat="1" hidden="1" x14ac:dyDescent="0.2">
      <c r="A150" s="545" t="s">
        <v>6288</v>
      </c>
      <c r="B150" s="709">
        <v>1520105</v>
      </c>
      <c r="C150" s="709">
        <v>7494</v>
      </c>
      <c r="D150" s="709" t="s">
        <v>472</v>
      </c>
      <c r="E150" s="83"/>
      <c r="F150" s="305">
        <v>43067</v>
      </c>
      <c r="G150" s="302" t="s">
        <v>24</v>
      </c>
      <c r="H150" s="302" t="s">
        <v>5869</v>
      </c>
      <c r="I150" s="399"/>
      <c r="J150" s="302" t="s">
        <v>3032</v>
      </c>
      <c r="K150" s="302" t="s">
        <v>5871</v>
      </c>
      <c r="L150" s="306">
        <v>238587.85</v>
      </c>
      <c r="M150" s="306">
        <v>11929.39</v>
      </c>
      <c r="N150" s="306">
        <v>290600</v>
      </c>
      <c r="O150" s="85"/>
      <c r="P150" s="41" t="s">
        <v>787</v>
      </c>
      <c r="Q150" s="713" t="s">
        <v>746</v>
      </c>
      <c r="R150" s="91"/>
      <c r="S150" s="91"/>
      <c r="T150" s="496"/>
      <c r="U150" s="92"/>
      <c r="V150" s="92"/>
      <c r="W150" s="92"/>
      <c r="X150" s="92"/>
      <c r="Y150" s="92"/>
      <c r="Z150" s="92"/>
      <c r="AA150" s="92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</row>
    <row r="151" spans="1:47" s="78" customFormat="1" hidden="1" x14ac:dyDescent="0.2">
      <c r="A151" s="545" t="s">
        <v>6389</v>
      </c>
      <c r="B151" s="709">
        <v>251503</v>
      </c>
      <c r="C151" s="709" t="s">
        <v>618</v>
      </c>
      <c r="D151" s="709" t="s">
        <v>6385</v>
      </c>
      <c r="E151" s="83"/>
      <c r="F151" s="305">
        <v>43042</v>
      </c>
      <c r="G151" s="302" t="s">
        <v>646</v>
      </c>
      <c r="H151" s="302" t="s">
        <v>6390</v>
      </c>
      <c r="I151" s="399"/>
      <c r="J151" s="302" t="s">
        <v>6391</v>
      </c>
      <c r="K151" s="302" t="s">
        <v>6392</v>
      </c>
      <c r="L151" s="306">
        <v>257241.38</v>
      </c>
      <c r="M151" s="306">
        <v>0</v>
      </c>
      <c r="N151" s="306">
        <v>260000</v>
      </c>
      <c r="O151" s="85"/>
      <c r="P151" s="61" t="s">
        <v>749</v>
      </c>
      <c r="Q151" s="713" t="s">
        <v>746</v>
      </c>
      <c r="R151" s="91"/>
      <c r="S151" s="91"/>
      <c r="T151" s="494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</row>
    <row r="152" spans="1:47" s="95" customFormat="1" hidden="1" x14ac:dyDescent="0.2">
      <c r="A152" s="545" t="s">
        <v>6184</v>
      </c>
      <c r="B152" s="709">
        <v>521707</v>
      </c>
      <c r="C152" s="709">
        <v>2006</v>
      </c>
      <c r="D152" s="709" t="s">
        <v>165</v>
      </c>
      <c r="E152" s="83"/>
      <c r="F152" s="305">
        <v>43060</v>
      </c>
      <c r="G152" s="302" t="s">
        <v>1357</v>
      </c>
      <c r="H152" s="302" t="s">
        <v>6185</v>
      </c>
      <c r="I152" s="399"/>
      <c r="J152" s="302" t="s">
        <v>6186</v>
      </c>
      <c r="K152" s="302" t="s">
        <v>6187</v>
      </c>
      <c r="L152" s="306">
        <v>193965.52</v>
      </c>
      <c r="M152" s="306">
        <v>0</v>
      </c>
      <c r="N152" s="306">
        <v>225000</v>
      </c>
      <c r="O152" s="85"/>
      <c r="P152" s="41" t="s">
        <v>787</v>
      </c>
      <c r="Q152" s="712" t="s">
        <v>752</v>
      </c>
      <c r="R152" s="88"/>
      <c r="S152" s="88"/>
      <c r="T152" s="496"/>
      <c r="U152" s="79"/>
      <c r="V152" s="79"/>
      <c r="W152" s="79"/>
      <c r="X152" s="79"/>
      <c r="Y152" s="79"/>
      <c r="Z152" s="79"/>
      <c r="AA152" s="79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</row>
    <row r="153" spans="1:47" s="78" customFormat="1" x14ac:dyDescent="0.2">
      <c r="A153" s="545" t="s">
        <v>6041</v>
      </c>
      <c r="B153" s="709">
        <v>520115</v>
      </c>
      <c r="C153" s="709">
        <v>2620</v>
      </c>
      <c r="D153" s="709" t="s">
        <v>3985</v>
      </c>
      <c r="E153" s="83"/>
      <c r="F153" s="305">
        <v>43062</v>
      </c>
      <c r="G153" s="302"/>
      <c r="H153" s="302" t="s">
        <v>6042</v>
      </c>
      <c r="I153" s="399"/>
      <c r="J153" s="302" t="s">
        <v>1249</v>
      </c>
      <c r="K153" s="302" t="s">
        <v>6043</v>
      </c>
      <c r="L153" s="306">
        <v>322205.89</v>
      </c>
      <c r="M153" s="306">
        <v>0</v>
      </c>
      <c r="N153" s="306">
        <v>373758.83</v>
      </c>
      <c r="O153" s="85"/>
      <c r="P153" s="41" t="s">
        <v>748</v>
      </c>
      <c r="Q153" s="489" t="s">
        <v>2939</v>
      </c>
      <c r="R153" s="88"/>
      <c r="S153" s="88"/>
      <c r="T153" s="79"/>
      <c r="U153" s="79"/>
      <c r="V153" s="79"/>
      <c r="W153" s="79"/>
      <c r="X153" s="79"/>
      <c r="Y153" s="79"/>
      <c r="Z153" s="79"/>
      <c r="AA153" s="79"/>
    </row>
    <row r="154" spans="1:47" s="78" customFormat="1" x14ac:dyDescent="0.2">
      <c r="A154" s="545" t="s">
        <v>6285</v>
      </c>
      <c r="B154" s="709">
        <v>1520605</v>
      </c>
      <c r="C154" s="709">
        <v>7491</v>
      </c>
      <c r="D154" s="709" t="s">
        <v>5687</v>
      </c>
      <c r="E154" s="83"/>
      <c r="F154" s="305">
        <v>43062</v>
      </c>
      <c r="G154" s="302"/>
      <c r="H154" s="302" t="s">
        <v>6286</v>
      </c>
      <c r="I154" s="399"/>
      <c r="J154" s="302" t="s">
        <v>1249</v>
      </c>
      <c r="K154" s="302" t="s">
        <v>6287</v>
      </c>
      <c r="L154" s="306">
        <v>420579.68</v>
      </c>
      <c r="M154" s="306">
        <v>0</v>
      </c>
      <c r="N154" s="306">
        <v>487872.43</v>
      </c>
      <c r="O154" s="85"/>
      <c r="P154" s="41" t="s">
        <v>748</v>
      </c>
      <c r="Q154" s="489" t="s">
        <v>2939</v>
      </c>
      <c r="R154" s="91"/>
      <c r="S154" s="91"/>
      <c r="T154" s="92"/>
      <c r="U154" s="92"/>
      <c r="V154" s="92"/>
      <c r="W154" s="92"/>
      <c r="X154" s="92"/>
      <c r="Y154" s="92"/>
      <c r="Z154" s="92"/>
      <c r="AA154" s="92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</row>
    <row r="155" spans="1:47" s="95" customFormat="1" hidden="1" x14ac:dyDescent="0.2">
      <c r="A155" s="545" t="s">
        <v>6302</v>
      </c>
      <c r="B155" s="709">
        <v>1520107</v>
      </c>
      <c r="C155" s="709">
        <v>7495</v>
      </c>
      <c r="D155" s="709" t="s">
        <v>492</v>
      </c>
      <c r="E155" s="83"/>
      <c r="F155" s="305">
        <v>43048</v>
      </c>
      <c r="G155" s="302" t="s">
        <v>79</v>
      </c>
      <c r="H155" s="302" t="s">
        <v>6303</v>
      </c>
      <c r="I155" s="399"/>
      <c r="J155" s="302" t="s">
        <v>6304</v>
      </c>
      <c r="K155" s="302" t="s">
        <v>6305</v>
      </c>
      <c r="L155" s="306">
        <v>302298.84999999998</v>
      </c>
      <c r="M155" s="306">
        <v>15114.94</v>
      </c>
      <c r="N155" s="306">
        <v>368200</v>
      </c>
      <c r="O155" s="85"/>
      <c r="P155" s="41" t="s">
        <v>787</v>
      </c>
      <c r="Q155" s="713" t="s">
        <v>746</v>
      </c>
      <c r="R155" s="88"/>
      <c r="S155" s="88"/>
      <c r="T155" s="496"/>
      <c r="U155" s="79"/>
      <c r="V155" s="79"/>
      <c r="W155" s="79"/>
      <c r="X155" s="79"/>
      <c r="Y155" s="79"/>
      <c r="Z155" s="94"/>
      <c r="AA155" s="94"/>
    </row>
    <row r="156" spans="1:47" s="89" customFormat="1" hidden="1" x14ac:dyDescent="0.2">
      <c r="A156" s="545" t="s">
        <v>5850</v>
      </c>
      <c r="B156" s="709">
        <v>520223</v>
      </c>
      <c r="C156" s="709">
        <v>1796</v>
      </c>
      <c r="D156" s="709" t="s">
        <v>100</v>
      </c>
      <c r="E156" s="83">
        <v>2017</v>
      </c>
      <c r="F156" s="305">
        <v>43060</v>
      </c>
      <c r="G156" s="302" t="s">
        <v>115</v>
      </c>
      <c r="H156" s="302" t="s">
        <v>5851</v>
      </c>
      <c r="I156" s="399"/>
      <c r="J156" s="302" t="s">
        <v>5852</v>
      </c>
      <c r="K156" s="302" t="s">
        <v>5853</v>
      </c>
      <c r="L156" s="306">
        <v>237794.47</v>
      </c>
      <c r="M156" s="306">
        <v>2377.94</v>
      </c>
      <c r="N156" s="306">
        <v>278600</v>
      </c>
      <c r="O156" s="85"/>
      <c r="P156" s="41" t="s">
        <v>787</v>
      </c>
      <c r="Q156" s="713" t="s">
        <v>746</v>
      </c>
      <c r="R156" s="88"/>
      <c r="S156" s="88"/>
      <c r="T156" s="496"/>
      <c r="U156" s="79"/>
      <c r="V156" s="79"/>
      <c r="W156" s="79"/>
      <c r="X156" s="79"/>
      <c r="Y156" s="79"/>
      <c r="Z156" s="79"/>
      <c r="AA156" s="79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</row>
    <row r="157" spans="1:47" s="78" customFormat="1" hidden="1" x14ac:dyDescent="0.2">
      <c r="A157" s="545" t="s">
        <v>6343</v>
      </c>
      <c r="B157" s="709">
        <v>1520604</v>
      </c>
      <c r="C157" s="709">
        <v>7495</v>
      </c>
      <c r="D157" s="709" t="s">
        <v>492</v>
      </c>
      <c r="E157" s="83"/>
      <c r="F157" s="305">
        <v>43060</v>
      </c>
      <c r="G157" s="302" t="s">
        <v>115</v>
      </c>
      <c r="H157" s="302" t="s">
        <v>6344</v>
      </c>
      <c r="I157" s="399"/>
      <c r="J157" s="302" t="s">
        <v>5870</v>
      </c>
      <c r="K157" s="302" t="s">
        <v>6345</v>
      </c>
      <c r="L157" s="306">
        <v>302298.84999999998</v>
      </c>
      <c r="M157" s="306">
        <v>15114.94</v>
      </c>
      <c r="N157" s="306">
        <v>368200</v>
      </c>
      <c r="O157" s="85"/>
      <c r="P157" s="41" t="s">
        <v>787</v>
      </c>
      <c r="Q157" s="713" t="s">
        <v>746</v>
      </c>
      <c r="R157" s="88"/>
      <c r="S157" s="88"/>
      <c r="T157" s="494"/>
    </row>
    <row r="158" spans="1:47" s="95" customFormat="1" hidden="1" x14ac:dyDescent="0.2">
      <c r="A158" s="545" t="s">
        <v>5985</v>
      </c>
      <c r="B158" s="709">
        <v>520909</v>
      </c>
      <c r="C158" s="709">
        <v>2009</v>
      </c>
      <c r="D158" s="709" t="s">
        <v>208</v>
      </c>
      <c r="E158" s="83">
        <v>2017</v>
      </c>
      <c r="F158" s="305">
        <v>43067</v>
      </c>
      <c r="G158" s="302" t="s">
        <v>5986</v>
      </c>
      <c r="H158" s="302" t="s">
        <v>5987</v>
      </c>
      <c r="I158" s="399"/>
      <c r="J158" s="302" t="s">
        <v>5988</v>
      </c>
      <c r="K158" s="302" t="s">
        <v>5989</v>
      </c>
      <c r="L158" s="306">
        <v>206896.55</v>
      </c>
      <c r="M158" s="306">
        <v>0</v>
      </c>
      <c r="N158" s="306">
        <v>240000</v>
      </c>
      <c r="O158" s="85"/>
      <c r="P158" s="41" t="s">
        <v>787</v>
      </c>
      <c r="Q158" s="712" t="s">
        <v>752</v>
      </c>
      <c r="R158" s="88"/>
      <c r="S158" s="88"/>
      <c r="T158" s="496"/>
      <c r="U158" s="79"/>
      <c r="V158" s="79"/>
      <c r="W158" s="79"/>
      <c r="X158" s="79"/>
      <c r="Y158" s="79"/>
      <c r="Z158" s="79"/>
      <c r="AA158" s="79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</row>
    <row r="159" spans="1:47" s="78" customFormat="1" hidden="1" x14ac:dyDescent="0.2">
      <c r="A159" s="545" t="s">
        <v>6384</v>
      </c>
      <c r="B159" s="709">
        <v>16502</v>
      </c>
      <c r="C159" s="709" t="s">
        <v>618</v>
      </c>
      <c r="D159" s="709" t="s">
        <v>6385</v>
      </c>
      <c r="E159" s="83"/>
      <c r="F159" s="305">
        <v>43042</v>
      </c>
      <c r="G159" s="302" t="s">
        <v>651</v>
      </c>
      <c r="H159" s="302" t="s">
        <v>6386</v>
      </c>
      <c r="I159" s="399"/>
      <c r="J159" s="302" t="s">
        <v>6387</v>
      </c>
      <c r="K159" s="302" t="s">
        <v>6388</v>
      </c>
      <c r="L159" s="306">
        <v>92379.31</v>
      </c>
      <c r="M159" s="306">
        <v>0</v>
      </c>
      <c r="N159" s="306">
        <v>95000</v>
      </c>
      <c r="O159" s="85"/>
      <c r="P159" s="61" t="s">
        <v>749</v>
      </c>
      <c r="Q159" s="712" t="s">
        <v>752</v>
      </c>
      <c r="R159" s="88"/>
      <c r="S159" s="88"/>
      <c r="T159" s="494"/>
    </row>
    <row r="160" spans="1:47" s="95" customFormat="1" hidden="1" x14ac:dyDescent="0.2">
      <c r="A160" s="545" t="s">
        <v>6180</v>
      </c>
      <c r="B160" s="709">
        <v>521707</v>
      </c>
      <c r="C160" s="709">
        <v>2006</v>
      </c>
      <c r="D160" s="709" t="s">
        <v>165</v>
      </c>
      <c r="E160" s="83"/>
      <c r="F160" s="305">
        <v>43054</v>
      </c>
      <c r="G160" s="302" t="s">
        <v>1596</v>
      </c>
      <c r="H160" s="302" t="s">
        <v>6181</v>
      </c>
      <c r="I160" s="399"/>
      <c r="J160" s="302" t="s">
        <v>6182</v>
      </c>
      <c r="K160" s="302" t="s">
        <v>6183</v>
      </c>
      <c r="L160" s="306">
        <v>193965.52</v>
      </c>
      <c r="M160" s="306">
        <v>0</v>
      </c>
      <c r="N160" s="306">
        <v>225000</v>
      </c>
      <c r="O160" s="85"/>
      <c r="P160" s="41" t="s">
        <v>787</v>
      </c>
      <c r="Q160" s="712" t="s">
        <v>752</v>
      </c>
      <c r="R160" s="88"/>
      <c r="S160" s="88"/>
      <c r="T160" s="496"/>
      <c r="U160" s="79"/>
      <c r="V160" s="79"/>
      <c r="W160" s="79"/>
      <c r="X160" s="79"/>
      <c r="Y160" s="79"/>
      <c r="Z160" s="79"/>
      <c r="AA160" s="79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</row>
    <row r="161" spans="1:47" s="95" customFormat="1" hidden="1" x14ac:dyDescent="0.2">
      <c r="A161" s="545" t="s">
        <v>6318</v>
      </c>
      <c r="B161" s="709">
        <v>1520302</v>
      </c>
      <c r="C161" s="709">
        <v>7441</v>
      </c>
      <c r="D161" s="709" t="s">
        <v>435</v>
      </c>
      <c r="E161" s="83"/>
      <c r="F161" s="305">
        <v>43069</v>
      </c>
      <c r="G161" s="302" t="s">
        <v>64</v>
      </c>
      <c r="H161" s="302" t="s">
        <v>4366</v>
      </c>
      <c r="I161" s="399"/>
      <c r="J161" s="302" t="s">
        <v>6253</v>
      </c>
      <c r="K161" s="302" t="s">
        <v>4367</v>
      </c>
      <c r="L161" s="306">
        <v>-532019.69999999995</v>
      </c>
      <c r="M161" s="306">
        <v>-26600.99</v>
      </c>
      <c r="N161" s="306">
        <v>-648000</v>
      </c>
      <c r="O161" s="85"/>
      <c r="P161" s="41" t="s">
        <v>787</v>
      </c>
      <c r="Q161" s="714"/>
      <c r="R161" s="88"/>
      <c r="S161" s="88"/>
      <c r="T161" s="494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</row>
    <row r="162" spans="1:47" s="95" customFormat="1" hidden="1" x14ac:dyDescent="0.2">
      <c r="A162" s="545" t="s">
        <v>5857</v>
      </c>
      <c r="B162" s="709">
        <v>520224</v>
      </c>
      <c r="C162" s="709">
        <v>1781</v>
      </c>
      <c r="D162" s="709" t="s">
        <v>54</v>
      </c>
      <c r="E162" s="83">
        <v>2017</v>
      </c>
      <c r="F162" s="305">
        <v>43053</v>
      </c>
      <c r="G162" s="302" t="s">
        <v>24</v>
      </c>
      <c r="H162" s="302" t="s">
        <v>4739</v>
      </c>
      <c r="I162" s="399"/>
      <c r="J162" s="302" t="s">
        <v>5858</v>
      </c>
      <c r="K162" s="302" t="s">
        <v>4740</v>
      </c>
      <c r="L162" s="306">
        <v>266852.65999999997</v>
      </c>
      <c r="M162" s="306">
        <v>2974.93</v>
      </c>
      <c r="N162" s="306">
        <v>313000</v>
      </c>
      <c r="O162" s="85"/>
      <c r="P162" s="41" t="s">
        <v>787</v>
      </c>
      <c r="Q162" s="713" t="s">
        <v>746</v>
      </c>
      <c r="R162" s="88"/>
      <c r="S162" s="88"/>
      <c r="T162" s="496"/>
      <c r="U162" s="79"/>
      <c r="V162" s="79"/>
      <c r="W162" s="79"/>
      <c r="X162" s="79"/>
      <c r="Y162" s="79"/>
      <c r="Z162" s="79"/>
      <c r="AA162" s="79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</row>
    <row r="163" spans="1:47" s="731" customFormat="1" hidden="1" x14ac:dyDescent="0.2">
      <c r="A163" s="715" t="s">
        <v>6065</v>
      </c>
      <c r="B163" s="716">
        <v>521502</v>
      </c>
      <c r="C163" s="716">
        <v>5611</v>
      </c>
      <c r="D163" s="716" t="s">
        <v>387</v>
      </c>
      <c r="E163" s="717">
        <v>2018</v>
      </c>
      <c r="F163" s="718">
        <v>43067</v>
      </c>
      <c r="G163" s="719" t="s">
        <v>1467</v>
      </c>
      <c r="H163" s="719" t="s">
        <v>6002</v>
      </c>
      <c r="I163" s="720"/>
      <c r="J163" s="719" t="s">
        <v>5509</v>
      </c>
      <c r="K163" s="719" t="s">
        <v>6003</v>
      </c>
      <c r="L163" s="721">
        <v>394255.04</v>
      </c>
      <c r="M163" s="721">
        <v>19710.48</v>
      </c>
      <c r="N163" s="721">
        <v>480200</v>
      </c>
      <c r="O163" s="85"/>
      <c r="P163" s="722" t="s">
        <v>787</v>
      </c>
      <c r="Q163" s="736" t="s">
        <v>746</v>
      </c>
      <c r="R163" s="723" t="s">
        <v>2939</v>
      </c>
      <c r="S163" s="728" t="s">
        <v>7148</v>
      </c>
      <c r="T163" s="733">
        <v>4313272</v>
      </c>
    </row>
    <row r="164" spans="1:47" s="725" customFormat="1" hidden="1" x14ac:dyDescent="0.2">
      <c r="A164" s="715" t="s">
        <v>6309</v>
      </c>
      <c r="B164" s="716">
        <v>1520202</v>
      </c>
      <c r="C164" s="716">
        <v>5611</v>
      </c>
      <c r="D164" s="716" t="s">
        <v>387</v>
      </c>
      <c r="E164" s="717"/>
      <c r="F164" s="718">
        <v>43045</v>
      </c>
      <c r="G164" s="719" t="s">
        <v>1467</v>
      </c>
      <c r="H164" s="719" t="s">
        <v>6310</v>
      </c>
      <c r="I164" s="720"/>
      <c r="J164" s="719" t="s">
        <v>5509</v>
      </c>
      <c r="K164" s="719" t="s">
        <v>6311</v>
      </c>
      <c r="L164" s="721">
        <v>394255.04</v>
      </c>
      <c r="M164" s="721">
        <v>19710.48</v>
      </c>
      <c r="N164" s="721">
        <v>480200</v>
      </c>
      <c r="O164" s="85"/>
      <c r="P164" s="722" t="s">
        <v>787</v>
      </c>
      <c r="Q164" s="736" t="s">
        <v>746</v>
      </c>
      <c r="R164" s="723" t="s">
        <v>2939</v>
      </c>
      <c r="S164" s="728" t="s">
        <v>7148</v>
      </c>
      <c r="T164" s="733">
        <v>4313272</v>
      </c>
      <c r="U164" s="731"/>
      <c r="V164" s="731"/>
      <c r="W164" s="731"/>
      <c r="X164" s="731"/>
      <c r="Y164" s="731"/>
    </row>
    <row r="165" spans="1:47" s="89" customFormat="1" hidden="1" x14ac:dyDescent="0.2">
      <c r="A165" s="545" t="s">
        <v>6440</v>
      </c>
      <c r="B165" s="709">
        <v>37705</v>
      </c>
      <c r="C165" s="709" t="s">
        <v>618</v>
      </c>
      <c r="D165" s="709" t="s">
        <v>6385</v>
      </c>
      <c r="E165" s="83"/>
      <c r="F165" s="305">
        <v>43068</v>
      </c>
      <c r="G165" s="302" t="s">
        <v>35</v>
      </c>
      <c r="H165" s="302" t="s">
        <v>4839</v>
      </c>
      <c r="I165" s="399"/>
      <c r="J165" s="302" t="s">
        <v>3626</v>
      </c>
      <c r="K165" s="302" t="s">
        <v>4840</v>
      </c>
      <c r="L165" s="306">
        <v>-175000</v>
      </c>
      <c r="M165" s="306">
        <v>0</v>
      </c>
      <c r="N165" s="306">
        <v>-175000</v>
      </c>
      <c r="O165" s="85"/>
      <c r="P165" s="41" t="s">
        <v>749</v>
      </c>
      <c r="Q165" s="714"/>
      <c r="R165" s="91"/>
      <c r="S165" s="91"/>
      <c r="T165" s="494"/>
    </row>
    <row r="166" spans="1:47" s="89" customFormat="1" hidden="1" x14ac:dyDescent="0.2">
      <c r="A166" s="545" t="s">
        <v>6221</v>
      </c>
      <c r="B166" s="709">
        <v>521801</v>
      </c>
      <c r="C166" s="709">
        <v>2201</v>
      </c>
      <c r="D166" s="709" t="s">
        <v>217</v>
      </c>
      <c r="E166" s="83"/>
      <c r="F166" s="305">
        <v>43067</v>
      </c>
      <c r="G166" s="302" t="s">
        <v>79</v>
      </c>
      <c r="H166" s="302" t="s">
        <v>5912</v>
      </c>
      <c r="I166" s="399"/>
      <c r="J166" s="302" t="s">
        <v>5913</v>
      </c>
      <c r="K166" s="302" t="s">
        <v>5914</v>
      </c>
      <c r="L166" s="306">
        <v>205000</v>
      </c>
      <c r="M166" s="306">
        <v>0</v>
      </c>
      <c r="N166" s="306">
        <v>237800</v>
      </c>
      <c r="O166" s="85"/>
      <c r="P166" s="41" t="s">
        <v>787</v>
      </c>
      <c r="Q166" s="712" t="s">
        <v>752</v>
      </c>
      <c r="R166" s="88"/>
      <c r="S166" s="88"/>
      <c r="T166" s="496"/>
      <c r="U166" s="79"/>
      <c r="V166" s="79"/>
      <c r="W166" s="79"/>
      <c r="X166" s="79"/>
      <c r="Y166" s="79"/>
      <c r="Z166" s="79"/>
      <c r="AA166" s="79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</row>
    <row r="167" spans="1:47" s="89" customFormat="1" hidden="1" x14ac:dyDescent="0.2">
      <c r="A167" s="545" t="s">
        <v>6468</v>
      </c>
      <c r="B167" s="709">
        <v>521101</v>
      </c>
      <c r="C167" s="709" t="s">
        <v>697</v>
      </c>
      <c r="D167" s="709" t="s">
        <v>492</v>
      </c>
      <c r="E167" s="83"/>
      <c r="F167" s="305">
        <v>43068</v>
      </c>
      <c r="G167" s="302" t="s">
        <v>197</v>
      </c>
      <c r="H167" s="302" t="s">
        <v>6469</v>
      </c>
      <c r="I167" s="399"/>
      <c r="J167" s="302" t="s">
        <v>6470</v>
      </c>
      <c r="K167" s="302" t="s">
        <v>6471</v>
      </c>
      <c r="L167" s="306">
        <v>365862.07</v>
      </c>
      <c r="M167" s="306">
        <v>0</v>
      </c>
      <c r="N167" s="306">
        <v>370000</v>
      </c>
      <c r="O167" s="85"/>
      <c r="P167" s="41" t="s">
        <v>749</v>
      </c>
      <c r="Q167" s="713" t="s">
        <v>746</v>
      </c>
      <c r="R167" s="91"/>
      <c r="S167" s="91"/>
      <c r="T167" s="494"/>
    </row>
    <row r="168" spans="1:47" s="89" customFormat="1" hidden="1" x14ac:dyDescent="0.2">
      <c r="A168" s="545" t="s">
        <v>6220</v>
      </c>
      <c r="B168" s="709">
        <v>521801</v>
      </c>
      <c r="C168" s="709">
        <v>2201</v>
      </c>
      <c r="D168" s="709" t="s">
        <v>217</v>
      </c>
      <c r="E168" s="83"/>
      <c r="F168" s="305">
        <v>43067</v>
      </c>
      <c r="G168" s="302" t="s">
        <v>3909</v>
      </c>
      <c r="H168" s="302" t="s">
        <v>5903</v>
      </c>
      <c r="I168" s="399"/>
      <c r="J168" s="302" t="s">
        <v>5904</v>
      </c>
      <c r="K168" s="302" t="s">
        <v>5905</v>
      </c>
      <c r="L168" s="306">
        <v>200258.62</v>
      </c>
      <c r="M168" s="306">
        <v>0</v>
      </c>
      <c r="N168" s="306">
        <v>232300</v>
      </c>
      <c r="O168" s="85"/>
      <c r="P168" s="41" t="s">
        <v>787</v>
      </c>
      <c r="Q168" s="712" t="s">
        <v>752</v>
      </c>
      <c r="R168" s="88"/>
      <c r="S168" s="88"/>
      <c r="T168" s="496"/>
      <c r="U168" s="79"/>
      <c r="V168" s="79"/>
      <c r="W168" s="79"/>
      <c r="X168" s="79"/>
      <c r="Y168" s="79"/>
      <c r="Z168" s="79"/>
      <c r="AA168" s="79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</row>
    <row r="169" spans="1:47" s="89" customFormat="1" hidden="1" x14ac:dyDescent="0.2">
      <c r="A169" s="545" t="s">
        <v>5906</v>
      </c>
      <c r="B169" s="709">
        <v>520514</v>
      </c>
      <c r="C169" s="709">
        <v>5398</v>
      </c>
      <c r="D169" s="709" t="s">
        <v>352</v>
      </c>
      <c r="E169" s="83">
        <v>2017</v>
      </c>
      <c r="F169" s="305">
        <v>43060</v>
      </c>
      <c r="G169" s="302" t="s">
        <v>115</v>
      </c>
      <c r="H169" s="302" t="s">
        <v>5907</v>
      </c>
      <c r="I169" s="399"/>
      <c r="J169" s="302" t="s">
        <v>2021</v>
      </c>
      <c r="K169" s="302" t="s">
        <v>5908</v>
      </c>
      <c r="L169" s="306">
        <v>501640.81</v>
      </c>
      <c r="M169" s="306">
        <v>36979.879999999997</v>
      </c>
      <c r="N169" s="306">
        <v>624800</v>
      </c>
      <c r="O169" s="85"/>
      <c r="P169" s="41" t="s">
        <v>787</v>
      </c>
      <c r="Q169" s="489" t="s">
        <v>2939</v>
      </c>
      <c r="R169" s="490"/>
      <c r="S169" s="490"/>
      <c r="T169" s="496"/>
      <c r="U169" s="79"/>
      <c r="V169" s="79"/>
      <c r="W169" s="79"/>
      <c r="X169" s="79"/>
      <c r="Y169" s="79"/>
      <c r="Z169" s="79"/>
      <c r="AA169" s="79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</row>
    <row r="170" spans="1:47" s="78" customFormat="1" hidden="1" x14ac:dyDescent="0.2">
      <c r="A170" s="553" t="s">
        <v>6276</v>
      </c>
      <c r="B170" s="709">
        <v>1520104</v>
      </c>
      <c r="C170" s="709">
        <v>7493</v>
      </c>
      <c r="D170" s="709" t="s">
        <v>5560</v>
      </c>
      <c r="E170" s="83"/>
      <c r="F170" s="305">
        <v>43041</v>
      </c>
      <c r="G170" s="302" t="s">
        <v>3959</v>
      </c>
      <c r="H170" s="302" t="s">
        <v>6277</v>
      </c>
      <c r="I170" s="399"/>
      <c r="J170" s="302" t="s">
        <v>2320</v>
      </c>
      <c r="K170" s="302" t="s">
        <v>6278</v>
      </c>
      <c r="L170" s="306">
        <v>241789.82</v>
      </c>
      <c r="M170" s="306">
        <v>12089.49</v>
      </c>
      <c r="N170" s="306">
        <v>294500</v>
      </c>
      <c r="O170" s="85"/>
      <c r="P170" s="41" t="s">
        <v>787</v>
      </c>
      <c r="Q170" s="713" t="s">
        <v>746</v>
      </c>
      <c r="R170" s="88"/>
      <c r="S170" s="88"/>
      <c r="T170" s="496"/>
      <c r="U170" s="79"/>
      <c r="V170" s="79"/>
      <c r="W170" s="79"/>
      <c r="X170" s="79"/>
      <c r="Y170" s="79"/>
      <c r="Z170" s="79"/>
      <c r="AA170" s="79"/>
    </row>
    <row r="171" spans="1:47" s="78" customFormat="1" hidden="1" x14ac:dyDescent="0.2">
      <c r="A171" s="545" t="s">
        <v>6269</v>
      </c>
      <c r="B171" s="709">
        <v>522401</v>
      </c>
      <c r="C171" s="709">
        <v>1062</v>
      </c>
      <c r="D171" s="709" t="s">
        <v>8</v>
      </c>
      <c r="E171" s="83"/>
      <c r="F171" s="305">
        <v>43067</v>
      </c>
      <c r="G171" s="302" t="s">
        <v>5792</v>
      </c>
      <c r="H171" s="302" t="s">
        <v>6140</v>
      </c>
      <c r="I171" s="399"/>
      <c r="J171" s="302" t="s">
        <v>6141</v>
      </c>
      <c r="K171" s="302" t="s">
        <v>6142</v>
      </c>
      <c r="L171" s="306">
        <v>219827.59</v>
      </c>
      <c r="M171" s="306">
        <v>0</v>
      </c>
      <c r="N171" s="306">
        <v>255000</v>
      </c>
      <c r="O171" s="85"/>
      <c r="P171" s="41" t="s">
        <v>787</v>
      </c>
      <c r="Q171" s="713" t="s">
        <v>746</v>
      </c>
      <c r="R171" s="88"/>
      <c r="S171" s="88"/>
      <c r="T171" s="496"/>
      <c r="U171" s="79"/>
      <c r="V171" s="79"/>
      <c r="W171" s="79"/>
      <c r="X171" s="79"/>
      <c r="Y171" s="79"/>
      <c r="Z171" s="79"/>
      <c r="AA171" s="79"/>
    </row>
    <row r="172" spans="1:47" s="89" customFormat="1" hidden="1" x14ac:dyDescent="0.2">
      <c r="A172" s="545" t="s">
        <v>6424</v>
      </c>
      <c r="B172" s="709">
        <v>39701</v>
      </c>
      <c r="C172" s="709" t="s">
        <v>618</v>
      </c>
      <c r="D172" s="709" t="s">
        <v>6385</v>
      </c>
      <c r="E172" s="83"/>
      <c r="F172" s="305">
        <v>43064</v>
      </c>
      <c r="G172" s="302" t="s">
        <v>6425</v>
      </c>
      <c r="H172" s="302" t="s">
        <v>6426</v>
      </c>
      <c r="I172" s="399"/>
      <c r="J172" s="302" t="s">
        <v>6427</v>
      </c>
      <c r="K172" s="302" t="s">
        <v>6428</v>
      </c>
      <c r="L172" s="306">
        <v>215517.24</v>
      </c>
      <c r="M172" s="306">
        <v>0</v>
      </c>
      <c r="N172" s="306">
        <v>250000</v>
      </c>
      <c r="O172" s="85"/>
      <c r="P172" s="90" t="s">
        <v>749</v>
      </c>
      <c r="Q172" s="713" t="s">
        <v>746</v>
      </c>
      <c r="R172" s="91"/>
      <c r="S172" s="91"/>
      <c r="T172" s="494"/>
    </row>
    <row r="173" spans="1:47" s="78" customFormat="1" hidden="1" x14ac:dyDescent="0.2">
      <c r="A173" s="545" t="s">
        <v>5981</v>
      </c>
      <c r="B173" s="709">
        <v>520908</v>
      </c>
      <c r="C173" s="709">
        <v>2008</v>
      </c>
      <c r="D173" s="709" t="s">
        <v>198</v>
      </c>
      <c r="E173" s="83">
        <v>2017</v>
      </c>
      <c r="F173" s="305">
        <v>43048</v>
      </c>
      <c r="G173" s="302" t="s">
        <v>646</v>
      </c>
      <c r="H173" s="302" t="s">
        <v>5982</v>
      </c>
      <c r="I173" s="399"/>
      <c r="J173" s="302" t="s">
        <v>5983</v>
      </c>
      <c r="K173" s="302" t="s">
        <v>5984</v>
      </c>
      <c r="L173" s="306">
        <v>203534.48</v>
      </c>
      <c r="M173" s="306">
        <v>0</v>
      </c>
      <c r="N173" s="306">
        <v>236100</v>
      </c>
      <c r="O173" s="85"/>
      <c r="P173" s="41" t="s">
        <v>787</v>
      </c>
      <c r="Q173" s="712" t="s">
        <v>752</v>
      </c>
      <c r="R173" s="88"/>
      <c r="S173" s="88"/>
      <c r="T173" s="496"/>
      <c r="U173" s="79"/>
      <c r="V173" s="79"/>
      <c r="W173" s="79"/>
      <c r="X173" s="79"/>
      <c r="Y173" s="79"/>
      <c r="Z173" s="79"/>
      <c r="AA173" s="79"/>
    </row>
    <row r="174" spans="1:47" s="78" customFormat="1" hidden="1" x14ac:dyDescent="0.2">
      <c r="A174" s="545" t="s">
        <v>5954</v>
      </c>
      <c r="B174" s="709">
        <v>520815</v>
      </c>
      <c r="C174" s="709">
        <v>4492</v>
      </c>
      <c r="D174" s="709" t="s">
        <v>293</v>
      </c>
      <c r="E174" s="83">
        <v>2018</v>
      </c>
      <c r="F174" s="305">
        <v>43067</v>
      </c>
      <c r="G174" s="302" t="s">
        <v>64</v>
      </c>
      <c r="H174" s="302" t="s">
        <v>5955</v>
      </c>
      <c r="I174" s="399"/>
      <c r="J174" s="302" t="s">
        <v>5956</v>
      </c>
      <c r="K174" s="302" t="s">
        <v>5957</v>
      </c>
      <c r="L174" s="306">
        <v>360072.13</v>
      </c>
      <c r="M174" s="306">
        <v>14583.04</v>
      </c>
      <c r="N174" s="306">
        <v>434600</v>
      </c>
      <c r="O174" s="85"/>
      <c r="P174" s="41" t="s">
        <v>787</v>
      </c>
      <c r="Q174" s="713" t="s">
        <v>746</v>
      </c>
      <c r="R174" s="88"/>
      <c r="S174" s="88"/>
      <c r="T174" s="496"/>
      <c r="U174" s="79"/>
      <c r="V174" s="79"/>
      <c r="W174" s="79"/>
      <c r="X174" s="79"/>
      <c r="Y174" s="79"/>
      <c r="Z174" s="79"/>
      <c r="AA174" s="79"/>
    </row>
    <row r="175" spans="1:47" s="78" customFormat="1" x14ac:dyDescent="0.2">
      <c r="A175" s="545" t="s">
        <v>6108</v>
      </c>
      <c r="B175" s="709">
        <v>520819</v>
      </c>
      <c r="C175" s="709">
        <v>4498</v>
      </c>
      <c r="D175" s="709" t="s">
        <v>326</v>
      </c>
      <c r="E175" s="83"/>
      <c r="F175" s="305">
        <v>43052</v>
      </c>
      <c r="G175" s="302"/>
      <c r="H175" s="302" t="s">
        <v>6109</v>
      </c>
      <c r="I175" s="399"/>
      <c r="J175" s="302" t="s">
        <v>6110</v>
      </c>
      <c r="K175" s="302" t="s">
        <v>6111</v>
      </c>
      <c r="L175" s="306">
        <v>336482.31</v>
      </c>
      <c r="M175" s="306">
        <v>0</v>
      </c>
      <c r="N175" s="306">
        <v>390319.48</v>
      </c>
      <c r="O175" s="85"/>
      <c r="P175" s="41" t="s">
        <v>748</v>
      </c>
      <c r="Q175" s="489" t="s">
        <v>2939</v>
      </c>
      <c r="R175" s="88"/>
      <c r="S175" s="88"/>
      <c r="T175" s="79"/>
      <c r="U175" s="79"/>
      <c r="V175" s="79"/>
      <c r="W175" s="79"/>
      <c r="X175" s="79"/>
      <c r="Y175" s="79"/>
      <c r="Z175" s="79"/>
      <c r="AA175" s="79"/>
    </row>
    <row r="176" spans="1:47" s="78" customFormat="1" x14ac:dyDescent="0.2">
      <c r="A176" s="545" t="s">
        <v>6032</v>
      </c>
      <c r="B176" s="709">
        <v>520115</v>
      </c>
      <c r="C176" s="709">
        <v>2620</v>
      </c>
      <c r="D176" s="709" t="s">
        <v>3985</v>
      </c>
      <c r="E176" s="83"/>
      <c r="F176" s="305">
        <v>43055</v>
      </c>
      <c r="G176" s="302"/>
      <c r="H176" s="302" t="s">
        <v>6033</v>
      </c>
      <c r="I176" s="399"/>
      <c r="J176" s="302" t="s">
        <v>1767</v>
      </c>
      <c r="K176" s="302" t="s">
        <v>6034</v>
      </c>
      <c r="L176" s="306">
        <v>322205.89</v>
      </c>
      <c r="M176" s="306">
        <v>0</v>
      </c>
      <c r="N176" s="306">
        <v>373758.83</v>
      </c>
      <c r="O176" s="85"/>
      <c r="P176" s="41" t="s">
        <v>748</v>
      </c>
      <c r="Q176" s="489" t="s">
        <v>2939</v>
      </c>
      <c r="R176" s="88"/>
      <c r="S176" s="88"/>
      <c r="T176" s="79"/>
      <c r="U176" s="79"/>
      <c r="V176" s="79"/>
      <c r="W176" s="79"/>
      <c r="X176" s="79"/>
      <c r="Y176" s="79"/>
      <c r="Z176" s="79"/>
      <c r="AA176" s="79"/>
    </row>
    <row r="177" spans="1:47" s="78" customFormat="1" x14ac:dyDescent="0.2">
      <c r="A177" s="545" t="s">
        <v>6119</v>
      </c>
      <c r="B177" s="709">
        <v>520512</v>
      </c>
      <c r="C177" s="709">
        <v>5394</v>
      </c>
      <c r="D177" s="709" t="s">
        <v>813</v>
      </c>
      <c r="E177" s="83"/>
      <c r="F177" s="305">
        <v>43050</v>
      </c>
      <c r="G177" s="302"/>
      <c r="H177" s="302" t="s">
        <v>6120</v>
      </c>
      <c r="I177" s="399"/>
      <c r="J177" s="302" t="s">
        <v>1767</v>
      </c>
      <c r="K177" s="302" t="s">
        <v>6121</v>
      </c>
      <c r="L177" s="306">
        <v>391964.75</v>
      </c>
      <c r="M177" s="306">
        <v>0</v>
      </c>
      <c r="N177" s="306">
        <v>454679.11</v>
      </c>
      <c r="O177" s="85"/>
      <c r="P177" s="41" t="s">
        <v>748</v>
      </c>
      <c r="Q177" s="489" t="s">
        <v>2939</v>
      </c>
      <c r="R177" s="88"/>
      <c r="S177" s="88"/>
      <c r="T177" s="79"/>
      <c r="U177" s="79"/>
      <c r="V177" s="79"/>
      <c r="W177" s="79"/>
      <c r="X177" s="79"/>
      <c r="Y177" s="79"/>
      <c r="Z177" s="79"/>
      <c r="AA177" s="79"/>
    </row>
    <row r="178" spans="1:47" s="78" customFormat="1" x14ac:dyDescent="0.2">
      <c r="A178" s="545" t="s">
        <v>6322</v>
      </c>
      <c r="B178" s="709">
        <v>1520604</v>
      </c>
      <c r="C178" s="709">
        <v>7495</v>
      </c>
      <c r="D178" s="709" t="s">
        <v>492</v>
      </c>
      <c r="E178" s="83"/>
      <c r="F178" s="305">
        <v>43055</v>
      </c>
      <c r="G178" s="302"/>
      <c r="H178" s="302" t="s">
        <v>6323</v>
      </c>
      <c r="I178" s="399"/>
      <c r="J178" s="302" t="s">
        <v>216</v>
      </c>
      <c r="K178" s="302" t="s">
        <v>6324</v>
      </c>
      <c r="L178" s="306">
        <v>262806.28000000003</v>
      </c>
      <c r="M178" s="306">
        <v>0</v>
      </c>
      <c r="N178" s="306">
        <v>304855.28000000003</v>
      </c>
      <c r="O178" s="85"/>
      <c r="P178" s="41" t="s">
        <v>748</v>
      </c>
      <c r="Q178" s="489" t="s">
        <v>2939</v>
      </c>
      <c r="R178" s="88"/>
      <c r="S178" s="88"/>
    </row>
    <row r="179" spans="1:47" s="78" customFormat="1" x14ac:dyDescent="0.2">
      <c r="A179" s="545" t="s">
        <v>6325</v>
      </c>
      <c r="B179" s="709">
        <v>1520604</v>
      </c>
      <c r="C179" s="709">
        <v>7495</v>
      </c>
      <c r="D179" s="709" t="s">
        <v>492</v>
      </c>
      <c r="E179" s="83"/>
      <c r="F179" s="305">
        <v>43055</v>
      </c>
      <c r="G179" s="302"/>
      <c r="H179" s="302" t="s">
        <v>6326</v>
      </c>
      <c r="I179" s="399"/>
      <c r="J179" s="302" t="s">
        <v>216</v>
      </c>
      <c r="K179" s="302" t="s">
        <v>6327</v>
      </c>
      <c r="L179" s="306">
        <v>262805.40999999997</v>
      </c>
      <c r="M179" s="306">
        <v>0</v>
      </c>
      <c r="N179" s="306">
        <v>304854.28000000003</v>
      </c>
      <c r="O179" s="85"/>
      <c r="P179" s="41" t="s">
        <v>748</v>
      </c>
      <c r="Q179" s="489" t="s">
        <v>2939</v>
      </c>
      <c r="R179" s="91"/>
      <c r="S179" s="91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</row>
    <row r="180" spans="1:47" s="78" customFormat="1" x14ac:dyDescent="0.2">
      <c r="A180" s="545" t="s">
        <v>6035</v>
      </c>
      <c r="B180" s="709">
        <v>520111</v>
      </c>
      <c r="C180" s="709">
        <v>2620</v>
      </c>
      <c r="D180" s="709" t="s">
        <v>3985</v>
      </c>
      <c r="E180" s="83"/>
      <c r="F180" s="305">
        <v>43060</v>
      </c>
      <c r="G180" s="302"/>
      <c r="H180" s="302" t="s">
        <v>6036</v>
      </c>
      <c r="I180" s="399"/>
      <c r="J180" s="302" t="s">
        <v>4778</v>
      </c>
      <c r="K180" s="302" t="s">
        <v>6037</v>
      </c>
      <c r="L180" s="306">
        <v>321988.65999999997</v>
      </c>
      <c r="M180" s="306">
        <v>0</v>
      </c>
      <c r="N180" s="306">
        <v>373506.85</v>
      </c>
      <c r="O180" s="85"/>
      <c r="P180" s="41" t="s">
        <v>748</v>
      </c>
      <c r="Q180" s="489" t="s">
        <v>2939</v>
      </c>
      <c r="R180" s="88"/>
      <c r="S180" s="88"/>
      <c r="T180" s="79"/>
      <c r="U180" s="79"/>
      <c r="V180" s="79"/>
      <c r="W180" s="79"/>
      <c r="X180" s="79"/>
      <c r="Y180" s="79"/>
      <c r="Z180" s="79"/>
      <c r="AA180" s="79"/>
    </row>
    <row r="181" spans="1:47" s="89" customFormat="1" hidden="1" x14ac:dyDescent="0.2">
      <c r="A181" s="545" t="s">
        <v>5887</v>
      </c>
      <c r="B181" s="709">
        <v>520513</v>
      </c>
      <c r="C181" s="709">
        <v>5396</v>
      </c>
      <c r="D181" s="709" t="s">
        <v>339</v>
      </c>
      <c r="E181" s="83">
        <v>2017</v>
      </c>
      <c r="F181" s="305">
        <v>43069</v>
      </c>
      <c r="G181" s="302" t="s">
        <v>1357</v>
      </c>
      <c r="H181" s="302" t="s">
        <v>5888</v>
      </c>
      <c r="I181" s="399"/>
      <c r="J181" s="302" t="s">
        <v>29</v>
      </c>
      <c r="K181" s="302" t="s">
        <v>5889</v>
      </c>
      <c r="L181" s="306">
        <v>459200.49</v>
      </c>
      <c r="M181" s="306">
        <v>29765.03</v>
      </c>
      <c r="N181" s="306">
        <v>567200</v>
      </c>
      <c r="O181" s="85"/>
      <c r="P181" s="61" t="s">
        <v>787</v>
      </c>
      <c r="Q181" s="489" t="s">
        <v>2939</v>
      </c>
      <c r="R181" s="490"/>
      <c r="S181" s="490"/>
      <c r="T181" s="496"/>
      <c r="U181" s="79"/>
      <c r="V181" s="79"/>
      <c r="W181" s="79"/>
      <c r="X181" s="79"/>
      <c r="Y181" s="79"/>
      <c r="Z181" s="79"/>
      <c r="AA181" s="79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</row>
    <row r="182" spans="1:47" s="89" customFormat="1" hidden="1" x14ac:dyDescent="0.2">
      <c r="A182" s="545" t="s">
        <v>6336</v>
      </c>
      <c r="B182" s="709">
        <v>1520604</v>
      </c>
      <c r="C182" s="709">
        <v>7495</v>
      </c>
      <c r="D182" s="709" t="s">
        <v>492</v>
      </c>
      <c r="E182" s="83"/>
      <c r="F182" s="305">
        <v>43056</v>
      </c>
      <c r="G182" s="302" t="s">
        <v>17</v>
      </c>
      <c r="H182" s="302" t="s">
        <v>6337</v>
      </c>
      <c r="I182" s="399"/>
      <c r="J182" s="302" t="s">
        <v>29</v>
      </c>
      <c r="K182" s="302" t="s">
        <v>6338</v>
      </c>
      <c r="L182" s="306">
        <v>302298.84999999998</v>
      </c>
      <c r="M182" s="306">
        <v>15114.94</v>
      </c>
      <c r="N182" s="306">
        <v>368200</v>
      </c>
      <c r="O182" s="85"/>
      <c r="P182" s="61" t="s">
        <v>787</v>
      </c>
      <c r="Q182" s="713" t="s">
        <v>746</v>
      </c>
      <c r="R182" s="489" t="s">
        <v>2939</v>
      </c>
      <c r="S182" s="91"/>
      <c r="T182" s="494"/>
    </row>
    <row r="183" spans="1:47" s="89" customFormat="1" hidden="1" x14ac:dyDescent="0.2">
      <c r="A183" s="545" t="s">
        <v>6153</v>
      </c>
      <c r="B183" s="709">
        <v>521702</v>
      </c>
      <c r="C183" s="709">
        <v>2005</v>
      </c>
      <c r="D183" s="709" t="s">
        <v>130</v>
      </c>
      <c r="E183" s="83"/>
      <c r="F183" s="305">
        <v>43066</v>
      </c>
      <c r="G183" s="302" t="s">
        <v>3990</v>
      </c>
      <c r="H183" s="302" t="s">
        <v>6154</v>
      </c>
      <c r="I183" s="399"/>
      <c r="J183" s="302" t="s">
        <v>29</v>
      </c>
      <c r="K183" s="302" t="s">
        <v>6155</v>
      </c>
      <c r="L183" s="306">
        <v>185344.83</v>
      </c>
      <c r="M183" s="306">
        <v>0</v>
      </c>
      <c r="N183" s="306">
        <v>215000</v>
      </c>
      <c r="O183" s="85"/>
      <c r="P183" s="41" t="s">
        <v>787</v>
      </c>
      <c r="Q183" s="712" t="s">
        <v>752</v>
      </c>
      <c r="R183" s="489" t="s">
        <v>2939</v>
      </c>
      <c r="S183" s="88"/>
      <c r="T183" s="496"/>
      <c r="U183" s="79"/>
      <c r="V183" s="79"/>
      <c r="W183" s="79"/>
      <c r="X183" s="79"/>
      <c r="Y183" s="79"/>
      <c r="Z183" s="79"/>
      <c r="AA183" s="79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</row>
    <row r="184" spans="1:47" s="726" customFormat="1" hidden="1" x14ac:dyDescent="0.2">
      <c r="A184" s="715" t="s">
        <v>6383</v>
      </c>
      <c r="B184" s="716">
        <v>1520605</v>
      </c>
      <c r="C184" s="716">
        <v>7491</v>
      </c>
      <c r="D184" s="716" t="s">
        <v>5687</v>
      </c>
      <c r="E184" s="717"/>
      <c r="F184" s="718">
        <v>43042</v>
      </c>
      <c r="G184" s="719" t="s">
        <v>3371</v>
      </c>
      <c r="H184" s="719" t="s">
        <v>5877</v>
      </c>
      <c r="I184" s="720"/>
      <c r="J184" s="719" t="s">
        <v>5448</v>
      </c>
      <c r="K184" s="719" t="s">
        <v>5878</v>
      </c>
      <c r="L184" s="721">
        <v>442780.79</v>
      </c>
      <c r="M184" s="721">
        <v>22139.040000000001</v>
      </c>
      <c r="N184" s="721">
        <v>539307</v>
      </c>
      <c r="O184" s="85"/>
      <c r="P184" s="722" t="s">
        <v>787</v>
      </c>
      <c r="Q184" s="723" t="s">
        <v>2939</v>
      </c>
      <c r="R184" s="730"/>
      <c r="S184" s="730" t="s">
        <v>7148</v>
      </c>
      <c r="T184" s="733">
        <v>4312950</v>
      </c>
      <c r="U184" s="731"/>
      <c r="V184" s="731"/>
      <c r="W184" s="731"/>
      <c r="X184" s="731"/>
      <c r="Y184" s="731"/>
      <c r="Z184" s="731"/>
      <c r="AA184" s="731"/>
      <c r="AB184" s="731"/>
      <c r="AC184" s="731"/>
      <c r="AD184" s="731"/>
      <c r="AE184" s="731"/>
      <c r="AF184" s="731"/>
      <c r="AG184" s="731"/>
      <c r="AH184" s="731"/>
      <c r="AI184" s="731"/>
      <c r="AJ184" s="731"/>
      <c r="AK184" s="731"/>
      <c r="AL184" s="731"/>
      <c r="AM184" s="731"/>
      <c r="AN184" s="731"/>
      <c r="AO184" s="731"/>
      <c r="AP184" s="731"/>
      <c r="AQ184" s="731"/>
      <c r="AR184" s="731"/>
      <c r="AS184" s="731"/>
      <c r="AT184" s="731"/>
      <c r="AU184" s="731"/>
    </row>
    <row r="185" spans="1:47" s="726" customFormat="1" hidden="1" x14ac:dyDescent="0.2">
      <c r="A185" s="715" t="s">
        <v>6379</v>
      </c>
      <c r="B185" s="716">
        <v>1520605</v>
      </c>
      <c r="C185" s="716">
        <v>7491</v>
      </c>
      <c r="D185" s="716" t="s">
        <v>5687</v>
      </c>
      <c r="E185" s="717"/>
      <c r="F185" s="718">
        <v>43042</v>
      </c>
      <c r="G185" s="719" t="s">
        <v>3371</v>
      </c>
      <c r="H185" s="719" t="s">
        <v>5863</v>
      </c>
      <c r="I185" s="720"/>
      <c r="J185" s="719" t="s">
        <v>5448</v>
      </c>
      <c r="K185" s="719" t="s">
        <v>5864</v>
      </c>
      <c r="L185" s="721">
        <v>442780.79</v>
      </c>
      <c r="M185" s="721">
        <v>22139.040000000001</v>
      </c>
      <c r="N185" s="721">
        <v>539307</v>
      </c>
      <c r="O185" s="85"/>
      <c r="P185" s="722" t="s">
        <v>787</v>
      </c>
      <c r="Q185" s="723" t="s">
        <v>2939</v>
      </c>
      <c r="R185" s="730"/>
      <c r="S185" s="730" t="s">
        <v>7148</v>
      </c>
      <c r="T185" s="733">
        <v>4312950</v>
      </c>
      <c r="U185" s="731"/>
      <c r="V185" s="731"/>
      <c r="W185" s="731"/>
      <c r="X185" s="731"/>
      <c r="Y185" s="731"/>
      <c r="Z185" s="731"/>
      <c r="AA185" s="731"/>
      <c r="AB185" s="731"/>
      <c r="AC185" s="731"/>
      <c r="AD185" s="731"/>
      <c r="AE185" s="731"/>
      <c r="AF185" s="731"/>
      <c r="AG185" s="731"/>
      <c r="AH185" s="731"/>
      <c r="AI185" s="731"/>
      <c r="AJ185" s="731"/>
      <c r="AK185" s="731"/>
      <c r="AL185" s="731"/>
      <c r="AM185" s="731"/>
      <c r="AN185" s="731"/>
      <c r="AO185" s="731"/>
      <c r="AP185" s="731"/>
      <c r="AQ185" s="731"/>
      <c r="AR185" s="731"/>
      <c r="AS185" s="731"/>
      <c r="AT185" s="731"/>
      <c r="AU185" s="731"/>
    </row>
    <row r="186" spans="1:47" s="89" customFormat="1" hidden="1" x14ac:dyDescent="0.2">
      <c r="A186" s="545" t="s">
        <v>6356</v>
      </c>
      <c r="B186" s="709">
        <v>1520604</v>
      </c>
      <c r="C186" s="709">
        <v>7495</v>
      </c>
      <c r="D186" s="709" t="s">
        <v>492</v>
      </c>
      <c r="E186" s="83"/>
      <c r="F186" s="305">
        <v>43060</v>
      </c>
      <c r="G186" s="302" t="s">
        <v>1467</v>
      </c>
      <c r="H186" s="302" t="s">
        <v>5623</v>
      </c>
      <c r="I186" s="399"/>
      <c r="J186" s="302" t="s">
        <v>5624</v>
      </c>
      <c r="K186" s="302" t="s">
        <v>5625</v>
      </c>
      <c r="L186" s="306">
        <v>288669.95</v>
      </c>
      <c r="M186" s="306">
        <v>14433.5</v>
      </c>
      <c r="N186" s="306">
        <v>351600</v>
      </c>
      <c r="O186" s="85"/>
      <c r="P186" s="41" t="s">
        <v>787</v>
      </c>
      <c r="Q186" s="713" t="s">
        <v>746</v>
      </c>
      <c r="R186" s="88"/>
      <c r="S186" s="88"/>
      <c r="T186" s="494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</row>
    <row r="187" spans="1:47" s="89" customFormat="1" hidden="1" x14ac:dyDescent="0.2">
      <c r="A187" s="545" t="s">
        <v>6312</v>
      </c>
      <c r="B187" s="709">
        <v>1520202</v>
      </c>
      <c r="C187" s="709">
        <v>5611</v>
      </c>
      <c r="D187" s="709" t="s">
        <v>387</v>
      </c>
      <c r="E187" s="83"/>
      <c r="F187" s="305">
        <v>43053</v>
      </c>
      <c r="G187" s="302" t="s">
        <v>79</v>
      </c>
      <c r="H187" s="302" t="s">
        <v>5933</v>
      </c>
      <c r="I187" s="399"/>
      <c r="J187" s="302" t="s">
        <v>6313</v>
      </c>
      <c r="K187" s="302" t="s">
        <v>5934</v>
      </c>
      <c r="L187" s="306">
        <v>394255.04</v>
      </c>
      <c r="M187" s="306">
        <v>19710.48</v>
      </c>
      <c r="N187" s="306">
        <v>480200</v>
      </c>
      <c r="O187" s="85"/>
      <c r="P187" s="61" t="s">
        <v>787</v>
      </c>
      <c r="Q187" s="713" t="s">
        <v>746</v>
      </c>
      <c r="R187" s="88"/>
      <c r="S187" s="88"/>
      <c r="T187" s="496"/>
      <c r="U187" s="79"/>
      <c r="V187" s="79"/>
      <c r="W187" s="79"/>
      <c r="X187" s="79"/>
      <c r="Y187" s="79"/>
      <c r="Z187" s="94"/>
      <c r="AA187" s="94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</row>
    <row r="188" spans="1:47" s="89" customFormat="1" x14ac:dyDescent="0.2">
      <c r="A188" s="545" t="s">
        <v>6203</v>
      </c>
      <c r="B188" s="709">
        <v>521908</v>
      </c>
      <c r="C188" s="709">
        <v>6980</v>
      </c>
      <c r="D188" s="709" t="s">
        <v>407</v>
      </c>
      <c r="E188" s="83"/>
      <c r="F188" s="305">
        <v>43055</v>
      </c>
      <c r="G188" s="302"/>
      <c r="H188" s="302" t="s">
        <v>6204</v>
      </c>
      <c r="I188" s="399"/>
      <c r="J188" s="302" t="s">
        <v>1188</v>
      </c>
      <c r="K188" s="302" t="s">
        <v>6205</v>
      </c>
      <c r="L188" s="306">
        <v>460903.57</v>
      </c>
      <c r="M188" s="306">
        <v>0</v>
      </c>
      <c r="N188" s="306">
        <v>534648.14</v>
      </c>
      <c r="O188" s="85"/>
      <c r="P188" s="41" t="s">
        <v>748</v>
      </c>
      <c r="Q188" s="489" t="s">
        <v>2939</v>
      </c>
      <c r="R188" s="88"/>
      <c r="S188" s="88"/>
      <c r="T188" s="79"/>
      <c r="U188" s="79"/>
      <c r="V188" s="79"/>
      <c r="W188" s="79"/>
      <c r="X188" s="79"/>
      <c r="Y188" s="79"/>
      <c r="Z188" s="79"/>
      <c r="AA188" s="79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</row>
    <row r="189" spans="1:47" s="89" customFormat="1" x14ac:dyDescent="0.2">
      <c r="A189" s="545" t="s">
        <v>5833</v>
      </c>
      <c r="B189" s="709">
        <v>520231</v>
      </c>
      <c r="C189" s="709">
        <v>1794</v>
      </c>
      <c r="D189" s="709" t="s">
        <v>80</v>
      </c>
      <c r="E189" s="83"/>
      <c r="F189" s="305">
        <v>43056</v>
      </c>
      <c r="G189" s="302"/>
      <c r="H189" s="302" t="s">
        <v>5834</v>
      </c>
      <c r="I189" s="399"/>
      <c r="J189" s="302" t="s">
        <v>1188</v>
      </c>
      <c r="K189" s="302" t="s">
        <v>5835</v>
      </c>
      <c r="L189" s="306">
        <v>243472.03</v>
      </c>
      <c r="M189" s="306">
        <v>0</v>
      </c>
      <c r="N189" s="306">
        <v>282427.55</v>
      </c>
      <c r="O189" s="85"/>
      <c r="P189" s="41" t="s">
        <v>748</v>
      </c>
      <c r="Q189" s="489" t="s">
        <v>2939</v>
      </c>
      <c r="R189" s="88"/>
      <c r="S189" s="8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</row>
    <row r="190" spans="1:47" s="89" customFormat="1" x14ac:dyDescent="0.2">
      <c r="A190" s="545" t="s">
        <v>5826</v>
      </c>
      <c r="B190" s="709">
        <v>520231</v>
      </c>
      <c r="C190" s="709">
        <v>1794</v>
      </c>
      <c r="D190" s="709" t="s">
        <v>80</v>
      </c>
      <c r="E190" s="83"/>
      <c r="F190" s="305">
        <v>43053</v>
      </c>
      <c r="G190" s="302"/>
      <c r="H190" s="302" t="s">
        <v>5827</v>
      </c>
      <c r="I190" s="399"/>
      <c r="J190" s="302" t="s">
        <v>1188</v>
      </c>
      <c r="K190" s="302" t="s">
        <v>5828</v>
      </c>
      <c r="L190" s="306">
        <v>243472.03</v>
      </c>
      <c r="M190" s="306">
        <v>0</v>
      </c>
      <c r="N190" s="306">
        <v>282427.55</v>
      </c>
      <c r="O190" s="85"/>
      <c r="P190" s="41" t="s">
        <v>748</v>
      </c>
      <c r="Q190" s="489" t="s">
        <v>2939</v>
      </c>
      <c r="R190" s="88"/>
      <c r="S190" s="8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</row>
    <row r="191" spans="1:47" s="89" customFormat="1" x14ac:dyDescent="0.2">
      <c r="A191" s="545" t="s">
        <v>5817</v>
      </c>
      <c r="B191" s="709">
        <v>520231</v>
      </c>
      <c r="C191" s="709">
        <v>1794</v>
      </c>
      <c r="D191" s="709" t="s">
        <v>80</v>
      </c>
      <c r="E191" s="83"/>
      <c r="F191" s="305">
        <v>43042</v>
      </c>
      <c r="G191" s="302"/>
      <c r="H191" s="302" t="s">
        <v>5818</v>
      </c>
      <c r="I191" s="399"/>
      <c r="J191" s="302" t="s">
        <v>1188</v>
      </c>
      <c r="K191" s="302" t="s">
        <v>5819</v>
      </c>
      <c r="L191" s="306">
        <v>243472.03</v>
      </c>
      <c r="M191" s="306">
        <v>0</v>
      </c>
      <c r="N191" s="306">
        <v>282427.55</v>
      </c>
      <c r="O191" s="85"/>
      <c r="P191" s="41" t="s">
        <v>748</v>
      </c>
      <c r="Q191" s="489" t="s">
        <v>2939</v>
      </c>
      <c r="R191" s="88"/>
      <c r="S191" s="88"/>
      <c r="T191" s="78"/>
      <c r="U191" s="78"/>
      <c r="V191" s="78"/>
      <c r="W191" s="78"/>
      <c r="X191" s="78"/>
      <c r="Y191" s="78"/>
    </row>
    <row r="192" spans="1:47" s="89" customFormat="1" x14ac:dyDescent="0.2">
      <c r="A192" s="545" t="s">
        <v>5823</v>
      </c>
      <c r="B192" s="709">
        <v>520231</v>
      </c>
      <c r="C192" s="709">
        <v>1794</v>
      </c>
      <c r="D192" s="709" t="s">
        <v>80</v>
      </c>
      <c r="E192" s="83"/>
      <c r="F192" s="305">
        <v>43042</v>
      </c>
      <c r="G192" s="302"/>
      <c r="H192" s="302" t="s">
        <v>5824</v>
      </c>
      <c r="I192" s="399"/>
      <c r="J192" s="302" t="s">
        <v>1188</v>
      </c>
      <c r="K192" s="302" t="s">
        <v>5825</v>
      </c>
      <c r="L192" s="306">
        <v>243472.03</v>
      </c>
      <c r="M192" s="306">
        <v>0</v>
      </c>
      <c r="N192" s="306">
        <v>282427.55</v>
      </c>
      <c r="O192" s="85"/>
      <c r="P192" s="41" t="s">
        <v>748</v>
      </c>
      <c r="Q192" s="489" t="s">
        <v>2939</v>
      </c>
      <c r="R192" s="88"/>
      <c r="S192" s="88"/>
      <c r="T192" s="78"/>
      <c r="U192" s="78"/>
      <c r="V192" s="78"/>
      <c r="W192" s="78"/>
      <c r="X192" s="78"/>
      <c r="Y192" s="78"/>
    </row>
    <row r="193" spans="1:47" s="89" customFormat="1" x14ac:dyDescent="0.2">
      <c r="A193" s="545" t="s">
        <v>5820</v>
      </c>
      <c r="B193" s="709">
        <v>520231</v>
      </c>
      <c r="C193" s="709">
        <v>1794</v>
      </c>
      <c r="D193" s="709" t="s">
        <v>80</v>
      </c>
      <c r="E193" s="83"/>
      <c r="F193" s="305">
        <v>43042</v>
      </c>
      <c r="G193" s="302"/>
      <c r="H193" s="302" t="s">
        <v>5821</v>
      </c>
      <c r="I193" s="399"/>
      <c r="J193" s="302" t="s">
        <v>1188</v>
      </c>
      <c r="K193" s="302" t="s">
        <v>5822</v>
      </c>
      <c r="L193" s="306">
        <v>243472.03</v>
      </c>
      <c r="M193" s="306">
        <v>0</v>
      </c>
      <c r="N193" s="306">
        <v>282427.55</v>
      </c>
      <c r="O193" s="85"/>
      <c r="P193" s="41" t="s">
        <v>748</v>
      </c>
      <c r="Q193" s="489" t="s">
        <v>2939</v>
      </c>
      <c r="R193" s="88"/>
      <c r="S193" s="8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</row>
    <row r="194" spans="1:47" s="89" customFormat="1" x14ac:dyDescent="0.2">
      <c r="A194" s="545" t="s">
        <v>5839</v>
      </c>
      <c r="B194" s="709">
        <v>520220</v>
      </c>
      <c r="C194" s="709">
        <v>1794</v>
      </c>
      <c r="D194" s="709" t="s">
        <v>80</v>
      </c>
      <c r="E194" s="83"/>
      <c r="F194" s="305">
        <v>43069</v>
      </c>
      <c r="G194" s="302"/>
      <c r="H194" s="302" t="s">
        <v>5829</v>
      </c>
      <c r="I194" s="399"/>
      <c r="J194" s="302" t="s">
        <v>1188</v>
      </c>
      <c r="K194" s="302" t="s">
        <v>5830</v>
      </c>
      <c r="L194" s="306">
        <v>243472.03</v>
      </c>
      <c r="M194" s="306">
        <v>0</v>
      </c>
      <c r="N194" s="306">
        <v>282427.55</v>
      </c>
      <c r="O194" s="85"/>
      <c r="P194" s="41" t="s">
        <v>748</v>
      </c>
      <c r="Q194" s="489" t="s">
        <v>2939</v>
      </c>
      <c r="R194" s="91"/>
      <c r="S194" s="91"/>
    </row>
    <row r="195" spans="1:47" s="89" customFormat="1" x14ac:dyDescent="0.2">
      <c r="A195" s="545" t="s">
        <v>6319</v>
      </c>
      <c r="B195" s="709">
        <v>1520604</v>
      </c>
      <c r="C195" s="709">
        <v>7495</v>
      </c>
      <c r="D195" s="709" t="s">
        <v>492</v>
      </c>
      <c r="E195" s="83"/>
      <c r="F195" s="305">
        <v>43054</v>
      </c>
      <c r="G195" s="302"/>
      <c r="H195" s="302" t="s">
        <v>6320</v>
      </c>
      <c r="I195" s="399"/>
      <c r="J195" s="302" t="s">
        <v>1188</v>
      </c>
      <c r="K195" s="302" t="s">
        <v>6321</v>
      </c>
      <c r="L195" s="306">
        <v>262806.28000000003</v>
      </c>
      <c r="M195" s="306">
        <v>0</v>
      </c>
      <c r="N195" s="306">
        <v>304855.28000000003</v>
      </c>
      <c r="O195" s="85"/>
      <c r="P195" s="41" t="s">
        <v>748</v>
      </c>
      <c r="Q195" s="489" t="s">
        <v>2939</v>
      </c>
      <c r="R195" s="88"/>
      <c r="S195" s="8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</row>
    <row r="196" spans="1:47" s="726" customFormat="1" hidden="1" x14ac:dyDescent="0.2">
      <c r="A196" s="715" t="s">
        <v>5865</v>
      </c>
      <c r="B196" s="716">
        <v>520504</v>
      </c>
      <c r="C196" s="716">
        <v>5396</v>
      </c>
      <c r="D196" s="716" t="s">
        <v>339</v>
      </c>
      <c r="E196" s="717">
        <v>2017</v>
      </c>
      <c r="F196" s="718">
        <v>43063</v>
      </c>
      <c r="G196" s="719" t="s">
        <v>3990</v>
      </c>
      <c r="H196" s="719" t="s">
        <v>5866</v>
      </c>
      <c r="I196" s="720"/>
      <c r="J196" s="719" t="s">
        <v>5867</v>
      </c>
      <c r="K196" s="719" t="s">
        <v>5868</v>
      </c>
      <c r="L196" s="721">
        <v>459200.49</v>
      </c>
      <c r="M196" s="721">
        <v>29765.03</v>
      </c>
      <c r="N196" s="721">
        <v>567200</v>
      </c>
      <c r="O196" s="85"/>
      <c r="P196" s="722" t="s">
        <v>787</v>
      </c>
      <c r="Q196" s="723" t="s">
        <v>2939</v>
      </c>
      <c r="R196" s="730"/>
      <c r="S196" s="730" t="s">
        <v>7148</v>
      </c>
      <c r="T196" s="733">
        <v>4312997</v>
      </c>
      <c r="U196" s="731"/>
      <c r="V196" s="731"/>
      <c r="W196" s="731"/>
      <c r="X196" s="731"/>
      <c r="Y196" s="731"/>
      <c r="Z196" s="731"/>
      <c r="AA196" s="731"/>
      <c r="AB196" s="731"/>
      <c r="AC196" s="731"/>
      <c r="AD196" s="731"/>
      <c r="AE196" s="731"/>
      <c r="AF196" s="731"/>
      <c r="AG196" s="731"/>
      <c r="AH196" s="731"/>
      <c r="AI196" s="731"/>
      <c r="AJ196" s="731"/>
      <c r="AK196" s="731"/>
      <c r="AL196" s="731"/>
      <c r="AM196" s="731"/>
      <c r="AN196" s="731"/>
      <c r="AO196" s="731"/>
      <c r="AP196" s="731"/>
      <c r="AQ196" s="731"/>
      <c r="AR196" s="731"/>
      <c r="AS196" s="731"/>
      <c r="AT196" s="731"/>
      <c r="AU196" s="731"/>
    </row>
    <row r="197" spans="1:47" s="89" customFormat="1" hidden="1" x14ac:dyDescent="0.2">
      <c r="A197" s="545" t="s">
        <v>6051</v>
      </c>
      <c r="B197" s="709">
        <v>521101</v>
      </c>
      <c r="C197" s="709">
        <v>1253</v>
      </c>
      <c r="D197" s="709" t="s">
        <v>25</v>
      </c>
      <c r="E197" s="83">
        <v>2017</v>
      </c>
      <c r="F197" s="305">
        <v>43054</v>
      </c>
      <c r="G197" s="302" t="s">
        <v>115</v>
      </c>
      <c r="H197" s="302" t="s">
        <v>6052</v>
      </c>
      <c r="I197" s="399"/>
      <c r="J197" s="302" t="s">
        <v>6053</v>
      </c>
      <c r="K197" s="302" t="s">
        <v>6054</v>
      </c>
      <c r="L197" s="306">
        <v>354310.34</v>
      </c>
      <c r="M197" s="306">
        <v>0</v>
      </c>
      <c r="N197" s="306">
        <v>411000</v>
      </c>
      <c r="O197" s="85"/>
      <c r="P197" s="41" t="s">
        <v>787</v>
      </c>
      <c r="Q197" s="713" t="s">
        <v>746</v>
      </c>
      <c r="R197" s="88"/>
      <c r="S197" s="88"/>
      <c r="T197" s="496"/>
      <c r="U197" s="79"/>
      <c r="V197" s="79"/>
      <c r="W197" s="79"/>
      <c r="X197" s="79"/>
      <c r="Y197" s="79"/>
      <c r="Z197" s="79"/>
      <c r="AA197" s="79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</row>
    <row r="198" spans="1:47" s="89" customFormat="1" hidden="1" x14ac:dyDescent="0.2">
      <c r="A198" s="545" t="s">
        <v>5843</v>
      </c>
      <c r="B198" s="709">
        <v>520222</v>
      </c>
      <c r="C198" s="709">
        <v>1797</v>
      </c>
      <c r="D198" s="709" t="s">
        <v>121</v>
      </c>
      <c r="E198" s="83">
        <v>2018</v>
      </c>
      <c r="F198" s="305">
        <v>43057</v>
      </c>
      <c r="G198" s="302" t="s">
        <v>5792</v>
      </c>
      <c r="H198" s="302" t="s">
        <v>5844</v>
      </c>
      <c r="I198" s="399"/>
      <c r="J198" s="302" t="s">
        <v>5845</v>
      </c>
      <c r="K198" s="302" t="s">
        <v>5846</v>
      </c>
      <c r="L198" s="306">
        <v>244708.09</v>
      </c>
      <c r="M198" s="306">
        <v>2447.08</v>
      </c>
      <c r="N198" s="306">
        <v>286700</v>
      </c>
      <c r="O198" s="85"/>
      <c r="P198" s="61" t="s">
        <v>787</v>
      </c>
      <c r="Q198" s="713" t="s">
        <v>746</v>
      </c>
      <c r="R198" s="88"/>
      <c r="S198" s="88"/>
      <c r="T198" s="496"/>
      <c r="U198" s="79"/>
      <c r="V198" s="79"/>
      <c r="W198" s="79"/>
      <c r="X198" s="79"/>
      <c r="Y198" s="79"/>
      <c r="Z198" s="79"/>
      <c r="AA198" s="79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</row>
    <row r="199" spans="1:47" s="89" customFormat="1" x14ac:dyDescent="0.2">
      <c r="A199" s="545" t="s">
        <v>6131</v>
      </c>
      <c r="B199" s="709">
        <v>520504</v>
      </c>
      <c r="C199" s="709">
        <v>5396</v>
      </c>
      <c r="D199" s="709" t="s">
        <v>339</v>
      </c>
      <c r="E199" s="83"/>
      <c r="F199" s="305">
        <v>43067</v>
      </c>
      <c r="G199" s="302"/>
      <c r="H199" s="302" t="s">
        <v>6132</v>
      </c>
      <c r="I199" s="399"/>
      <c r="J199" s="302" t="s">
        <v>330</v>
      </c>
      <c r="K199" s="302" t="s">
        <v>6133</v>
      </c>
      <c r="L199" s="306">
        <v>426603.53</v>
      </c>
      <c r="M199" s="306">
        <v>0</v>
      </c>
      <c r="N199" s="306">
        <v>494860.1</v>
      </c>
      <c r="O199" s="85"/>
      <c r="P199" s="41" t="s">
        <v>748</v>
      </c>
      <c r="Q199" s="489" t="s">
        <v>2939</v>
      </c>
      <c r="R199" s="88"/>
      <c r="S199" s="88"/>
      <c r="T199" s="79"/>
      <c r="U199" s="79"/>
      <c r="V199" s="79"/>
      <c r="W199" s="79"/>
      <c r="X199" s="79"/>
      <c r="Y199" s="79"/>
      <c r="Z199" s="79"/>
      <c r="AA199" s="79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</row>
    <row r="200" spans="1:47" s="89" customFormat="1" x14ac:dyDescent="0.2">
      <c r="A200" s="545" t="s">
        <v>6007</v>
      </c>
      <c r="B200" s="709">
        <v>521802</v>
      </c>
      <c r="C200" s="709">
        <v>2202</v>
      </c>
      <c r="D200" s="709" t="s">
        <v>229</v>
      </c>
      <c r="E200" s="83"/>
      <c r="F200" s="305">
        <v>43052</v>
      </c>
      <c r="G200" s="302"/>
      <c r="H200" s="302" t="s">
        <v>6008</v>
      </c>
      <c r="I200" s="399"/>
      <c r="J200" s="302" t="s">
        <v>330</v>
      </c>
      <c r="K200" s="302" t="s">
        <v>6009</v>
      </c>
      <c r="L200" s="306">
        <v>190092.72</v>
      </c>
      <c r="M200" s="306">
        <v>0</v>
      </c>
      <c r="N200" s="306">
        <v>220507.56</v>
      </c>
      <c r="O200" s="85"/>
      <c r="P200" s="41" t="s">
        <v>748</v>
      </c>
      <c r="Q200" s="489" t="s">
        <v>2939</v>
      </c>
      <c r="R200" s="88"/>
      <c r="S200" s="88"/>
      <c r="T200" s="79"/>
      <c r="U200" s="79"/>
      <c r="V200" s="79"/>
      <c r="W200" s="79"/>
      <c r="X200" s="79"/>
      <c r="Y200" s="79"/>
      <c r="Z200" s="79"/>
      <c r="AA200" s="79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</row>
    <row r="201" spans="1:47" s="89" customFormat="1" x14ac:dyDescent="0.2">
      <c r="A201" s="545" t="s">
        <v>5890</v>
      </c>
      <c r="B201" s="709">
        <v>521707</v>
      </c>
      <c r="C201" s="709">
        <v>2006</v>
      </c>
      <c r="D201" s="709" t="s">
        <v>165</v>
      </c>
      <c r="E201" s="83"/>
      <c r="F201" s="305">
        <v>43062</v>
      </c>
      <c r="G201" s="302"/>
      <c r="H201" s="302" t="s">
        <v>5891</v>
      </c>
      <c r="I201" s="399"/>
      <c r="J201" s="302" t="s">
        <v>330</v>
      </c>
      <c r="K201" s="302" t="s">
        <v>5892</v>
      </c>
      <c r="L201" s="306">
        <v>183407.6</v>
      </c>
      <c r="M201" s="306">
        <v>0</v>
      </c>
      <c r="N201" s="306">
        <v>212752.82</v>
      </c>
      <c r="O201" s="85"/>
      <c r="P201" s="41" t="s">
        <v>748</v>
      </c>
      <c r="Q201" s="489" t="s">
        <v>2939</v>
      </c>
      <c r="R201" s="88"/>
      <c r="S201" s="88"/>
      <c r="T201" s="79"/>
      <c r="U201" s="79"/>
      <c r="V201" s="79"/>
      <c r="W201" s="79"/>
      <c r="X201" s="79"/>
      <c r="Y201" s="79"/>
      <c r="Z201" s="92"/>
      <c r="AA201" s="92"/>
    </row>
    <row r="202" spans="1:47" s="89" customFormat="1" hidden="1" x14ac:dyDescent="0.2">
      <c r="A202" s="545" t="s">
        <v>6010</v>
      </c>
      <c r="B202" s="709">
        <v>520909</v>
      </c>
      <c r="C202" s="709">
        <v>2009</v>
      </c>
      <c r="D202" s="709" t="s">
        <v>208</v>
      </c>
      <c r="E202" s="83">
        <v>2017</v>
      </c>
      <c r="F202" s="305">
        <v>43047</v>
      </c>
      <c r="G202" s="302" t="s">
        <v>1357</v>
      </c>
      <c r="H202" s="302" t="s">
        <v>6011</v>
      </c>
      <c r="I202" s="399"/>
      <c r="J202" s="302" t="s">
        <v>6012</v>
      </c>
      <c r="K202" s="302" t="s">
        <v>6013</v>
      </c>
      <c r="L202" s="306">
        <v>213275.86</v>
      </c>
      <c r="M202" s="306">
        <v>0</v>
      </c>
      <c r="N202" s="306">
        <v>247400</v>
      </c>
      <c r="O202" s="85"/>
      <c r="P202" s="41" t="s">
        <v>787</v>
      </c>
      <c r="Q202" s="713" t="s">
        <v>746</v>
      </c>
      <c r="R202" s="88"/>
      <c r="S202" s="88"/>
      <c r="T202" s="496"/>
      <c r="U202" s="79"/>
      <c r="V202" s="79"/>
      <c r="W202" s="79"/>
      <c r="X202" s="79"/>
      <c r="Y202" s="79"/>
      <c r="Z202" s="79"/>
      <c r="AA202" s="79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</row>
    <row r="203" spans="1:47" s="89" customFormat="1" hidden="1" x14ac:dyDescent="0.2">
      <c r="A203" s="545" t="s">
        <v>6222</v>
      </c>
      <c r="B203" s="709">
        <v>521802</v>
      </c>
      <c r="C203" s="709">
        <v>2202</v>
      </c>
      <c r="D203" s="709" t="s">
        <v>229</v>
      </c>
      <c r="E203" s="83"/>
      <c r="F203" s="305">
        <v>43045</v>
      </c>
      <c r="G203" s="302" t="s">
        <v>24</v>
      </c>
      <c r="H203" s="302" t="s">
        <v>6223</v>
      </c>
      <c r="I203" s="399"/>
      <c r="J203" s="302" t="s">
        <v>6224</v>
      </c>
      <c r="K203" s="302" t="s">
        <v>6225</v>
      </c>
      <c r="L203" s="306">
        <v>209568.97</v>
      </c>
      <c r="M203" s="306">
        <v>0</v>
      </c>
      <c r="N203" s="306">
        <v>243100</v>
      </c>
      <c r="O203" s="85"/>
      <c r="P203" s="41" t="s">
        <v>787</v>
      </c>
      <c r="Q203" s="713" t="s">
        <v>746</v>
      </c>
      <c r="R203" s="88"/>
      <c r="S203" s="88"/>
      <c r="T203" s="496"/>
      <c r="U203" s="79"/>
      <c r="V203" s="79"/>
      <c r="W203" s="79"/>
      <c r="X203" s="79"/>
      <c r="Y203" s="79"/>
      <c r="Z203" s="79"/>
      <c r="AA203" s="79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</row>
    <row r="204" spans="1:47" s="89" customFormat="1" hidden="1" x14ac:dyDescent="0.2">
      <c r="A204" s="545" t="s">
        <v>6460</v>
      </c>
      <c r="B204" s="709">
        <v>520224</v>
      </c>
      <c r="C204" s="709" t="s">
        <v>697</v>
      </c>
      <c r="D204" s="709" t="s">
        <v>492</v>
      </c>
      <c r="E204" s="83"/>
      <c r="F204" s="305">
        <v>43066</v>
      </c>
      <c r="G204" s="302" t="s">
        <v>651</v>
      </c>
      <c r="H204" s="302" t="s">
        <v>6461</v>
      </c>
      <c r="I204" s="399"/>
      <c r="J204" s="302" t="s">
        <v>6462</v>
      </c>
      <c r="K204" s="302" t="s">
        <v>6463</v>
      </c>
      <c r="L204" s="306">
        <v>186551.72</v>
      </c>
      <c r="M204" s="306">
        <v>0</v>
      </c>
      <c r="N204" s="306">
        <v>190000</v>
      </c>
      <c r="O204" s="85"/>
      <c r="P204" s="41" t="s">
        <v>749</v>
      </c>
      <c r="Q204" s="712" t="s">
        <v>752</v>
      </c>
      <c r="R204" s="91"/>
      <c r="S204" s="91"/>
      <c r="T204" s="494"/>
    </row>
    <row r="205" spans="1:47" s="89" customFormat="1" hidden="1" x14ac:dyDescent="0.2">
      <c r="A205" s="545" t="s">
        <v>5958</v>
      </c>
      <c r="B205" s="709">
        <v>520815</v>
      </c>
      <c r="C205" s="709">
        <v>4492</v>
      </c>
      <c r="D205" s="709" t="s">
        <v>293</v>
      </c>
      <c r="E205" s="83">
        <v>2018</v>
      </c>
      <c r="F205" s="305">
        <v>43067</v>
      </c>
      <c r="G205" s="302" t="s">
        <v>79</v>
      </c>
      <c r="H205" s="302" t="s">
        <v>5959</v>
      </c>
      <c r="I205" s="399"/>
      <c r="J205" s="302" t="s">
        <v>5960</v>
      </c>
      <c r="K205" s="302" t="s">
        <v>5961</v>
      </c>
      <c r="L205" s="306">
        <v>360072.13</v>
      </c>
      <c r="M205" s="306">
        <v>14583.04</v>
      </c>
      <c r="N205" s="306">
        <v>434600</v>
      </c>
      <c r="O205" s="85"/>
      <c r="P205" s="61" t="s">
        <v>787</v>
      </c>
      <c r="Q205" s="713" t="s">
        <v>746</v>
      </c>
      <c r="R205" s="88"/>
      <c r="S205" s="88"/>
      <c r="T205" s="496"/>
      <c r="U205" s="79"/>
      <c r="V205" s="79"/>
      <c r="W205" s="79"/>
      <c r="X205" s="79"/>
      <c r="Y205" s="79"/>
      <c r="Z205" s="79"/>
      <c r="AA205" s="79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</row>
    <row r="206" spans="1:47" s="89" customFormat="1" x14ac:dyDescent="0.2">
      <c r="A206" s="307"/>
      <c r="B206" s="302"/>
      <c r="C206" s="303"/>
      <c r="D206" s="302"/>
      <c r="E206" s="83"/>
      <c r="F206" s="305"/>
      <c r="G206" s="302"/>
      <c r="H206" s="302"/>
      <c r="I206" s="399"/>
      <c r="J206" s="302"/>
      <c r="K206" s="302"/>
      <c r="L206" s="306"/>
      <c r="M206" s="306"/>
      <c r="N206" s="306"/>
      <c r="O206" s="85"/>
      <c r="P206" s="41"/>
      <c r="Q206" s="91"/>
      <c r="R206" s="490"/>
      <c r="S206" s="490"/>
      <c r="T206" s="494"/>
    </row>
    <row r="207" spans="1:47" s="112" customFormat="1" ht="13.5" thickBot="1" x14ac:dyDescent="0.25">
      <c r="A207" s="114"/>
      <c r="B207" s="115"/>
      <c r="C207" s="115"/>
      <c r="D207" s="116"/>
      <c r="E207" s="116"/>
      <c r="F207" s="117"/>
      <c r="G207" s="116"/>
      <c r="H207" s="116"/>
      <c r="I207" s="116"/>
      <c r="J207" s="116"/>
      <c r="K207" s="116"/>
      <c r="L207" s="118"/>
      <c r="M207" s="118"/>
      <c r="N207" s="118"/>
      <c r="O207" s="118"/>
      <c r="P207" s="54"/>
      <c r="Q207" s="68"/>
      <c r="R207" s="476"/>
      <c r="S207" s="476"/>
      <c r="T207" s="476"/>
      <c r="U207" s="68"/>
    </row>
    <row r="208" spans="1:47" s="112" customFormat="1" x14ac:dyDescent="0.2">
      <c r="A208" s="107"/>
      <c r="B208" s="105"/>
      <c r="C208" s="88"/>
      <c r="D208" s="88"/>
      <c r="E208" s="88"/>
      <c r="F208" s="171"/>
      <c r="G208" s="173"/>
      <c r="H208" s="88"/>
      <c r="I208" s="88"/>
      <c r="J208" s="88"/>
      <c r="K208" s="88"/>
      <c r="L208" s="98"/>
      <c r="M208" s="98"/>
      <c r="N208" s="98"/>
      <c r="O208" s="174"/>
      <c r="P208" s="54"/>
      <c r="Q208" s="68"/>
      <c r="R208" s="476"/>
      <c r="S208" s="476"/>
      <c r="T208" s="476"/>
      <c r="U208" s="68"/>
    </row>
    <row r="209" spans="1:21" s="112" customFormat="1" x14ac:dyDescent="0.2">
      <c r="A209" s="107"/>
      <c r="B209" s="105"/>
      <c r="C209" s="88"/>
      <c r="D209" s="88"/>
      <c r="E209" s="88"/>
      <c r="F209" s="171"/>
      <c r="G209" s="173"/>
      <c r="H209" s="88"/>
      <c r="I209" s="88"/>
      <c r="J209" s="88"/>
      <c r="K209" s="175"/>
      <c r="L209" s="98"/>
      <c r="M209" s="98"/>
      <c r="N209" s="98"/>
      <c r="O209" s="68"/>
      <c r="P209" s="54"/>
      <c r="Q209" s="68"/>
      <c r="R209" s="476"/>
      <c r="S209" s="476"/>
      <c r="T209" s="476"/>
      <c r="U209" s="68"/>
    </row>
    <row r="210" spans="1:21" s="112" customFormat="1" x14ac:dyDescent="0.2">
      <c r="A210" s="107"/>
      <c r="B210" s="105"/>
      <c r="C210" s="88"/>
      <c r="D210" s="88"/>
      <c r="E210" s="88"/>
      <c r="F210" s="171"/>
      <c r="G210" s="172"/>
      <c r="H210" s="78"/>
      <c r="I210" s="78"/>
      <c r="J210" s="88"/>
      <c r="K210" s="176"/>
      <c r="L210" s="167"/>
      <c r="M210" s="98"/>
      <c r="N210" s="177"/>
      <c r="O210" s="178"/>
      <c r="P210" s="54"/>
      <c r="Q210" s="68"/>
      <c r="R210" s="476"/>
      <c r="S210" s="476"/>
      <c r="T210" s="476"/>
      <c r="U210" s="68"/>
    </row>
    <row r="211" spans="1:21" s="112" customFormat="1" x14ac:dyDescent="0.2">
      <c r="A211" s="107"/>
      <c r="B211" s="105"/>
      <c r="C211" s="88"/>
      <c r="D211" s="88"/>
      <c r="E211" s="88"/>
      <c r="F211" s="171"/>
      <c r="G211" s="172"/>
      <c r="H211" s="78"/>
      <c r="I211" s="78"/>
      <c r="J211" s="88"/>
      <c r="K211" s="179"/>
      <c r="L211" s="176"/>
      <c r="M211" s="106"/>
      <c r="N211" s="79"/>
      <c r="O211" s="180"/>
      <c r="P211" s="54"/>
      <c r="Q211" s="68"/>
      <c r="R211" s="476"/>
      <c r="S211" s="476"/>
      <c r="T211" s="476"/>
      <c r="U211" s="68"/>
    </row>
    <row r="212" spans="1:21" s="112" customFormat="1" ht="14.25" x14ac:dyDescent="0.2">
      <c r="A212" s="107"/>
      <c r="B212" s="105"/>
      <c r="C212" s="88"/>
      <c r="D212" s="88"/>
      <c r="E212" s="88"/>
      <c r="F212" s="171"/>
      <c r="G212" s="172"/>
      <c r="H212" s="78"/>
      <c r="I212" s="78"/>
      <c r="J212" s="88"/>
      <c r="K212" s="78"/>
      <c r="L212" s="78"/>
      <c r="M212" s="106"/>
      <c r="N212" s="181"/>
      <c r="O212" s="182"/>
      <c r="P212" s="54"/>
      <c r="Q212" s="68"/>
      <c r="R212" s="476"/>
      <c r="S212" s="476"/>
      <c r="T212" s="476"/>
      <c r="U212" s="68"/>
    </row>
    <row r="213" spans="1:21" s="112" customFormat="1" ht="14.25" x14ac:dyDescent="0.2">
      <c r="A213" s="107"/>
      <c r="B213" s="105"/>
      <c r="C213" s="88"/>
      <c r="D213" s="88"/>
      <c r="E213" s="88"/>
      <c r="F213" s="171"/>
      <c r="G213" s="172"/>
      <c r="H213" s="78"/>
      <c r="I213" s="78"/>
      <c r="K213" s="88"/>
      <c r="L213" s="79"/>
      <c r="M213" s="183"/>
      <c r="N213" s="181"/>
      <c r="O213" s="182"/>
      <c r="P213" s="54"/>
      <c r="Q213" s="68"/>
      <c r="R213" s="476"/>
      <c r="S213" s="476"/>
      <c r="T213" s="476"/>
      <c r="U213" s="68"/>
    </row>
    <row r="214" spans="1:21" s="112" customFormat="1" ht="14.25" x14ac:dyDescent="0.2">
      <c r="A214" s="107"/>
      <c r="B214" s="105"/>
      <c r="C214" s="88"/>
      <c r="D214" s="88"/>
      <c r="E214" s="88"/>
      <c r="F214" s="171"/>
      <c r="G214" s="172"/>
      <c r="H214" s="78"/>
      <c r="I214" s="78"/>
      <c r="K214" s="185"/>
      <c r="L214" s="79"/>
      <c r="M214" s="183"/>
      <c r="N214" s="181"/>
      <c r="O214" s="182"/>
      <c r="P214" s="54"/>
      <c r="Q214" s="68"/>
      <c r="R214" s="476"/>
      <c r="S214" s="476"/>
      <c r="T214" s="476"/>
      <c r="U214" s="68"/>
    </row>
    <row r="215" spans="1:21" s="112" customFormat="1" ht="14.25" x14ac:dyDescent="0.2">
      <c r="A215" s="107"/>
      <c r="B215" s="105"/>
      <c r="C215" s="88"/>
      <c r="D215" s="88"/>
      <c r="E215" s="88"/>
      <c r="F215" s="171"/>
      <c r="G215" s="172"/>
      <c r="H215" s="78"/>
      <c r="I215" s="78"/>
      <c r="K215" s="88"/>
      <c r="L215" s="79"/>
      <c r="M215" s="183"/>
      <c r="N215" s="181"/>
      <c r="O215" s="182"/>
      <c r="P215" s="54"/>
      <c r="Q215" s="68"/>
      <c r="R215" s="476"/>
      <c r="S215" s="476"/>
      <c r="T215" s="476"/>
      <c r="U215" s="68"/>
    </row>
    <row r="216" spans="1:21" s="112" customFormat="1" ht="14.25" x14ac:dyDescent="0.2">
      <c r="A216" s="107"/>
      <c r="B216" s="105"/>
      <c r="C216" s="88"/>
      <c r="D216" s="88"/>
      <c r="E216" s="88"/>
      <c r="F216" s="171"/>
      <c r="G216" s="172"/>
      <c r="H216" s="78"/>
      <c r="I216" s="78"/>
      <c r="K216" s="88"/>
      <c r="L216" s="79"/>
      <c r="M216" s="183"/>
      <c r="N216" s="181"/>
      <c r="O216" s="182"/>
      <c r="P216" s="54"/>
      <c r="Q216" s="68"/>
      <c r="R216" s="476"/>
      <c r="S216" s="476"/>
      <c r="T216" s="476"/>
      <c r="U216" s="68"/>
    </row>
    <row r="217" spans="1:21" s="112" customFormat="1" ht="14.25" x14ac:dyDescent="0.2">
      <c r="A217" s="107"/>
      <c r="B217" s="105"/>
      <c r="C217" s="88"/>
      <c r="D217" s="88"/>
      <c r="E217" s="88"/>
      <c r="F217" s="171"/>
      <c r="G217" s="172"/>
      <c r="H217" s="180"/>
      <c r="I217" s="78"/>
      <c r="K217" s="88"/>
      <c r="L217" s="79"/>
      <c r="M217" s="183"/>
      <c r="N217" s="186"/>
      <c r="O217" s="182"/>
      <c r="P217" s="54"/>
      <c r="Q217" s="68"/>
      <c r="R217" s="476"/>
      <c r="S217" s="476"/>
      <c r="T217" s="476"/>
      <c r="U217" s="68"/>
    </row>
    <row r="218" spans="1:21" s="112" customFormat="1" ht="14.25" x14ac:dyDescent="0.2">
      <c r="A218" s="107"/>
      <c r="B218" s="105"/>
      <c r="C218" s="88"/>
      <c r="D218" s="88"/>
      <c r="E218" s="88"/>
      <c r="F218" s="171"/>
      <c r="G218" s="172"/>
      <c r="H218" s="180"/>
      <c r="I218" s="78"/>
      <c r="K218" s="88"/>
      <c r="L218" s="79"/>
      <c r="M218" s="183"/>
      <c r="N218" s="181"/>
      <c r="O218" s="182"/>
      <c r="P218" s="54"/>
      <c r="Q218" s="68"/>
      <c r="R218" s="476"/>
      <c r="S218" s="476"/>
      <c r="T218" s="476"/>
      <c r="U218" s="68"/>
    </row>
    <row r="219" spans="1:21" s="112" customFormat="1" ht="14.25" x14ac:dyDescent="0.2">
      <c r="A219" s="107"/>
      <c r="B219" s="105"/>
      <c r="C219" s="88"/>
      <c r="D219" s="88"/>
      <c r="E219" s="88"/>
      <c r="F219" s="171"/>
      <c r="G219" s="172"/>
      <c r="H219" s="180"/>
      <c r="I219" s="78"/>
      <c r="K219" s="88"/>
      <c r="L219" s="79"/>
      <c r="M219" s="183"/>
      <c r="N219" s="181"/>
      <c r="O219" s="182"/>
      <c r="P219" s="54"/>
      <c r="Q219" s="68"/>
      <c r="R219" s="476"/>
      <c r="S219" s="476"/>
      <c r="T219" s="476"/>
      <c r="U219" s="68"/>
    </row>
    <row r="220" spans="1:21" s="112" customFormat="1" ht="14.25" x14ac:dyDescent="0.2">
      <c r="A220" s="107"/>
      <c r="B220" s="105"/>
      <c r="C220" s="88"/>
      <c r="D220" s="88"/>
      <c r="E220" s="88"/>
      <c r="F220" s="171"/>
      <c r="G220" s="172"/>
      <c r="H220" s="180"/>
      <c r="I220" s="78"/>
      <c r="K220" s="88"/>
      <c r="L220" s="79"/>
      <c r="M220" s="183"/>
      <c r="N220" s="187"/>
      <c r="O220" s="182"/>
      <c r="P220" s="54"/>
      <c r="Q220" s="68"/>
      <c r="R220" s="476"/>
      <c r="S220" s="476"/>
      <c r="T220" s="476"/>
      <c r="U220" s="68"/>
    </row>
    <row r="221" spans="1:21" s="112" customFormat="1" ht="14.25" x14ac:dyDescent="0.2">
      <c r="A221" s="100"/>
      <c r="B221" s="105"/>
      <c r="C221" s="56"/>
      <c r="D221" s="61"/>
      <c r="E221" s="97"/>
      <c r="F221" s="188"/>
      <c r="G221" s="189"/>
      <c r="H221" s="180"/>
      <c r="I221" s="101"/>
      <c r="K221" s="103"/>
      <c r="L221" s="79"/>
      <c r="M221" s="183"/>
      <c r="N221" s="181"/>
      <c r="O221" s="182"/>
      <c r="P221" s="54"/>
      <c r="Q221" s="68"/>
      <c r="R221" s="476"/>
      <c r="S221" s="476"/>
      <c r="T221" s="476"/>
      <c r="U221" s="68"/>
    </row>
    <row r="222" spans="1:21" s="112" customFormat="1" ht="14.25" x14ac:dyDescent="0.2">
      <c r="A222" s="100"/>
      <c r="B222" s="105"/>
      <c r="C222" s="56"/>
      <c r="D222" s="61"/>
      <c r="E222" s="97"/>
      <c r="F222" s="188"/>
      <c r="G222" s="189"/>
      <c r="H222" s="180"/>
      <c r="I222" s="101"/>
      <c r="K222" s="101"/>
      <c r="L222" s="79"/>
      <c r="M222" s="183"/>
      <c r="N222" s="181"/>
      <c r="O222" s="182"/>
      <c r="P222" s="54"/>
      <c r="Q222" s="68"/>
      <c r="R222" s="476"/>
      <c r="S222" s="476"/>
      <c r="T222" s="476"/>
      <c r="U222" s="68"/>
    </row>
    <row r="223" spans="1:21" s="112" customFormat="1" ht="14.25" x14ac:dyDescent="0.2">
      <c r="A223" s="100"/>
      <c r="B223" s="105"/>
      <c r="C223" s="56"/>
      <c r="D223" s="61"/>
      <c r="E223" s="97"/>
      <c r="F223" s="188"/>
      <c r="G223" s="189"/>
      <c r="H223" s="180"/>
      <c r="I223" s="101"/>
      <c r="K223" s="101"/>
      <c r="L223" s="79"/>
      <c r="M223" s="183"/>
      <c r="N223" s="181"/>
      <c r="O223" s="182"/>
      <c r="P223" s="54"/>
      <c r="Q223" s="68"/>
      <c r="R223" s="476"/>
      <c r="S223" s="476"/>
      <c r="T223" s="476"/>
      <c r="U223" s="68"/>
    </row>
    <row r="224" spans="1:21" s="112" customFormat="1" ht="14.25" x14ac:dyDescent="0.2">
      <c r="A224" s="100"/>
      <c r="B224" s="105"/>
      <c r="C224" s="56"/>
      <c r="D224" s="61"/>
      <c r="E224" s="97"/>
      <c r="F224" s="188"/>
      <c r="G224" s="189"/>
      <c r="H224" s="180"/>
      <c r="I224" s="101"/>
      <c r="K224" s="103"/>
      <c r="L224" s="79"/>
      <c r="M224" s="183"/>
      <c r="N224" s="181"/>
      <c r="O224" s="182"/>
      <c r="P224" s="54"/>
      <c r="Q224" s="68"/>
      <c r="R224" s="476"/>
      <c r="S224" s="476"/>
      <c r="T224" s="476"/>
      <c r="U224" s="68"/>
    </row>
    <row r="225" spans="1:21" s="112" customFormat="1" ht="14.25" x14ac:dyDescent="0.2">
      <c r="A225" s="107"/>
      <c r="B225" s="105"/>
      <c r="C225" s="88"/>
      <c r="D225" s="88"/>
      <c r="E225" s="88"/>
      <c r="F225" s="171"/>
      <c r="G225" s="172"/>
      <c r="H225" s="180"/>
      <c r="I225" s="78"/>
      <c r="K225" s="101"/>
      <c r="L225" s="79"/>
      <c r="M225" s="183"/>
      <c r="N225" s="187"/>
      <c r="O225" s="182"/>
      <c r="P225" s="54"/>
      <c r="Q225" s="68"/>
      <c r="R225" s="476"/>
      <c r="S225" s="476"/>
      <c r="T225" s="476"/>
      <c r="U225" s="68"/>
    </row>
    <row r="226" spans="1:21" s="112" customFormat="1" ht="14.25" x14ac:dyDescent="0.2">
      <c r="A226" s="157"/>
      <c r="B226" s="148"/>
      <c r="C226" s="148"/>
      <c r="E226" s="54"/>
      <c r="F226" s="54"/>
      <c r="H226" s="102"/>
      <c r="I226" s="68"/>
      <c r="K226" s="104"/>
      <c r="L226" s="79"/>
      <c r="M226" s="183"/>
      <c r="N226" s="187"/>
      <c r="O226" s="182"/>
      <c r="P226" s="54"/>
      <c r="Q226" s="68"/>
      <c r="R226" s="476"/>
      <c r="S226" s="476"/>
      <c r="T226" s="476"/>
      <c r="U226" s="68"/>
    </row>
    <row r="227" spans="1:21" s="112" customFormat="1" ht="14.25" x14ac:dyDescent="0.2">
      <c r="A227" s="157"/>
      <c r="B227" s="148"/>
      <c r="C227" s="148"/>
      <c r="E227" s="54"/>
      <c r="F227" s="54"/>
      <c r="H227" s="102"/>
      <c r="I227" s="68"/>
      <c r="K227" s="104"/>
      <c r="L227" s="79"/>
      <c r="M227" s="183"/>
      <c r="N227" s="181"/>
      <c r="O227" s="182"/>
      <c r="P227" s="54"/>
      <c r="Q227" s="68"/>
      <c r="R227" s="476"/>
      <c r="S227" s="476"/>
      <c r="T227" s="476"/>
      <c r="U227" s="68"/>
    </row>
    <row r="228" spans="1:21" s="112" customFormat="1" ht="14.25" x14ac:dyDescent="0.2">
      <c r="A228" s="157"/>
      <c r="B228" s="148"/>
      <c r="C228" s="148"/>
      <c r="E228" s="54"/>
      <c r="F228" s="54"/>
      <c r="H228" s="102"/>
      <c r="I228" s="68"/>
      <c r="K228" s="152"/>
      <c r="L228" s="79"/>
      <c r="M228" s="183"/>
      <c r="N228" s="181"/>
      <c r="O228" s="182"/>
      <c r="P228" s="54"/>
      <c r="Q228" s="68"/>
      <c r="R228" s="476"/>
      <c r="S228" s="476"/>
      <c r="T228" s="476"/>
      <c r="U228" s="68"/>
    </row>
    <row r="229" spans="1:21" s="112" customFormat="1" ht="14.25" x14ac:dyDescent="0.2">
      <c r="A229" s="157"/>
      <c r="B229" s="148"/>
      <c r="C229" s="148"/>
      <c r="E229" s="54"/>
      <c r="F229" s="54"/>
      <c r="H229" s="102"/>
      <c r="I229" s="68"/>
      <c r="K229" s="104"/>
      <c r="L229" s="79"/>
      <c r="M229" s="183"/>
      <c r="N229" s="187"/>
      <c r="O229" s="182"/>
      <c r="P229" s="54"/>
      <c r="Q229" s="68"/>
      <c r="R229" s="476"/>
      <c r="S229" s="476"/>
      <c r="T229" s="476"/>
      <c r="U229" s="68"/>
    </row>
    <row r="230" spans="1:21" s="112" customFormat="1" ht="14.25" x14ac:dyDescent="0.2">
      <c r="A230" s="157"/>
      <c r="B230" s="148"/>
      <c r="C230" s="148"/>
      <c r="E230" s="54"/>
      <c r="F230" s="54"/>
      <c r="H230" s="102"/>
      <c r="I230" s="68"/>
      <c r="K230" s="104"/>
      <c r="L230" s="79"/>
      <c r="M230" s="183"/>
      <c r="N230" s="181"/>
      <c r="O230" s="182"/>
      <c r="P230" s="54"/>
      <c r="Q230" s="68"/>
      <c r="R230" s="476"/>
      <c r="S230" s="476"/>
      <c r="T230" s="476"/>
      <c r="U230" s="68"/>
    </row>
    <row r="231" spans="1:21" s="112" customFormat="1" ht="14.25" x14ac:dyDescent="0.2">
      <c r="A231" s="157"/>
      <c r="B231" s="148"/>
      <c r="C231" s="148"/>
      <c r="E231" s="54"/>
      <c r="F231" s="54"/>
      <c r="H231" s="102"/>
      <c r="I231" s="68"/>
      <c r="K231" s="104"/>
      <c r="L231" s="79"/>
      <c r="M231" s="183"/>
      <c r="N231" s="187"/>
      <c r="O231" s="182"/>
      <c r="P231" s="54"/>
      <c r="Q231" s="68"/>
      <c r="R231" s="476"/>
      <c r="S231" s="476"/>
      <c r="T231" s="476"/>
      <c r="U231" s="68"/>
    </row>
    <row r="232" spans="1:21" s="112" customFormat="1" ht="14.25" x14ac:dyDescent="0.2">
      <c r="A232" s="157"/>
      <c r="B232" s="148"/>
      <c r="C232" s="148"/>
      <c r="E232" s="54"/>
      <c r="F232" s="54"/>
      <c r="H232" s="102"/>
      <c r="I232" s="68"/>
      <c r="K232" s="104"/>
      <c r="L232" s="79"/>
      <c r="M232" s="183"/>
      <c r="N232" s="181"/>
      <c r="O232" s="182"/>
      <c r="P232" s="54"/>
      <c r="Q232" s="68"/>
      <c r="R232" s="476"/>
      <c r="S232" s="476"/>
      <c r="T232" s="476"/>
      <c r="U232" s="68"/>
    </row>
    <row r="233" spans="1:21" s="112" customFormat="1" ht="14.25" x14ac:dyDescent="0.2">
      <c r="A233" s="157"/>
      <c r="B233" s="148"/>
      <c r="C233" s="148"/>
      <c r="E233" s="54"/>
      <c r="F233" s="54"/>
      <c r="H233" s="102"/>
      <c r="I233" s="68"/>
      <c r="K233" s="191"/>
      <c r="L233" s="79"/>
      <c r="M233" s="183"/>
      <c r="N233" s="181"/>
      <c r="O233" s="182"/>
      <c r="P233" s="54"/>
      <c r="Q233" s="68"/>
      <c r="R233" s="476"/>
      <c r="S233" s="476"/>
      <c r="T233" s="476"/>
      <c r="U233" s="68"/>
    </row>
    <row r="234" spans="1:21" s="112" customFormat="1" ht="14.25" x14ac:dyDescent="0.2">
      <c r="A234" s="157"/>
      <c r="B234" s="148"/>
      <c r="C234" s="148"/>
      <c r="E234" s="54"/>
      <c r="F234" s="54"/>
      <c r="H234" s="102"/>
      <c r="I234" s="68"/>
      <c r="K234" s="104"/>
      <c r="L234" s="79"/>
      <c r="M234" s="183"/>
      <c r="N234" s="181"/>
      <c r="O234" s="182"/>
      <c r="P234" s="54"/>
      <c r="Q234" s="68"/>
      <c r="R234" s="476"/>
      <c r="S234" s="476"/>
      <c r="T234" s="476"/>
      <c r="U234" s="68"/>
    </row>
    <row r="235" spans="1:21" s="112" customFormat="1" ht="14.25" x14ac:dyDescent="0.2">
      <c r="A235" s="157"/>
      <c r="B235" s="148"/>
      <c r="C235" s="148"/>
      <c r="E235" s="54"/>
      <c r="F235" s="54"/>
      <c r="H235" s="102"/>
      <c r="I235" s="68"/>
      <c r="K235" s="104"/>
      <c r="L235" s="79"/>
      <c r="M235" s="183"/>
      <c r="N235" s="181"/>
      <c r="O235" s="182"/>
      <c r="P235" s="54"/>
      <c r="Q235" s="68"/>
      <c r="R235" s="476"/>
      <c r="S235" s="476"/>
      <c r="T235" s="476"/>
      <c r="U235" s="68"/>
    </row>
    <row r="236" spans="1:21" s="112" customFormat="1" ht="14.25" x14ac:dyDescent="0.2">
      <c r="A236" s="157"/>
      <c r="B236" s="148"/>
      <c r="C236" s="148"/>
      <c r="E236" s="54"/>
      <c r="F236" s="54"/>
      <c r="H236" s="102"/>
      <c r="I236" s="68"/>
      <c r="K236" s="104"/>
      <c r="L236" s="79"/>
      <c r="M236" s="183"/>
      <c r="N236" s="181"/>
      <c r="O236" s="182"/>
      <c r="P236" s="54"/>
      <c r="Q236" s="68"/>
      <c r="R236" s="476"/>
      <c r="S236" s="476"/>
      <c r="T236" s="476"/>
      <c r="U236" s="68"/>
    </row>
    <row r="237" spans="1:21" s="112" customFormat="1" ht="14.25" x14ac:dyDescent="0.2">
      <c r="A237" s="157"/>
      <c r="B237" s="148"/>
      <c r="C237" s="148"/>
      <c r="E237" s="54"/>
      <c r="F237" s="54"/>
      <c r="H237" s="102"/>
      <c r="I237" s="68"/>
      <c r="J237" s="68"/>
      <c r="K237" s="54"/>
      <c r="L237" s="178"/>
      <c r="N237" s="181"/>
      <c r="O237" s="182"/>
      <c r="P237" s="54"/>
      <c r="Q237" s="68"/>
      <c r="R237" s="476"/>
      <c r="S237" s="476"/>
      <c r="T237" s="476"/>
      <c r="U237" s="68"/>
    </row>
    <row r="238" spans="1:21" s="112" customFormat="1" ht="14.25" x14ac:dyDescent="0.2">
      <c r="A238" s="157"/>
      <c r="B238" s="148"/>
      <c r="C238" s="148"/>
      <c r="E238" s="54"/>
      <c r="F238" s="54"/>
      <c r="H238" s="102"/>
      <c r="I238" s="68"/>
      <c r="J238" s="68"/>
      <c r="K238" s="54"/>
      <c r="L238" s="178"/>
      <c r="N238" s="181"/>
      <c r="O238" s="182"/>
      <c r="P238" s="54"/>
      <c r="Q238" s="68"/>
      <c r="R238" s="476"/>
      <c r="S238" s="476"/>
      <c r="T238" s="476"/>
      <c r="U238" s="68"/>
    </row>
    <row r="239" spans="1:21" s="112" customFormat="1" ht="14.25" x14ac:dyDescent="0.2">
      <c r="A239" s="157"/>
      <c r="B239" s="148"/>
      <c r="C239" s="148"/>
      <c r="E239" s="54"/>
      <c r="F239" s="54"/>
      <c r="H239" s="102"/>
      <c r="I239" s="68"/>
      <c r="J239" s="68"/>
      <c r="K239" s="54"/>
      <c r="L239" s="178"/>
      <c r="N239" s="181"/>
      <c r="O239" s="182"/>
      <c r="P239" s="54"/>
      <c r="Q239" s="68"/>
      <c r="R239" s="476"/>
      <c r="S239" s="476"/>
      <c r="T239" s="476"/>
      <c r="U239" s="68"/>
    </row>
    <row r="240" spans="1:21" s="112" customFormat="1" ht="14.25" x14ac:dyDescent="0.2">
      <c r="A240" s="157"/>
      <c r="B240" s="148"/>
      <c r="C240" s="148"/>
      <c r="E240" s="54"/>
      <c r="F240" s="54"/>
      <c r="H240" s="102"/>
      <c r="I240" s="68"/>
      <c r="J240" s="68"/>
      <c r="K240" s="54"/>
      <c r="L240" s="178"/>
      <c r="M240" s="174"/>
      <c r="N240" s="181"/>
      <c r="O240" s="182"/>
      <c r="P240" s="54"/>
      <c r="Q240" s="68"/>
      <c r="R240" s="476"/>
      <c r="S240" s="476"/>
      <c r="T240" s="476"/>
      <c r="U240" s="68"/>
    </row>
    <row r="241" spans="1:21" s="112" customFormat="1" ht="14.25" x14ac:dyDescent="0.2">
      <c r="A241" s="157"/>
      <c r="B241" s="148"/>
      <c r="C241" s="148"/>
      <c r="E241" s="54"/>
      <c r="F241" s="54"/>
      <c r="H241" s="102"/>
      <c r="I241" s="68"/>
      <c r="J241" s="68"/>
      <c r="K241" s="54"/>
      <c r="L241" s="178"/>
      <c r="M241" s="174"/>
      <c r="N241" s="181"/>
      <c r="O241" s="182"/>
      <c r="P241" s="54"/>
      <c r="Q241" s="68"/>
      <c r="R241" s="476"/>
      <c r="S241" s="476"/>
      <c r="T241" s="476"/>
      <c r="U241" s="68"/>
    </row>
    <row r="242" spans="1:21" s="112" customFormat="1" ht="14.25" x14ac:dyDescent="0.2">
      <c r="A242" s="157"/>
      <c r="B242" s="148"/>
      <c r="C242" s="148"/>
      <c r="E242" s="54"/>
      <c r="F242" s="54"/>
      <c r="H242" s="102"/>
      <c r="I242" s="68"/>
      <c r="J242" s="68"/>
      <c r="K242" s="54"/>
      <c r="L242" s="178"/>
      <c r="M242" s="174"/>
      <c r="N242" s="181"/>
      <c r="O242" s="182"/>
      <c r="P242" s="54"/>
      <c r="Q242" s="68"/>
      <c r="R242" s="476"/>
      <c r="S242" s="476"/>
      <c r="T242" s="476"/>
      <c r="U242" s="68"/>
    </row>
    <row r="243" spans="1:21" s="112" customFormat="1" ht="14.25" x14ac:dyDescent="0.2">
      <c r="A243" s="157"/>
      <c r="B243" s="148"/>
      <c r="C243" s="148"/>
      <c r="E243" s="54"/>
      <c r="F243" s="54"/>
      <c r="H243" s="102"/>
      <c r="I243" s="68"/>
      <c r="J243" s="68"/>
      <c r="K243" s="54"/>
      <c r="L243" s="178"/>
      <c r="M243" s="174"/>
      <c r="N243" s="181"/>
      <c r="O243" s="182"/>
      <c r="P243" s="54"/>
      <c r="Q243" s="68"/>
      <c r="R243" s="476"/>
      <c r="S243" s="476"/>
      <c r="T243" s="476"/>
      <c r="U243" s="68"/>
    </row>
    <row r="244" spans="1:21" s="112" customFormat="1" ht="14.25" x14ac:dyDescent="0.2">
      <c r="A244" s="157"/>
      <c r="B244" s="148"/>
      <c r="C244" s="148"/>
      <c r="E244" s="54"/>
      <c r="F244" s="54"/>
      <c r="H244" s="102"/>
      <c r="I244" s="68"/>
      <c r="J244" s="68"/>
      <c r="K244" s="54"/>
      <c r="L244" s="178"/>
      <c r="M244" s="174"/>
      <c r="N244" s="181"/>
      <c r="O244" s="182"/>
      <c r="P244" s="54"/>
      <c r="Q244" s="68"/>
      <c r="R244" s="476"/>
      <c r="S244" s="476"/>
      <c r="T244" s="476"/>
      <c r="U244" s="68"/>
    </row>
    <row r="245" spans="1:21" s="112" customFormat="1" ht="14.25" x14ac:dyDescent="0.2">
      <c r="A245" s="157"/>
      <c r="B245" s="148"/>
      <c r="C245" s="148"/>
      <c r="E245" s="54"/>
      <c r="F245" s="54"/>
      <c r="H245" s="102"/>
      <c r="I245" s="68"/>
      <c r="J245" s="68"/>
      <c r="K245" s="54"/>
      <c r="L245" s="178"/>
      <c r="M245" s="174"/>
      <c r="N245" s="187"/>
      <c r="O245" s="182"/>
      <c r="P245" s="54"/>
      <c r="Q245" s="68"/>
      <c r="R245" s="476"/>
      <c r="S245" s="476"/>
      <c r="T245" s="476"/>
      <c r="U245" s="68"/>
    </row>
    <row r="246" spans="1:21" s="112" customFormat="1" ht="14.25" x14ac:dyDescent="0.2">
      <c r="A246" s="157"/>
      <c r="B246" s="148"/>
      <c r="C246" s="148"/>
      <c r="E246" s="54"/>
      <c r="F246" s="54"/>
      <c r="H246" s="102"/>
      <c r="I246" s="68"/>
      <c r="J246" s="68"/>
      <c r="K246" s="54"/>
      <c r="L246" s="178"/>
      <c r="M246" s="174"/>
      <c r="N246" s="192"/>
      <c r="O246" s="193"/>
      <c r="P246" s="54"/>
      <c r="Q246" s="68"/>
      <c r="R246" s="476"/>
      <c r="S246" s="476"/>
      <c r="T246" s="476"/>
      <c r="U246" s="68"/>
    </row>
    <row r="247" spans="1:21" s="112" customFormat="1" ht="14.25" x14ac:dyDescent="0.2">
      <c r="A247" s="157"/>
      <c r="B247" s="148"/>
      <c r="C247" s="148"/>
      <c r="E247" s="54"/>
      <c r="F247" s="54"/>
      <c r="H247" s="102"/>
      <c r="I247" s="68"/>
      <c r="J247" s="68"/>
      <c r="K247" s="54"/>
      <c r="L247" s="178"/>
      <c r="M247" s="174"/>
      <c r="N247" s="181"/>
      <c r="O247" s="182"/>
      <c r="P247" s="54"/>
      <c r="Q247" s="68"/>
      <c r="R247" s="476"/>
      <c r="S247" s="476"/>
      <c r="T247" s="476"/>
      <c r="U247" s="68"/>
    </row>
    <row r="248" spans="1:21" s="112" customFormat="1" ht="14.25" x14ac:dyDescent="0.2">
      <c r="A248" s="157"/>
      <c r="B248" s="148"/>
      <c r="C248" s="148"/>
      <c r="E248" s="54"/>
      <c r="F248" s="54"/>
      <c r="H248" s="102"/>
      <c r="I248" s="68"/>
      <c r="J248" s="68"/>
      <c r="K248" s="54"/>
      <c r="L248" s="178"/>
      <c r="M248" s="174"/>
      <c r="N248" s="181"/>
      <c r="O248" s="182"/>
      <c r="P248" s="54"/>
      <c r="Q248" s="68"/>
      <c r="R248" s="476"/>
      <c r="S248" s="476"/>
      <c r="T248" s="476"/>
      <c r="U248" s="68"/>
    </row>
    <row r="249" spans="1:21" s="112" customFormat="1" ht="14.25" x14ac:dyDescent="0.2">
      <c r="A249" s="157"/>
      <c r="B249" s="148"/>
      <c r="C249" s="148"/>
      <c r="E249" s="54"/>
      <c r="F249" s="54"/>
      <c r="H249" s="102"/>
      <c r="I249" s="68"/>
      <c r="J249" s="68"/>
      <c r="K249" s="54"/>
      <c r="L249" s="178"/>
      <c r="M249" s="174"/>
      <c r="N249" s="181"/>
      <c r="O249" s="182"/>
      <c r="P249" s="54"/>
      <c r="Q249" s="68"/>
      <c r="R249" s="476"/>
      <c r="S249" s="476"/>
      <c r="T249" s="476"/>
      <c r="U249" s="68"/>
    </row>
    <row r="250" spans="1:21" s="112" customFormat="1" ht="14.25" x14ac:dyDescent="0.2">
      <c r="A250" s="157"/>
      <c r="B250" s="148"/>
      <c r="C250" s="148"/>
      <c r="E250" s="54"/>
      <c r="F250" s="54"/>
      <c r="H250" s="102"/>
      <c r="I250" s="68"/>
      <c r="J250" s="68"/>
      <c r="K250" s="54"/>
      <c r="L250" s="178"/>
      <c r="M250" s="174"/>
      <c r="N250" s="181"/>
      <c r="O250" s="182"/>
      <c r="P250" s="54"/>
      <c r="Q250" s="68"/>
      <c r="R250" s="476"/>
      <c r="S250" s="476"/>
      <c r="T250" s="476"/>
      <c r="U250" s="68"/>
    </row>
    <row r="251" spans="1:21" s="112" customFormat="1" ht="14.25" x14ac:dyDescent="0.2">
      <c r="A251" s="157"/>
      <c r="B251" s="148"/>
      <c r="C251" s="148"/>
      <c r="E251" s="54"/>
      <c r="F251" s="54"/>
      <c r="H251" s="102"/>
      <c r="I251" s="68"/>
      <c r="J251" s="68"/>
      <c r="K251" s="54"/>
      <c r="L251" s="178"/>
      <c r="M251" s="174"/>
      <c r="N251" s="181"/>
      <c r="O251" s="182"/>
      <c r="P251" s="54"/>
      <c r="Q251" s="68"/>
      <c r="R251" s="476"/>
      <c r="S251" s="476"/>
      <c r="T251" s="476"/>
      <c r="U251" s="68"/>
    </row>
    <row r="252" spans="1:21" s="112" customFormat="1" ht="14.25" x14ac:dyDescent="0.2">
      <c r="A252" s="157"/>
      <c r="B252" s="148"/>
      <c r="C252" s="148"/>
      <c r="E252" s="54"/>
      <c r="F252" s="54"/>
      <c r="H252" s="102"/>
      <c r="I252" s="68"/>
      <c r="J252" s="68"/>
      <c r="K252" s="54"/>
      <c r="L252" s="178"/>
      <c r="M252" s="174"/>
      <c r="N252" s="187"/>
      <c r="O252" s="182"/>
      <c r="P252" s="54"/>
      <c r="Q252" s="68"/>
      <c r="R252" s="476"/>
      <c r="S252" s="476"/>
      <c r="T252" s="476"/>
      <c r="U252" s="68"/>
    </row>
    <row r="253" spans="1:21" s="112" customFormat="1" ht="14.25" x14ac:dyDescent="0.2">
      <c r="A253" s="157"/>
      <c r="B253" s="148"/>
      <c r="C253" s="148"/>
      <c r="E253" s="54"/>
      <c r="F253" s="54"/>
      <c r="H253" s="102"/>
      <c r="I253" s="68"/>
      <c r="J253" s="68"/>
      <c r="K253" s="54"/>
      <c r="L253" s="178"/>
      <c r="M253" s="174"/>
      <c r="N253" s="181"/>
      <c r="O253" s="182"/>
      <c r="P253" s="54"/>
      <c r="Q253" s="68"/>
      <c r="R253" s="476"/>
      <c r="S253" s="476"/>
      <c r="T253" s="476"/>
      <c r="U253" s="68"/>
    </row>
    <row r="254" spans="1:21" s="112" customFormat="1" ht="14.25" x14ac:dyDescent="0.2">
      <c r="A254" s="157"/>
      <c r="B254" s="148"/>
      <c r="C254" s="148"/>
      <c r="E254" s="54"/>
      <c r="F254" s="54"/>
      <c r="H254" s="102"/>
      <c r="I254" s="68"/>
      <c r="J254" s="68"/>
      <c r="K254" s="54"/>
      <c r="L254" s="178"/>
      <c r="M254" s="174"/>
      <c r="N254" s="181"/>
      <c r="O254" s="182"/>
      <c r="P254" s="54"/>
      <c r="Q254" s="68"/>
      <c r="R254" s="476"/>
      <c r="S254" s="476"/>
      <c r="T254" s="476"/>
      <c r="U254" s="68"/>
    </row>
    <row r="255" spans="1:21" s="112" customFormat="1" ht="14.25" x14ac:dyDescent="0.2">
      <c r="A255" s="157"/>
      <c r="B255" s="148"/>
      <c r="C255" s="148"/>
      <c r="E255" s="54"/>
      <c r="F255" s="54"/>
      <c r="H255" s="102"/>
      <c r="I255" s="68"/>
      <c r="J255" s="68"/>
      <c r="K255" s="54"/>
      <c r="L255" s="178"/>
      <c r="M255" s="174"/>
      <c r="N255" s="181"/>
      <c r="O255" s="182"/>
      <c r="P255" s="54"/>
      <c r="Q255" s="68"/>
      <c r="R255" s="476"/>
      <c r="S255" s="476"/>
      <c r="T255" s="476"/>
      <c r="U255" s="68"/>
    </row>
    <row r="256" spans="1:21" s="112" customFormat="1" ht="14.25" x14ac:dyDescent="0.2">
      <c r="A256" s="157"/>
      <c r="B256" s="148"/>
      <c r="C256" s="148"/>
      <c r="E256" s="54"/>
      <c r="F256" s="54"/>
      <c r="H256" s="102"/>
      <c r="I256" s="68"/>
      <c r="J256" s="68"/>
      <c r="K256" s="54"/>
      <c r="L256" s="178"/>
      <c r="M256" s="174"/>
      <c r="N256" s="181"/>
      <c r="O256" s="182"/>
      <c r="P256" s="54"/>
      <c r="Q256" s="68"/>
      <c r="R256" s="476"/>
      <c r="S256" s="476"/>
      <c r="T256" s="476"/>
      <c r="U256" s="68"/>
    </row>
    <row r="257" spans="1:21" s="112" customFormat="1" ht="14.25" x14ac:dyDescent="0.2">
      <c r="A257" s="157"/>
      <c r="B257" s="148"/>
      <c r="C257" s="148"/>
      <c r="E257" s="54"/>
      <c r="F257" s="54"/>
      <c r="H257" s="102"/>
      <c r="I257" s="68"/>
      <c r="J257" s="68"/>
      <c r="K257" s="54"/>
      <c r="L257" s="178"/>
      <c r="M257" s="174"/>
      <c r="N257" s="181"/>
      <c r="O257" s="182"/>
      <c r="P257" s="54"/>
      <c r="Q257" s="68"/>
      <c r="R257" s="476"/>
      <c r="S257" s="476"/>
      <c r="T257" s="476"/>
      <c r="U257" s="68"/>
    </row>
    <row r="258" spans="1:21" s="112" customFormat="1" ht="14.25" x14ac:dyDescent="0.2">
      <c r="A258" s="157"/>
      <c r="B258" s="148"/>
      <c r="C258" s="148"/>
      <c r="E258" s="54"/>
      <c r="F258" s="54"/>
      <c r="H258" s="102"/>
      <c r="I258" s="68"/>
      <c r="J258" s="68"/>
      <c r="K258" s="54"/>
      <c r="L258" s="178"/>
      <c r="M258" s="174"/>
      <c r="N258" s="181"/>
      <c r="O258" s="182"/>
      <c r="P258" s="54"/>
      <c r="Q258" s="68"/>
      <c r="R258" s="476"/>
      <c r="S258" s="476"/>
      <c r="T258" s="476"/>
      <c r="U258" s="68"/>
    </row>
    <row r="259" spans="1:21" s="112" customFormat="1" ht="14.25" x14ac:dyDescent="0.2">
      <c r="A259" s="157"/>
      <c r="B259" s="148"/>
      <c r="C259" s="148"/>
      <c r="E259" s="54"/>
      <c r="F259" s="54"/>
      <c r="H259" s="102"/>
      <c r="I259" s="68"/>
      <c r="J259" s="68"/>
      <c r="K259" s="54"/>
      <c r="L259" s="178"/>
      <c r="M259" s="174"/>
      <c r="N259" s="187"/>
      <c r="O259" s="182"/>
      <c r="P259" s="54"/>
      <c r="Q259" s="68"/>
      <c r="R259" s="476"/>
      <c r="S259" s="476"/>
      <c r="T259" s="476"/>
      <c r="U259" s="68"/>
    </row>
    <row r="260" spans="1:21" s="112" customFormat="1" x14ac:dyDescent="0.2">
      <c r="A260" s="157"/>
      <c r="B260" s="148"/>
      <c r="C260" s="148"/>
      <c r="E260" s="54"/>
      <c r="F260" s="54"/>
      <c r="H260" s="102"/>
      <c r="I260" s="68"/>
      <c r="J260" s="68"/>
      <c r="K260" s="54"/>
      <c r="L260" s="178"/>
      <c r="M260" s="174"/>
      <c r="N260" s="79"/>
      <c r="O260" s="183"/>
      <c r="P260" s="54"/>
      <c r="Q260" s="68"/>
      <c r="R260" s="476"/>
      <c r="S260" s="476"/>
      <c r="T260" s="476"/>
      <c r="U260" s="68"/>
    </row>
    <row r="261" spans="1:21" s="112" customFormat="1" x14ac:dyDescent="0.2">
      <c r="A261" s="157"/>
      <c r="B261" s="148"/>
      <c r="C261" s="148"/>
      <c r="E261" s="54"/>
      <c r="F261" s="54"/>
      <c r="H261" s="102"/>
      <c r="I261" s="68"/>
      <c r="J261" s="68"/>
      <c r="K261" s="54"/>
      <c r="L261" s="178"/>
      <c r="M261" s="174"/>
      <c r="N261" s="79"/>
      <c r="O261" s="194"/>
      <c r="P261" s="54"/>
      <c r="Q261" s="68"/>
      <c r="R261" s="476"/>
      <c r="S261" s="476"/>
      <c r="T261" s="476"/>
      <c r="U261" s="68"/>
    </row>
    <row r="262" spans="1:21" s="112" customFormat="1" x14ac:dyDescent="0.2">
      <c r="A262" s="157"/>
      <c r="B262" s="148"/>
      <c r="C262" s="148"/>
      <c r="E262" s="54"/>
      <c r="F262" s="54"/>
      <c r="H262" s="102"/>
      <c r="I262" s="68"/>
      <c r="J262" s="68"/>
      <c r="K262" s="54"/>
      <c r="L262" s="178"/>
      <c r="M262" s="174"/>
      <c r="N262" s="79"/>
      <c r="O262" s="194"/>
      <c r="P262" s="54"/>
      <c r="Q262" s="68"/>
      <c r="R262" s="476"/>
      <c r="S262" s="476"/>
      <c r="T262" s="476"/>
      <c r="U262" s="68"/>
    </row>
    <row r="263" spans="1:21" s="112" customFormat="1" x14ac:dyDescent="0.2">
      <c r="A263" s="157"/>
      <c r="B263" s="148"/>
      <c r="C263" s="148"/>
      <c r="E263" s="54"/>
      <c r="F263" s="54"/>
      <c r="H263" s="102"/>
      <c r="I263" s="68"/>
      <c r="J263" s="68"/>
      <c r="K263" s="54"/>
      <c r="L263" s="178"/>
      <c r="M263" s="174"/>
      <c r="N263" s="79"/>
      <c r="O263" s="194"/>
      <c r="P263" s="54"/>
      <c r="Q263" s="68"/>
      <c r="R263" s="476"/>
      <c r="S263" s="476"/>
      <c r="T263" s="476"/>
      <c r="U263" s="68"/>
    </row>
    <row r="264" spans="1:21" s="112" customFormat="1" x14ac:dyDescent="0.2">
      <c r="A264" s="157"/>
      <c r="B264" s="148"/>
      <c r="C264" s="148"/>
      <c r="E264" s="54"/>
      <c r="F264" s="54"/>
      <c r="H264" s="102"/>
      <c r="I264" s="68"/>
      <c r="J264" s="68"/>
      <c r="K264" s="54"/>
      <c r="L264" s="178"/>
      <c r="M264" s="174"/>
      <c r="N264" s="79"/>
      <c r="O264" s="194"/>
      <c r="P264" s="54"/>
      <c r="Q264" s="68"/>
      <c r="R264" s="476"/>
      <c r="S264" s="476"/>
      <c r="T264" s="476"/>
      <c r="U264" s="68"/>
    </row>
    <row r="265" spans="1:21" s="112" customFormat="1" x14ac:dyDescent="0.2">
      <c r="A265" s="157"/>
      <c r="B265" s="148"/>
      <c r="C265" s="148"/>
      <c r="E265" s="54"/>
      <c r="F265" s="54"/>
      <c r="H265" s="102"/>
      <c r="I265" s="68"/>
      <c r="J265" s="68"/>
      <c r="K265" s="54"/>
      <c r="L265" s="178"/>
      <c r="M265" s="174"/>
      <c r="N265" s="79"/>
      <c r="O265" s="194"/>
      <c r="P265" s="54"/>
      <c r="Q265" s="68"/>
      <c r="R265" s="476"/>
      <c r="S265" s="476"/>
      <c r="T265" s="476"/>
      <c r="U265" s="68"/>
    </row>
    <row r="266" spans="1:21" s="112" customFormat="1" x14ac:dyDescent="0.2">
      <c r="A266" s="157"/>
      <c r="B266" s="148"/>
      <c r="C266" s="148"/>
      <c r="E266" s="54"/>
      <c r="F266" s="54"/>
      <c r="H266" s="102"/>
      <c r="I266" s="68"/>
      <c r="J266" s="68"/>
      <c r="K266" s="54"/>
      <c r="L266" s="178"/>
      <c r="N266" s="79"/>
      <c r="O266" s="194"/>
      <c r="P266" s="54"/>
      <c r="Q266" s="68"/>
      <c r="R266" s="476"/>
      <c r="S266" s="476"/>
      <c r="T266" s="476"/>
      <c r="U266" s="68"/>
    </row>
    <row r="267" spans="1:21" s="112" customFormat="1" x14ac:dyDescent="0.2">
      <c r="A267" s="157"/>
      <c r="B267" s="148"/>
      <c r="C267" s="148"/>
      <c r="E267" s="54"/>
      <c r="F267" s="54"/>
      <c r="H267" s="102"/>
      <c r="I267" s="68"/>
      <c r="J267" s="68"/>
      <c r="K267" s="54"/>
      <c r="L267" s="178"/>
      <c r="N267" s="79"/>
      <c r="O267" s="194"/>
      <c r="P267" s="54"/>
      <c r="Q267" s="68"/>
      <c r="R267" s="476"/>
      <c r="S267" s="476"/>
      <c r="T267" s="476"/>
      <c r="U267" s="68"/>
    </row>
    <row r="268" spans="1:21" s="112" customFormat="1" x14ac:dyDescent="0.2">
      <c r="A268" s="157"/>
      <c r="B268" s="148"/>
      <c r="C268" s="148"/>
      <c r="E268" s="54"/>
      <c r="F268" s="54"/>
      <c r="H268" s="102"/>
      <c r="I268" s="68"/>
      <c r="J268" s="68"/>
      <c r="K268" s="54"/>
      <c r="L268" s="178"/>
      <c r="M268" s="174"/>
      <c r="N268" s="79"/>
      <c r="O268" s="194"/>
      <c r="P268" s="54"/>
      <c r="Q268" s="68"/>
      <c r="R268" s="476"/>
      <c r="S268" s="476"/>
      <c r="T268" s="476"/>
      <c r="U268" s="68"/>
    </row>
    <row r="269" spans="1:21" s="112" customFormat="1" x14ac:dyDescent="0.2">
      <c r="A269" s="157"/>
      <c r="B269" s="148"/>
      <c r="C269" s="148"/>
      <c r="E269" s="54"/>
      <c r="F269" s="54"/>
      <c r="H269" s="102"/>
      <c r="I269" s="68"/>
      <c r="J269" s="68"/>
      <c r="K269" s="54"/>
      <c r="L269" s="178"/>
      <c r="M269" s="174"/>
      <c r="N269" s="79"/>
      <c r="O269" s="194"/>
      <c r="P269" s="54"/>
      <c r="Q269" s="68"/>
      <c r="R269" s="476"/>
      <c r="S269" s="476"/>
      <c r="T269" s="476"/>
      <c r="U269" s="68"/>
    </row>
    <row r="270" spans="1:21" s="112" customFormat="1" x14ac:dyDescent="0.2">
      <c r="A270" s="157"/>
      <c r="B270" s="148"/>
      <c r="C270" s="148"/>
      <c r="E270" s="54"/>
      <c r="F270" s="54"/>
      <c r="H270" s="102"/>
      <c r="I270" s="68"/>
      <c r="J270" s="68"/>
      <c r="K270" s="54"/>
      <c r="L270" s="178"/>
      <c r="M270" s="174"/>
      <c r="N270" s="79"/>
      <c r="O270" s="194"/>
      <c r="P270" s="54"/>
      <c r="Q270" s="68"/>
      <c r="R270" s="476"/>
      <c r="S270" s="476"/>
      <c r="T270" s="476"/>
      <c r="U270" s="68"/>
    </row>
    <row r="271" spans="1:21" s="112" customFormat="1" x14ac:dyDescent="0.2">
      <c r="A271" s="157"/>
      <c r="B271" s="148"/>
      <c r="C271" s="148"/>
      <c r="E271" s="54"/>
      <c r="F271" s="54"/>
      <c r="H271" s="102"/>
      <c r="I271" s="68"/>
      <c r="J271" s="68"/>
      <c r="K271" s="54"/>
      <c r="L271" s="178"/>
      <c r="M271" s="174"/>
      <c r="N271" s="79"/>
      <c r="O271" s="194"/>
      <c r="P271" s="54"/>
      <c r="Q271" s="68"/>
      <c r="R271" s="476"/>
      <c r="S271" s="476"/>
      <c r="T271" s="476"/>
      <c r="U271" s="68"/>
    </row>
    <row r="272" spans="1:21" s="112" customFormat="1" x14ac:dyDescent="0.2">
      <c r="A272" s="157"/>
      <c r="B272" s="148"/>
      <c r="C272" s="148"/>
      <c r="E272" s="54"/>
      <c r="F272" s="54"/>
      <c r="H272" s="102"/>
      <c r="I272" s="68"/>
      <c r="J272" s="68"/>
      <c r="K272" s="54"/>
      <c r="L272" s="178"/>
      <c r="N272" s="79"/>
      <c r="O272" s="194"/>
      <c r="P272" s="54"/>
      <c r="Q272" s="68"/>
      <c r="R272" s="476"/>
      <c r="S272" s="476"/>
      <c r="T272" s="476"/>
      <c r="U272" s="68"/>
    </row>
    <row r="273" spans="1:21" s="112" customFormat="1" x14ac:dyDescent="0.2">
      <c r="A273" s="157"/>
      <c r="B273" s="148"/>
      <c r="C273" s="148"/>
      <c r="E273" s="54"/>
      <c r="F273" s="54"/>
      <c r="H273" s="102"/>
      <c r="I273" s="68"/>
      <c r="J273" s="68"/>
      <c r="K273" s="54"/>
      <c r="L273" s="178"/>
      <c r="M273" s="174"/>
      <c r="N273" s="79"/>
      <c r="O273" s="194"/>
      <c r="P273" s="54"/>
      <c r="Q273" s="68"/>
      <c r="R273" s="476"/>
      <c r="S273" s="476"/>
      <c r="T273" s="476"/>
      <c r="U273" s="68"/>
    </row>
    <row r="274" spans="1:21" s="112" customFormat="1" x14ac:dyDescent="0.2">
      <c r="A274" s="157"/>
      <c r="B274" s="148"/>
      <c r="C274" s="148"/>
      <c r="E274" s="54"/>
      <c r="F274" s="54"/>
      <c r="H274" s="102"/>
      <c r="I274" s="68"/>
      <c r="J274" s="68"/>
      <c r="K274" s="54"/>
      <c r="L274" s="178"/>
      <c r="M274" s="174"/>
      <c r="N274" s="79"/>
      <c r="O274" s="194"/>
      <c r="P274" s="54"/>
      <c r="Q274" s="68"/>
      <c r="R274" s="476"/>
      <c r="S274" s="476"/>
      <c r="T274" s="476"/>
      <c r="U274" s="68"/>
    </row>
    <row r="275" spans="1:21" s="112" customFormat="1" x14ac:dyDescent="0.2">
      <c r="A275" s="157"/>
      <c r="B275" s="148"/>
      <c r="C275" s="148"/>
      <c r="E275" s="54"/>
      <c r="F275" s="54"/>
      <c r="H275" s="102"/>
      <c r="I275" s="68"/>
      <c r="J275" s="68"/>
      <c r="K275" s="54"/>
      <c r="L275" s="178"/>
      <c r="M275" s="174"/>
      <c r="N275" s="79"/>
      <c r="O275" s="194"/>
      <c r="P275" s="54"/>
      <c r="Q275" s="68"/>
      <c r="R275" s="476"/>
      <c r="S275" s="476"/>
      <c r="T275" s="476"/>
      <c r="U275" s="68"/>
    </row>
    <row r="276" spans="1:21" s="112" customFormat="1" x14ac:dyDescent="0.2">
      <c r="A276" s="157"/>
      <c r="B276" s="148"/>
      <c r="C276" s="148"/>
      <c r="E276" s="54"/>
      <c r="F276" s="54"/>
      <c r="H276" s="102"/>
      <c r="I276" s="68"/>
      <c r="J276" s="68"/>
      <c r="K276" s="54"/>
      <c r="L276" s="178"/>
      <c r="M276" s="174"/>
      <c r="N276" s="79"/>
      <c r="O276" s="194"/>
      <c r="P276" s="54"/>
      <c r="Q276" s="68"/>
      <c r="R276" s="476"/>
      <c r="S276" s="476"/>
      <c r="T276" s="476"/>
      <c r="U276" s="68"/>
    </row>
    <row r="277" spans="1:21" s="112" customFormat="1" x14ac:dyDescent="0.2">
      <c r="A277" s="157"/>
      <c r="B277" s="148"/>
      <c r="C277" s="148"/>
      <c r="E277" s="54"/>
      <c r="F277" s="54"/>
      <c r="H277" s="102"/>
      <c r="I277" s="68"/>
      <c r="J277" s="68"/>
      <c r="K277" s="54"/>
      <c r="L277" s="178"/>
      <c r="M277" s="174"/>
      <c r="N277" s="79"/>
      <c r="O277" s="194"/>
      <c r="P277" s="54"/>
      <c r="Q277" s="68"/>
      <c r="R277" s="476"/>
      <c r="S277" s="476"/>
      <c r="T277" s="476"/>
      <c r="U277" s="68"/>
    </row>
    <row r="278" spans="1:21" s="112" customFormat="1" x14ac:dyDescent="0.2">
      <c r="A278" s="157"/>
      <c r="B278" s="148"/>
      <c r="C278" s="148"/>
      <c r="E278" s="54"/>
      <c r="F278" s="54"/>
      <c r="H278" s="102"/>
      <c r="I278" s="68"/>
      <c r="J278" s="68"/>
      <c r="K278" s="54"/>
      <c r="L278" s="178"/>
      <c r="M278" s="174"/>
      <c r="N278" s="79"/>
      <c r="O278" s="194"/>
      <c r="P278" s="54"/>
      <c r="Q278" s="68"/>
      <c r="R278" s="476"/>
      <c r="S278" s="476"/>
      <c r="T278" s="476"/>
      <c r="U278" s="68"/>
    </row>
    <row r="279" spans="1:21" s="112" customFormat="1" x14ac:dyDescent="0.2">
      <c r="A279" s="157"/>
      <c r="B279" s="148"/>
      <c r="C279" s="148"/>
      <c r="E279" s="54"/>
      <c r="F279" s="54"/>
      <c r="H279" s="102"/>
      <c r="I279" s="68"/>
      <c r="J279" s="68"/>
      <c r="K279" s="54"/>
      <c r="L279" s="178"/>
      <c r="M279" s="174"/>
      <c r="N279" s="79"/>
      <c r="O279" s="194"/>
      <c r="P279" s="54"/>
      <c r="Q279" s="68"/>
      <c r="R279" s="476"/>
      <c r="S279" s="476"/>
      <c r="T279" s="476"/>
      <c r="U279" s="68"/>
    </row>
    <row r="280" spans="1:21" s="112" customFormat="1" x14ac:dyDescent="0.2">
      <c r="A280" s="157"/>
      <c r="B280" s="148"/>
      <c r="C280" s="148"/>
      <c r="E280" s="54"/>
      <c r="F280" s="54"/>
      <c r="H280" s="102"/>
      <c r="I280" s="68"/>
      <c r="J280" s="68"/>
      <c r="K280" s="54"/>
      <c r="L280" s="178"/>
      <c r="M280" s="174"/>
      <c r="N280" s="79"/>
      <c r="O280" s="194"/>
      <c r="P280" s="54"/>
      <c r="Q280" s="68"/>
      <c r="R280" s="476"/>
      <c r="S280" s="476"/>
      <c r="T280" s="476"/>
      <c r="U280" s="68"/>
    </row>
    <row r="281" spans="1:21" s="112" customFormat="1" x14ac:dyDescent="0.2">
      <c r="A281" s="157"/>
      <c r="B281" s="148"/>
      <c r="C281" s="148"/>
      <c r="E281" s="54"/>
      <c r="F281" s="54"/>
      <c r="H281" s="102"/>
      <c r="I281" s="68"/>
      <c r="J281" s="68"/>
      <c r="K281" s="54"/>
      <c r="L281" s="178"/>
      <c r="M281" s="174"/>
      <c r="N281" s="79"/>
      <c r="O281" s="194"/>
      <c r="P281" s="54"/>
      <c r="Q281" s="68"/>
      <c r="R281" s="476"/>
      <c r="S281" s="476"/>
      <c r="T281" s="476"/>
      <c r="U281" s="68"/>
    </row>
    <row r="282" spans="1:21" s="112" customFormat="1" x14ac:dyDescent="0.2">
      <c r="A282" s="157"/>
      <c r="B282" s="148"/>
      <c r="C282" s="148"/>
      <c r="E282" s="54"/>
      <c r="F282" s="54"/>
      <c r="H282" s="102"/>
      <c r="I282" s="68"/>
      <c r="J282" s="68"/>
      <c r="K282" s="54"/>
      <c r="L282" s="178"/>
      <c r="M282" s="174"/>
      <c r="N282" s="79"/>
      <c r="O282" s="194"/>
      <c r="P282" s="54"/>
      <c r="Q282" s="68"/>
      <c r="R282" s="476"/>
      <c r="S282" s="476"/>
      <c r="T282" s="476"/>
      <c r="U282" s="68"/>
    </row>
    <row r="283" spans="1:21" s="112" customFormat="1" x14ac:dyDescent="0.2">
      <c r="A283" s="157"/>
      <c r="B283" s="148"/>
      <c r="C283" s="148"/>
      <c r="E283" s="54"/>
      <c r="F283" s="54"/>
      <c r="H283" s="102"/>
      <c r="I283" s="68"/>
      <c r="J283" s="68"/>
      <c r="K283" s="54"/>
      <c r="L283" s="178"/>
      <c r="M283" s="174"/>
      <c r="N283" s="79"/>
      <c r="O283" s="194"/>
      <c r="P283" s="54"/>
      <c r="Q283" s="68"/>
      <c r="R283" s="476"/>
      <c r="S283" s="476"/>
      <c r="T283" s="476"/>
      <c r="U283" s="68"/>
    </row>
    <row r="284" spans="1:21" s="112" customFormat="1" x14ac:dyDescent="0.2">
      <c r="A284" s="157"/>
      <c r="B284" s="148"/>
      <c r="C284" s="148"/>
      <c r="E284" s="54"/>
      <c r="F284" s="54"/>
      <c r="H284" s="102"/>
      <c r="I284" s="68"/>
      <c r="J284" s="68"/>
      <c r="K284" s="54"/>
      <c r="L284" s="178"/>
      <c r="M284" s="174"/>
      <c r="N284" s="79"/>
      <c r="O284" s="194"/>
      <c r="P284" s="54"/>
      <c r="Q284" s="68"/>
      <c r="R284" s="476"/>
      <c r="S284" s="476"/>
      <c r="T284" s="476"/>
      <c r="U284" s="68"/>
    </row>
    <row r="285" spans="1:21" s="112" customFormat="1" x14ac:dyDescent="0.2">
      <c r="A285" s="157"/>
      <c r="B285" s="148"/>
      <c r="C285" s="148"/>
      <c r="E285" s="54"/>
      <c r="F285" s="54"/>
      <c r="H285" s="102"/>
      <c r="I285" s="68"/>
      <c r="J285" s="68"/>
      <c r="K285" s="54"/>
      <c r="L285" s="178"/>
      <c r="M285" s="174"/>
      <c r="N285" s="79"/>
      <c r="O285" s="194"/>
      <c r="P285" s="54"/>
      <c r="Q285" s="68"/>
      <c r="R285" s="476"/>
      <c r="S285" s="476"/>
      <c r="T285" s="476"/>
      <c r="U285" s="68"/>
    </row>
    <row r="286" spans="1:21" s="112" customFormat="1" x14ac:dyDescent="0.2">
      <c r="A286" s="157"/>
      <c r="B286" s="148"/>
      <c r="C286" s="148"/>
      <c r="E286" s="54"/>
      <c r="F286" s="54"/>
      <c r="H286" s="102"/>
      <c r="I286" s="68"/>
      <c r="J286" s="68"/>
      <c r="K286" s="54"/>
      <c r="L286" s="178"/>
      <c r="M286" s="174"/>
      <c r="N286" s="79"/>
      <c r="O286" s="194"/>
      <c r="P286" s="54"/>
      <c r="Q286" s="68"/>
      <c r="R286" s="476"/>
      <c r="S286" s="476"/>
      <c r="T286" s="476"/>
      <c r="U286" s="68"/>
    </row>
    <row r="287" spans="1:21" s="112" customFormat="1" x14ac:dyDescent="0.2">
      <c r="A287" s="157"/>
      <c r="B287" s="148"/>
      <c r="C287" s="148"/>
      <c r="E287" s="54"/>
      <c r="F287" s="54"/>
      <c r="H287" s="102"/>
      <c r="I287" s="68"/>
      <c r="J287" s="68"/>
      <c r="K287" s="54"/>
      <c r="L287" s="178"/>
      <c r="M287" s="174"/>
      <c r="N287" s="79"/>
      <c r="O287" s="194"/>
      <c r="P287" s="54"/>
      <c r="Q287" s="68"/>
      <c r="R287" s="476"/>
      <c r="S287" s="476"/>
      <c r="T287" s="476"/>
      <c r="U287" s="68"/>
    </row>
    <row r="288" spans="1:21" s="112" customFormat="1" x14ac:dyDescent="0.2">
      <c r="A288" s="157"/>
      <c r="B288" s="148"/>
      <c r="C288" s="148"/>
      <c r="E288" s="54"/>
      <c r="F288" s="54"/>
      <c r="H288" s="102"/>
      <c r="I288" s="68"/>
      <c r="J288" s="68"/>
      <c r="K288" s="54"/>
      <c r="L288" s="178"/>
      <c r="M288" s="174"/>
      <c r="N288" s="79"/>
      <c r="O288" s="194"/>
      <c r="P288" s="54"/>
      <c r="Q288" s="68"/>
      <c r="R288" s="476"/>
      <c r="S288" s="476"/>
      <c r="T288" s="476"/>
      <c r="U288" s="68"/>
    </row>
    <row r="289" spans="1:21" s="112" customFormat="1" x14ac:dyDescent="0.2">
      <c r="A289" s="157"/>
      <c r="B289" s="148"/>
      <c r="C289" s="148"/>
      <c r="E289" s="54"/>
      <c r="F289" s="54"/>
      <c r="H289" s="102"/>
      <c r="I289" s="68"/>
      <c r="J289" s="68"/>
      <c r="K289" s="54"/>
      <c r="L289" s="178"/>
      <c r="M289" s="174"/>
      <c r="N289" s="79"/>
      <c r="O289" s="194"/>
      <c r="P289" s="54"/>
      <c r="Q289" s="68"/>
      <c r="R289" s="476"/>
      <c r="S289" s="476"/>
      <c r="T289" s="476"/>
      <c r="U289" s="68"/>
    </row>
    <row r="290" spans="1:21" s="112" customFormat="1" x14ac:dyDescent="0.2">
      <c r="A290" s="157"/>
      <c r="B290" s="148"/>
      <c r="C290" s="148"/>
      <c r="E290" s="54"/>
      <c r="F290" s="54"/>
      <c r="H290" s="102"/>
      <c r="I290" s="68"/>
      <c r="J290" s="68"/>
      <c r="K290" s="54"/>
      <c r="L290" s="178"/>
      <c r="M290" s="174"/>
      <c r="N290" s="79"/>
      <c r="O290" s="194"/>
      <c r="P290" s="54"/>
      <c r="Q290" s="68"/>
      <c r="R290" s="476"/>
      <c r="S290" s="476"/>
      <c r="T290" s="476"/>
      <c r="U290" s="68"/>
    </row>
    <row r="291" spans="1:21" s="112" customFormat="1" x14ac:dyDescent="0.2">
      <c r="A291" s="157"/>
      <c r="B291" s="148"/>
      <c r="C291" s="148"/>
      <c r="E291" s="54"/>
      <c r="F291" s="54"/>
      <c r="H291" s="102"/>
      <c r="I291" s="68"/>
      <c r="J291" s="68"/>
      <c r="K291" s="54"/>
      <c r="L291" s="178"/>
      <c r="M291" s="174"/>
      <c r="N291" s="79"/>
      <c r="O291" s="194"/>
      <c r="P291" s="54"/>
      <c r="Q291" s="68"/>
      <c r="R291" s="476"/>
      <c r="S291" s="476"/>
      <c r="T291" s="476"/>
      <c r="U291" s="68"/>
    </row>
    <row r="292" spans="1:21" s="112" customFormat="1" x14ac:dyDescent="0.2">
      <c r="A292" s="157"/>
      <c r="B292" s="148"/>
      <c r="C292" s="148"/>
      <c r="E292" s="54"/>
      <c r="F292" s="54"/>
      <c r="H292" s="102"/>
      <c r="I292" s="68"/>
      <c r="J292" s="68"/>
      <c r="K292" s="54"/>
      <c r="L292" s="178"/>
      <c r="M292" s="174"/>
      <c r="N292" s="79"/>
      <c r="O292" s="194"/>
      <c r="P292" s="54"/>
      <c r="Q292" s="68"/>
      <c r="R292" s="476"/>
      <c r="S292" s="476"/>
      <c r="T292" s="476"/>
      <c r="U292" s="68"/>
    </row>
    <row r="293" spans="1:21" s="112" customFormat="1" x14ac:dyDescent="0.2">
      <c r="A293" s="157"/>
      <c r="B293" s="148"/>
      <c r="C293" s="148"/>
      <c r="E293" s="54"/>
      <c r="F293" s="54"/>
      <c r="H293" s="102"/>
      <c r="I293" s="68"/>
      <c r="J293" s="68"/>
      <c r="K293" s="54"/>
      <c r="L293" s="178"/>
      <c r="M293" s="174"/>
      <c r="N293" s="79"/>
      <c r="O293" s="194"/>
      <c r="P293" s="54"/>
      <c r="Q293" s="68"/>
      <c r="R293" s="476"/>
      <c r="S293" s="476"/>
      <c r="T293" s="476"/>
      <c r="U293" s="68"/>
    </row>
    <row r="294" spans="1:21" s="112" customFormat="1" x14ac:dyDescent="0.2">
      <c r="A294" s="157"/>
      <c r="B294" s="148"/>
      <c r="C294" s="148"/>
      <c r="E294" s="54"/>
      <c r="F294" s="54"/>
      <c r="H294" s="102"/>
      <c r="I294" s="68"/>
      <c r="J294" s="68"/>
      <c r="K294" s="54"/>
      <c r="L294" s="178"/>
      <c r="M294" s="174"/>
      <c r="N294" s="79"/>
      <c r="O294" s="194"/>
      <c r="P294" s="54"/>
      <c r="Q294" s="68"/>
      <c r="R294" s="476"/>
      <c r="S294" s="476"/>
      <c r="T294" s="476"/>
      <c r="U294" s="68"/>
    </row>
    <row r="295" spans="1:21" s="112" customFormat="1" x14ac:dyDescent="0.2">
      <c r="A295" s="157"/>
      <c r="B295" s="148"/>
      <c r="C295" s="148"/>
      <c r="E295" s="54"/>
      <c r="F295" s="54"/>
      <c r="H295" s="102"/>
      <c r="I295" s="68"/>
      <c r="J295" s="68"/>
      <c r="K295" s="54"/>
      <c r="L295" s="178"/>
      <c r="M295" s="174"/>
      <c r="N295" s="79"/>
      <c r="O295" s="194"/>
      <c r="P295" s="54"/>
      <c r="Q295" s="68"/>
      <c r="R295" s="476"/>
      <c r="S295" s="476"/>
      <c r="T295" s="476"/>
      <c r="U295" s="68"/>
    </row>
    <row r="296" spans="1:21" s="112" customFormat="1" x14ac:dyDescent="0.2">
      <c r="A296" s="157"/>
      <c r="B296" s="148"/>
      <c r="C296" s="148"/>
      <c r="E296" s="54"/>
      <c r="F296" s="54"/>
      <c r="H296" s="102"/>
      <c r="I296" s="68"/>
      <c r="J296" s="68"/>
      <c r="K296" s="54"/>
      <c r="L296" s="178"/>
      <c r="M296" s="174"/>
      <c r="N296" s="79"/>
      <c r="O296" s="194"/>
      <c r="P296" s="54"/>
      <c r="Q296" s="68"/>
      <c r="R296" s="476"/>
      <c r="S296" s="476"/>
      <c r="T296" s="476"/>
      <c r="U296" s="68"/>
    </row>
    <row r="297" spans="1:21" s="112" customFormat="1" x14ac:dyDescent="0.2">
      <c r="A297" s="157"/>
      <c r="B297" s="148"/>
      <c r="C297" s="148"/>
      <c r="E297" s="54"/>
      <c r="F297" s="54"/>
      <c r="H297" s="102"/>
      <c r="I297" s="68"/>
      <c r="J297" s="68"/>
      <c r="K297" s="54"/>
      <c r="L297" s="178"/>
      <c r="M297" s="174"/>
      <c r="N297" s="79"/>
      <c r="O297" s="194"/>
      <c r="P297" s="54"/>
      <c r="Q297" s="68"/>
      <c r="R297" s="476"/>
      <c r="S297" s="476"/>
      <c r="T297" s="476"/>
      <c r="U297" s="68"/>
    </row>
    <row r="298" spans="1:21" s="112" customFormat="1" x14ac:dyDescent="0.2">
      <c r="A298" s="157"/>
      <c r="B298" s="148"/>
      <c r="C298" s="148"/>
      <c r="E298" s="54"/>
      <c r="F298" s="54"/>
      <c r="H298" s="102"/>
      <c r="I298" s="68"/>
      <c r="J298" s="68"/>
      <c r="K298" s="54"/>
      <c r="L298" s="178"/>
      <c r="M298" s="174"/>
      <c r="N298" s="79"/>
      <c r="O298" s="194"/>
      <c r="P298" s="54"/>
      <c r="Q298" s="68"/>
      <c r="R298" s="476"/>
      <c r="S298" s="476"/>
      <c r="T298" s="476"/>
      <c r="U298" s="68"/>
    </row>
    <row r="299" spans="1:21" s="112" customFormat="1" x14ac:dyDescent="0.2">
      <c r="A299" s="157"/>
      <c r="B299" s="148"/>
      <c r="C299" s="148"/>
      <c r="E299" s="54"/>
      <c r="F299" s="54"/>
      <c r="H299" s="102"/>
      <c r="I299" s="68"/>
      <c r="J299" s="68"/>
      <c r="K299" s="54"/>
      <c r="L299" s="178"/>
      <c r="M299" s="174"/>
      <c r="N299" s="79"/>
      <c r="O299" s="194"/>
      <c r="P299" s="54"/>
      <c r="Q299" s="68"/>
      <c r="R299" s="476"/>
      <c r="S299" s="476"/>
      <c r="T299" s="476"/>
      <c r="U299" s="68"/>
    </row>
    <row r="300" spans="1:21" s="112" customFormat="1" x14ac:dyDescent="0.2">
      <c r="A300" s="157"/>
      <c r="B300" s="148"/>
      <c r="C300" s="148"/>
      <c r="E300" s="54"/>
      <c r="F300" s="54"/>
      <c r="H300" s="102"/>
      <c r="I300" s="68"/>
      <c r="J300" s="68"/>
      <c r="K300" s="54"/>
      <c r="L300" s="178"/>
      <c r="M300" s="174"/>
      <c r="N300" s="79"/>
      <c r="O300" s="194"/>
      <c r="P300" s="54"/>
      <c r="Q300" s="68"/>
      <c r="R300" s="476"/>
      <c r="S300" s="476"/>
      <c r="T300" s="476"/>
      <c r="U300" s="68"/>
    </row>
    <row r="301" spans="1:21" s="112" customFormat="1" x14ac:dyDescent="0.2">
      <c r="A301" s="157"/>
      <c r="B301" s="148"/>
      <c r="C301" s="148"/>
      <c r="E301" s="54"/>
      <c r="F301" s="54"/>
      <c r="H301" s="102"/>
      <c r="I301" s="68"/>
      <c r="J301" s="68"/>
      <c r="K301" s="54"/>
      <c r="L301" s="178"/>
      <c r="M301" s="174"/>
      <c r="N301" s="79"/>
      <c r="O301" s="194"/>
      <c r="P301" s="54"/>
      <c r="Q301" s="68"/>
      <c r="R301" s="476"/>
      <c r="S301" s="476"/>
      <c r="T301" s="476"/>
      <c r="U301" s="68"/>
    </row>
    <row r="302" spans="1:21" s="112" customFormat="1" x14ac:dyDescent="0.2">
      <c r="A302" s="157"/>
      <c r="B302" s="148"/>
      <c r="C302" s="148"/>
      <c r="E302" s="54"/>
      <c r="F302" s="54"/>
      <c r="H302" s="102"/>
      <c r="I302" s="68"/>
      <c r="J302" s="68"/>
      <c r="K302" s="54"/>
      <c r="L302" s="178"/>
      <c r="M302" s="174"/>
      <c r="N302" s="79"/>
      <c r="O302" s="194"/>
      <c r="P302" s="54"/>
      <c r="Q302" s="68"/>
      <c r="R302" s="476"/>
      <c r="S302" s="476"/>
      <c r="T302" s="476"/>
      <c r="U302" s="68"/>
    </row>
    <row r="303" spans="1:21" s="112" customFormat="1" x14ac:dyDescent="0.2">
      <c r="A303" s="157"/>
      <c r="B303" s="148"/>
      <c r="C303" s="148"/>
      <c r="E303" s="54"/>
      <c r="F303" s="54"/>
      <c r="H303" s="102"/>
      <c r="I303" s="68"/>
      <c r="J303" s="68"/>
      <c r="K303" s="54"/>
      <c r="L303" s="178"/>
      <c r="M303" s="174"/>
      <c r="N303" s="79"/>
      <c r="O303" s="194"/>
      <c r="P303" s="54"/>
      <c r="Q303" s="68"/>
      <c r="R303" s="476"/>
      <c r="S303" s="476"/>
      <c r="T303" s="476"/>
      <c r="U303" s="68"/>
    </row>
    <row r="304" spans="1:21" s="112" customFormat="1" x14ac:dyDescent="0.2">
      <c r="A304" s="157"/>
      <c r="B304" s="148"/>
      <c r="C304" s="148"/>
      <c r="E304" s="54"/>
      <c r="F304" s="54"/>
      <c r="H304" s="102"/>
      <c r="I304" s="68"/>
      <c r="J304" s="68"/>
      <c r="K304" s="54"/>
      <c r="L304" s="178"/>
      <c r="M304" s="174"/>
      <c r="N304" s="79"/>
      <c r="O304" s="194"/>
      <c r="P304" s="54"/>
      <c r="Q304" s="68"/>
      <c r="R304" s="476"/>
      <c r="S304" s="476"/>
      <c r="T304" s="476"/>
      <c r="U304" s="68"/>
    </row>
    <row r="305" spans="1:24" s="112" customFormat="1" x14ac:dyDescent="0.2">
      <c r="A305" s="157"/>
      <c r="B305" s="148"/>
      <c r="C305" s="148"/>
      <c r="E305" s="54"/>
      <c r="F305" s="54"/>
      <c r="H305" s="102"/>
      <c r="I305" s="68"/>
      <c r="J305" s="68"/>
      <c r="K305" s="54"/>
      <c r="L305" s="178"/>
      <c r="M305" s="174"/>
      <c r="N305" s="79"/>
      <c r="O305" s="194"/>
      <c r="P305" s="54"/>
      <c r="Q305" s="68"/>
      <c r="R305" s="476"/>
      <c r="S305" s="476"/>
      <c r="T305" s="476"/>
      <c r="U305" s="68"/>
    </row>
    <row r="306" spans="1:24" s="112" customFormat="1" x14ac:dyDescent="0.2">
      <c r="A306" s="157"/>
      <c r="B306" s="148"/>
      <c r="C306" s="148"/>
      <c r="E306" s="54"/>
      <c r="F306" s="54"/>
      <c r="H306" s="102"/>
      <c r="I306" s="68"/>
      <c r="J306" s="68"/>
      <c r="K306" s="54"/>
      <c r="L306" s="178"/>
      <c r="M306" s="174"/>
      <c r="N306" s="79"/>
      <c r="O306" s="194"/>
      <c r="P306" s="54"/>
      <c r="Q306" s="68"/>
      <c r="R306" s="476"/>
      <c r="S306" s="476"/>
      <c r="T306" s="476"/>
      <c r="U306" s="68"/>
    </row>
    <row r="307" spans="1:24" s="112" customFormat="1" x14ac:dyDescent="0.2">
      <c r="A307" s="157"/>
      <c r="B307" s="148"/>
      <c r="C307" s="148"/>
      <c r="E307" s="54"/>
      <c r="F307" s="54"/>
      <c r="H307" s="102"/>
      <c r="I307" s="68"/>
      <c r="J307" s="68"/>
      <c r="K307" s="54"/>
      <c r="L307" s="178"/>
      <c r="M307" s="174"/>
      <c r="N307" s="79"/>
      <c r="O307" s="194"/>
      <c r="P307" s="54"/>
      <c r="Q307" s="68"/>
      <c r="R307" s="476"/>
      <c r="S307" s="476"/>
      <c r="T307" s="476"/>
      <c r="U307" s="68"/>
    </row>
    <row r="308" spans="1:24" s="112" customFormat="1" x14ac:dyDescent="0.2">
      <c r="A308" s="157"/>
      <c r="B308" s="148"/>
      <c r="C308" s="148"/>
      <c r="E308" s="54"/>
      <c r="F308" s="54"/>
      <c r="H308" s="102"/>
      <c r="I308" s="68"/>
      <c r="J308" s="68"/>
      <c r="K308" s="54"/>
      <c r="L308" s="178"/>
      <c r="M308" s="174"/>
      <c r="N308" s="79"/>
      <c r="O308" s="194"/>
      <c r="P308" s="54"/>
      <c r="Q308" s="68"/>
      <c r="R308" s="476"/>
      <c r="S308" s="476"/>
      <c r="T308" s="476"/>
      <c r="U308" s="68"/>
      <c r="W308" s="68"/>
      <c r="X308" s="68"/>
    </row>
    <row r="309" spans="1:24" s="112" customFormat="1" x14ac:dyDescent="0.2">
      <c r="A309" s="157"/>
      <c r="B309" s="148"/>
      <c r="C309" s="148"/>
      <c r="E309" s="54"/>
      <c r="F309" s="54"/>
      <c r="H309" s="102"/>
      <c r="I309" s="68"/>
      <c r="J309" s="68"/>
      <c r="K309" s="54"/>
      <c r="L309" s="178"/>
      <c r="M309" s="174"/>
      <c r="N309" s="79"/>
      <c r="O309" s="194"/>
      <c r="P309" s="54"/>
      <c r="Q309" s="68"/>
      <c r="R309" s="476"/>
      <c r="S309" s="476"/>
      <c r="T309" s="476"/>
      <c r="U309" s="68"/>
      <c r="W309" s="68"/>
      <c r="X309" s="68"/>
    </row>
    <row r="310" spans="1:24" x14ac:dyDescent="0.2">
      <c r="A310" s="157"/>
      <c r="B310" s="148"/>
      <c r="C310" s="148"/>
      <c r="N310" s="79"/>
      <c r="O310" s="194"/>
      <c r="V310" s="112"/>
    </row>
    <row r="311" spans="1:24" x14ac:dyDescent="0.2">
      <c r="A311" s="157"/>
      <c r="B311" s="148"/>
      <c r="C311" s="148"/>
      <c r="N311" s="79"/>
      <c r="O311" s="194"/>
      <c r="V311" s="112"/>
    </row>
    <row r="312" spans="1:24" x14ac:dyDescent="0.2">
      <c r="A312" s="157"/>
      <c r="B312" s="148"/>
      <c r="C312" s="148"/>
      <c r="N312" s="79"/>
      <c r="O312" s="194"/>
      <c r="V312" s="112"/>
    </row>
    <row r="313" spans="1:24" x14ac:dyDescent="0.2">
      <c r="A313" s="157"/>
      <c r="B313" s="148"/>
      <c r="C313" s="148"/>
      <c r="N313" s="79"/>
      <c r="O313" s="194"/>
      <c r="V313" s="112"/>
    </row>
    <row r="314" spans="1:24" x14ac:dyDescent="0.2">
      <c r="A314" s="157"/>
      <c r="B314" s="148"/>
      <c r="C314" s="148"/>
      <c r="N314" s="79"/>
      <c r="O314" s="194"/>
      <c r="V314" s="112"/>
    </row>
    <row r="315" spans="1:24" x14ac:dyDescent="0.2">
      <c r="A315" s="157"/>
      <c r="B315" s="148"/>
      <c r="C315" s="148"/>
      <c r="N315" s="79"/>
      <c r="O315" s="194"/>
      <c r="V315" s="112"/>
    </row>
    <row r="316" spans="1:24" x14ac:dyDescent="0.2">
      <c r="A316" s="157"/>
      <c r="B316" s="148"/>
      <c r="C316" s="148"/>
      <c r="N316" s="79"/>
      <c r="O316" s="194"/>
      <c r="V316" s="112"/>
    </row>
    <row r="317" spans="1:24" x14ac:dyDescent="0.2">
      <c r="A317" s="157"/>
      <c r="B317" s="148"/>
      <c r="C317" s="148"/>
      <c r="N317" s="79"/>
      <c r="O317" s="194"/>
      <c r="V317" s="112"/>
    </row>
    <row r="318" spans="1:24" x14ac:dyDescent="0.2">
      <c r="A318" s="157"/>
      <c r="B318" s="148"/>
      <c r="C318" s="148"/>
      <c r="N318" s="79"/>
      <c r="O318" s="194"/>
      <c r="V318" s="112"/>
      <c r="W318" s="112"/>
      <c r="X318" s="112"/>
    </row>
    <row r="319" spans="1:24" x14ac:dyDescent="0.2">
      <c r="A319" s="157"/>
      <c r="B319" s="148"/>
      <c r="C319" s="148"/>
      <c r="N319" s="79"/>
      <c r="O319" s="194"/>
      <c r="V319" s="112"/>
      <c r="W319" s="112"/>
      <c r="X319" s="112"/>
    </row>
    <row r="320" spans="1:24" s="112" customFormat="1" x14ac:dyDescent="0.2">
      <c r="A320" s="157"/>
      <c r="B320" s="148"/>
      <c r="C320" s="148"/>
      <c r="E320" s="54"/>
      <c r="F320" s="54"/>
      <c r="H320" s="102"/>
      <c r="I320" s="68"/>
      <c r="J320" s="68"/>
      <c r="K320" s="54"/>
      <c r="L320" s="178"/>
      <c r="M320" s="174"/>
      <c r="N320" s="79"/>
      <c r="O320" s="194"/>
      <c r="P320" s="54"/>
      <c r="Q320" s="68"/>
      <c r="R320" s="476"/>
      <c r="S320" s="476"/>
      <c r="T320" s="476"/>
      <c r="U320" s="68"/>
    </row>
    <row r="321" spans="1:21" s="112" customFormat="1" x14ac:dyDescent="0.2">
      <c r="A321" s="157"/>
      <c r="B321" s="148"/>
      <c r="C321" s="148"/>
      <c r="E321" s="54"/>
      <c r="F321" s="54"/>
      <c r="H321" s="102"/>
      <c r="I321" s="68"/>
      <c r="J321" s="68"/>
      <c r="K321" s="54"/>
      <c r="L321" s="178"/>
      <c r="M321" s="174"/>
      <c r="N321" s="79"/>
      <c r="O321" s="194"/>
      <c r="P321" s="54"/>
      <c r="Q321" s="68"/>
      <c r="R321" s="476"/>
      <c r="S321" s="476"/>
      <c r="T321" s="476"/>
      <c r="U321" s="68"/>
    </row>
    <row r="322" spans="1:21" s="112" customFormat="1" x14ac:dyDescent="0.2">
      <c r="A322" s="157"/>
      <c r="B322" s="148"/>
      <c r="C322" s="148"/>
      <c r="E322" s="54"/>
      <c r="F322" s="54"/>
      <c r="H322" s="102"/>
      <c r="I322" s="68"/>
      <c r="J322" s="68"/>
      <c r="K322" s="54"/>
      <c r="L322" s="178"/>
      <c r="M322" s="174"/>
      <c r="N322" s="79"/>
      <c r="O322" s="194"/>
      <c r="P322" s="54"/>
      <c r="Q322" s="68"/>
      <c r="R322" s="476"/>
      <c r="S322" s="476"/>
      <c r="T322" s="476"/>
      <c r="U322" s="68"/>
    </row>
    <row r="323" spans="1:21" s="112" customFormat="1" x14ac:dyDescent="0.2">
      <c r="A323" s="157"/>
      <c r="B323" s="148"/>
      <c r="C323" s="148"/>
      <c r="E323" s="54"/>
      <c r="F323" s="54"/>
      <c r="H323" s="102"/>
      <c r="I323" s="68"/>
      <c r="J323" s="68"/>
      <c r="K323" s="54"/>
      <c r="L323" s="178"/>
      <c r="M323" s="174"/>
      <c r="N323" s="79"/>
      <c r="O323" s="194"/>
      <c r="P323" s="54"/>
      <c r="Q323" s="68"/>
      <c r="R323" s="476"/>
      <c r="S323" s="476"/>
      <c r="T323" s="476"/>
      <c r="U323" s="68"/>
    </row>
    <row r="324" spans="1:21" s="112" customFormat="1" x14ac:dyDescent="0.2">
      <c r="A324" s="157"/>
      <c r="B324" s="148"/>
      <c r="C324" s="148"/>
      <c r="E324" s="54"/>
      <c r="F324" s="54"/>
      <c r="H324" s="102"/>
      <c r="I324" s="68"/>
      <c r="J324" s="68"/>
      <c r="K324" s="54"/>
      <c r="L324" s="178"/>
      <c r="M324" s="174"/>
      <c r="N324" s="79"/>
      <c r="O324" s="194"/>
      <c r="P324" s="54"/>
      <c r="Q324" s="68"/>
      <c r="R324" s="476"/>
      <c r="S324" s="476"/>
      <c r="T324" s="476"/>
      <c r="U324" s="68"/>
    </row>
    <row r="325" spans="1:21" s="112" customFormat="1" x14ac:dyDescent="0.2">
      <c r="A325" s="157"/>
      <c r="B325" s="148"/>
      <c r="C325" s="148"/>
      <c r="E325" s="54"/>
      <c r="F325" s="54"/>
      <c r="H325" s="102"/>
      <c r="I325" s="68"/>
      <c r="J325" s="68"/>
      <c r="K325" s="54"/>
      <c r="L325" s="178"/>
      <c r="M325" s="174"/>
      <c r="N325" s="79"/>
      <c r="O325" s="194"/>
      <c r="P325" s="54"/>
      <c r="Q325" s="68"/>
      <c r="R325" s="476"/>
      <c r="S325" s="476"/>
      <c r="T325" s="476"/>
      <c r="U325" s="68"/>
    </row>
    <row r="326" spans="1:21" s="112" customFormat="1" x14ac:dyDescent="0.2">
      <c r="A326" s="157"/>
      <c r="B326" s="148"/>
      <c r="C326" s="148"/>
      <c r="E326" s="54"/>
      <c r="F326" s="54"/>
      <c r="H326" s="102"/>
      <c r="I326" s="68"/>
      <c r="J326" s="68"/>
      <c r="K326" s="54"/>
      <c r="L326" s="178"/>
      <c r="M326" s="174"/>
      <c r="N326" s="79"/>
      <c r="O326" s="194"/>
      <c r="P326" s="54"/>
      <c r="Q326" s="68"/>
      <c r="R326" s="476"/>
      <c r="S326" s="476"/>
      <c r="T326" s="476"/>
      <c r="U326" s="68"/>
    </row>
    <row r="327" spans="1:21" s="112" customFormat="1" x14ac:dyDescent="0.2">
      <c r="A327" s="157"/>
      <c r="B327" s="148"/>
      <c r="C327" s="148"/>
      <c r="E327" s="54"/>
      <c r="F327" s="54"/>
      <c r="H327" s="102"/>
      <c r="I327" s="68"/>
      <c r="J327" s="68"/>
      <c r="K327" s="54"/>
      <c r="L327" s="178"/>
      <c r="M327" s="174"/>
      <c r="N327" s="79"/>
      <c r="O327" s="194"/>
      <c r="P327" s="54"/>
      <c r="Q327" s="68"/>
      <c r="R327" s="476"/>
      <c r="S327" s="476"/>
      <c r="T327" s="476"/>
      <c r="U327" s="68"/>
    </row>
    <row r="328" spans="1:21" s="112" customFormat="1" x14ac:dyDescent="0.2">
      <c r="A328" s="157"/>
      <c r="B328" s="148"/>
      <c r="C328" s="148"/>
      <c r="E328" s="54"/>
      <c r="F328" s="54"/>
      <c r="H328" s="102"/>
      <c r="I328" s="68"/>
      <c r="J328" s="68"/>
      <c r="K328" s="54"/>
      <c r="L328" s="178"/>
      <c r="M328" s="174"/>
      <c r="N328" s="79"/>
      <c r="O328" s="194"/>
      <c r="P328" s="54"/>
      <c r="Q328" s="68"/>
      <c r="R328" s="476"/>
      <c r="S328" s="476"/>
      <c r="T328" s="476"/>
      <c r="U328" s="68"/>
    </row>
    <row r="329" spans="1:21" s="112" customFormat="1" x14ac:dyDescent="0.2">
      <c r="A329" s="157"/>
      <c r="B329" s="148"/>
      <c r="C329" s="148"/>
      <c r="E329" s="54"/>
      <c r="F329" s="54"/>
      <c r="H329" s="102"/>
      <c r="I329" s="68"/>
      <c r="J329" s="68"/>
      <c r="K329" s="54"/>
      <c r="L329" s="178"/>
      <c r="M329" s="174"/>
      <c r="N329" s="79"/>
      <c r="O329" s="194"/>
      <c r="P329" s="54"/>
      <c r="Q329" s="68"/>
      <c r="R329" s="476"/>
      <c r="S329" s="476"/>
      <c r="T329" s="476"/>
      <c r="U329" s="68"/>
    </row>
    <row r="330" spans="1:21" s="112" customFormat="1" x14ac:dyDescent="0.2">
      <c r="A330" s="157"/>
      <c r="B330" s="148"/>
      <c r="C330" s="148"/>
      <c r="E330" s="54"/>
      <c r="F330" s="54"/>
      <c r="H330" s="102"/>
      <c r="I330" s="68"/>
      <c r="J330" s="68"/>
      <c r="K330" s="54"/>
      <c r="L330" s="178"/>
      <c r="M330" s="174"/>
      <c r="N330" s="79"/>
      <c r="O330" s="194"/>
      <c r="P330" s="54"/>
      <c r="Q330" s="68"/>
      <c r="R330" s="476"/>
      <c r="S330" s="476"/>
      <c r="T330" s="476"/>
      <c r="U330" s="68"/>
    </row>
    <row r="331" spans="1:21" s="112" customFormat="1" x14ac:dyDescent="0.2">
      <c r="A331" s="157"/>
      <c r="B331" s="148"/>
      <c r="C331" s="148"/>
      <c r="E331" s="54"/>
      <c r="F331" s="54"/>
      <c r="H331" s="102"/>
      <c r="I331" s="68"/>
      <c r="J331" s="68"/>
      <c r="K331" s="54"/>
      <c r="L331" s="178"/>
      <c r="M331" s="174"/>
      <c r="N331" s="79"/>
      <c r="O331" s="194"/>
      <c r="P331" s="54"/>
      <c r="Q331" s="68"/>
      <c r="R331" s="476"/>
      <c r="S331" s="476"/>
      <c r="T331" s="476"/>
      <c r="U331" s="68"/>
    </row>
    <row r="332" spans="1:21" s="112" customFormat="1" x14ac:dyDescent="0.2">
      <c r="A332" s="157"/>
      <c r="B332" s="148"/>
      <c r="C332" s="148"/>
      <c r="E332" s="54"/>
      <c r="F332" s="54"/>
      <c r="H332" s="102"/>
      <c r="I332" s="68"/>
      <c r="J332" s="68"/>
      <c r="K332" s="54"/>
      <c r="L332" s="178"/>
      <c r="M332" s="174"/>
      <c r="N332" s="79"/>
      <c r="O332" s="194"/>
      <c r="P332" s="54"/>
      <c r="Q332" s="68"/>
      <c r="R332" s="476"/>
      <c r="S332" s="476"/>
      <c r="T332" s="476"/>
      <c r="U332" s="68"/>
    </row>
    <row r="333" spans="1:21" s="112" customFormat="1" x14ac:dyDescent="0.2">
      <c r="A333" s="157"/>
      <c r="B333" s="148"/>
      <c r="C333" s="148"/>
      <c r="E333" s="54"/>
      <c r="F333" s="54"/>
      <c r="H333" s="102"/>
      <c r="I333" s="68"/>
      <c r="J333" s="68"/>
      <c r="K333" s="54"/>
      <c r="L333" s="178"/>
      <c r="M333" s="174"/>
      <c r="N333" s="79"/>
      <c r="O333" s="194"/>
      <c r="P333" s="54"/>
      <c r="Q333" s="68"/>
      <c r="R333" s="476"/>
      <c r="S333" s="476"/>
      <c r="T333" s="476"/>
      <c r="U333" s="68"/>
    </row>
    <row r="334" spans="1:21" s="112" customFormat="1" x14ac:dyDescent="0.2">
      <c r="A334" s="157"/>
      <c r="B334" s="148"/>
      <c r="C334" s="148"/>
      <c r="E334" s="54"/>
      <c r="F334" s="54"/>
      <c r="H334" s="102"/>
      <c r="I334" s="68"/>
      <c r="J334" s="68"/>
      <c r="K334" s="54"/>
      <c r="L334" s="178"/>
      <c r="M334" s="174"/>
      <c r="N334" s="79"/>
      <c r="O334" s="194"/>
      <c r="P334" s="54"/>
      <c r="Q334" s="68"/>
      <c r="R334" s="476"/>
      <c r="S334" s="476"/>
      <c r="T334" s="476"/>
      <c r="U334" s="68"/>
    </row>
    <row r="335" spans="1:21" s="112" customFormat="1" x14ac:dyDescent="0.2">
      <c r="A335" s="157"/>
      <c r="B335" s="148"/>
      <c r="C335" s="148"/>
      <c r="E335" s="54"/>
      <c r="F335" s="54"/>
      <c r="H335" s="102"/>
      <c r="I335" s="68"/>
      <c r="J335" s="68"/>
      <c r="K335" s="54"/>
      <c r="L335" s="178"/>
      <c r="M335" s="174"/>
      <c r="N335" s="79"/>
      <c r="O335" s="194"/>
      <c r="P335" s="54"/>
      <c r="Q335" s="68"/>
      <c r="R335" s="476"/>
      <c r="S335" s="476"/>
      <c r="T335" s="476"/>
      <c r="U335" s="68"/>
    </row>
    <row r="336" spans="1:21" s="112" customFormat="1" x14ac:dyDescent="0.2">
      <c r="A336" s="157"/>
      <c r="B336" s="148"/>
      <c r="C336" s="148"/>
      <c r="E336" s="54"/>
      <c r="F336" s="54"/>
      <c r="H336" s="102"/>
      <c r="I336" s="68"/>
      <c r="J336" s="68"/>
      <c r="K336" s="54"/>
      <c r="L336" s="178"/>
      <c r="M336" s="174"/>
      <c r="N336" s="79"/>
      <c r="O336" s="183"/>
      <c r="P336" s="54"/>
      <c r="Q336" s="68"/>
      <c r="R336" s="476"/>
      <c r="S336" s="476"/>
      <c r="T336" s="476"/>
      <c r="U336" s="68"/>
    </row>
    <row r="337" spans="1:21" s="112" customFormat="1" x14ac:dyDescent="0.2">
      <c r="A337" s="157"/>
      <c r="B337" s="148"/>
      <c r="C337" s="148"/>
      <c r="E337" s="54"/>
      <c r="F337" s="54"/>
      <c r="H337" s="102"/>
      <c r="I337" s="68"/>
      <c r="J337" s="68"/>
      <c r="K337" s="54"/>
      <c r="L337" s="178"/>
      <c r="M337" s="174"/>
      <c r="N337" s="79"/>
      <c r="O337" s="183"/>
      <c r="P337" s="54"/>
      <c r="Q337" s="68"/>
      <c r="R337" s="476"/>
      <c r="S337" s="476"/>
      <c r="T337" s="476"/>
      <c r="U337" s="68"/>
    </row>
    <row r="338" spans="1:21" s="112" customFormat="1" x14ac:dyDescent="0.2">
      <c r="A338" s="157"/>
      <c r="B338" s="148"/>
      <c r="C338" s="148"/>
      <c r="E338" s="54"/>
      <c r="F338" s="54"/>
      <c r="H338" s="102"/>
      <c r="I338" s="68"/>
      <c r="J338" s="68"/>
      <c r="K338" s="54"/>
      <c r="L338" s="178"/>
      <c r="M338" s="174"/>
      <c r="N338" s="79"/>
      <c r="O338" s="183"/>
      <c r="P338" s="54"/>
      <c r="Q338" s="68"/>
      <c r="R338" s="476"/>
      <c r="S338" s="476"/>
      <c r="T338" s="476"/>
      <c r="U338" s="68"/>
    </row>
    <row r="339" spans="1:21" s="112" customFormat="1" x14ac:dyDescent="0.2">
      <c r="A339" s="157"/>
      <c r="B339" s="148"/>
      <c r="C339" s="148"/>
      <c r="E339" s="54"/>
      <c r="F339" s="54"/>
      <c r="H339" s="102"/>
      <c r="I339" s="68"/>
      <c r="J339" s="68"/>
      <c r="K339" s="54"/>
      <c r="L339" s="178"/>
      <c r="M339" s="174"/>
      <c r="N339" s="79"/>
      <c r="O339" s="183"/>
      <c r="P339" s="54"/>
      <c r="Q339" s="68"/>
      <c r="R339" s="476"/>
      <c r="S339" s="476"/>
      <c r="T339" s="476"/>
      <c r="U339" s="68"/>
    </row>
    <row r="340" spans="1:21" s="112" customFormat="1" x14ac:dyDescent="0.2">
      <c r="A340" s="157"/>
      <c r="B340" s="148"/>
      <c r="C340" s="148"/>
      <c r="E340" s="54"/>
      <c r="F340" s="54"/>
      <c r="H340" s="102"/>
      <c r="I340" s="68"/>
      <c r="J340" s="68"/>
      <c r="K340" s="54"/>
      <c r="L340" s="178"/>
      <c r="M340" s="174"/>
      <c r="N340" s="174"/>
      <c r="O340" s="183"/>
      <c r="P340" s="54"/>
      <c r="Q340" s="68"/>
      <c r="R340" s="476"/>
      <c r="S340" s="476"/>
      <c r="T340" s="476"/>
      <c r="U340" s="68"/>
    </row>
    <row r="341" spans="1:21" s="112" customFormat="1" x14ac:dyDescent="0.2">
      <c r="A341" s="157"/>
      <c r="B341" s="148"/>
      <c r="C341" s="148"/>
      <c r="E341" s="54"/>
      <c r="F341" s="54"/>
      <c r="H341" s="102"/>
      <c r="I341" s="68"/>
      <c r="J341" s="68"/>
      <c r="K341" s="54"/>
      <c r="L341" s="178"/>
      <c r="M341" s="174"/>
      <c r="N341" s="174"/>
      <c r="O341" s="183"/>
      <c r="P341" s="54"/>
      <c r="Q341" s="68"/>
      <c r="R341" s="476"/>
      <c r="S341" s="476"/>
      <c r="T341" s="476"/>
      <c r="U341" s="68"/>
    </row>
    <row r="342" spans="1:21" s="112" customFormat="1" x14ac:dyDescent="0.2">
      <c r="A342" s="157"/>
      <c r="B342" s="148"/>
      <c r="C342" s="148"/>
      <c r="E342" s="54"/>
      <c r="F342" s="54"/>
      <c r="H342" s="102"/>
      <c r="I342" s="68"/>
      <c r="J342" s="68"/>
      <c r="K342" s="54"/>
      <c r="L342" s="178"/>
      <c r="M342" s="174"/>
      <c r="N342" s="174"/>
      <c r="O342" s="183"/>
      <c r="P342" s="54"/>
      <c r="Q342" s="68"/>
      <c r="R342" s="476"/>
      <c r="S342" s="476"/>
      <c r="T342" s="476"/>
      <c r="U342" s="68"/>
    </row>
    <row r="343" spans="1:21" s="112" customFormat="1" x14ac:dyDescent="0.2">
      <c r="A343" s="157"/>
      <c r="B343" s="148"/>
      <c r="C343" s="148"/>
      <c r="E343" s="54"/>
      <c r="F343" s="54"/>
      <c r="H343" s="102"/>
      <c r="I343" s="68"/>
      <c r="J343" s="68"/>
      <c r="K343" s="54"/>
      <c r="L343" s="178"/>
      <c r="M343" s="174"/>
      <c r="N343" s="174"/>
      <c r="O343" s="183"/>
      <c r="P343" s="54"/>
      <c r="Q343" s="68"/>
      <c r="R343" s="476"/>
      <c r="S343" s="476"/>
      <c r="T343" s="476"/>
      <c r="U343" s="68"/>
    </row>
    <row r="344" spans="1:21" s="112" customFormat="1" x14ac:dyDescent="0.2">
      <c r="A344" s="157"/>
      <c r="B344" s="148"/>
      <c r="C344" s="148"/>
      <c r="E344" s="54"/>
      <c r="F344" s="54"/>
      <c r="H344" s="102"/>
      <c r="I344" s="68"/>
      <c r="J344" s="68"/>
      <c r="K344" s="54"/>
      <c r="L344" s="178"/>
      <c r="M344" s="174"/>
      <c r="N344" s="174"/>
      <c r="O344" s="183"/>
      <c r="P344" s="54"/>
      <c r="Q344" s="68"/>
      <c r="R344" s="476"/>
      <c r="S344" s="476"/>
      <c r="T344" s="476"/>
      <c r="U344" s="68"/>
    </row>
    <row r="345" spans="1:21" s="112" customFormat="1" x14ac:dyDescent="0.2">
      <c r="A345" s="157"/>
      <c r="B345" s="148"/>
      <c r="C345" s="148"/>
      <c r="E345" s="54"/>
      <c r="F345" s="54"/>
      <c r="H345" s="102"/>
      <c r="I345" s="68"/>
      <c r="J345" s="68"/>
      <c r="K345" s="54"/>
      <c r="L345" s="178"/>
      <c r="M345" s="174"/>
      <c r="N345" s="174"/>
      <c r="O345" s="183"/>
      <c r="P345" s="54"/>
      <c r="Q345" s="68"/>
      <c r="R345" s="476"/>
      <c r="S345" s="476"/>
      <c r="T345" s="476"/>
      <c r="U345" s="68"/>
    </row>
    <row r="346" spans="1:21" s="112" customFormat="1" x14ac:dyDescent="0.2">
      <c r="A346" s="157"/>
      <c r="B346" s="148"/>
      <c r="C346" s="148"/>
      <c r="E346" s="54"/>
      <c r="F346" s="54"/>
      <c r="H346" s="102"/>
      <c r="I346" s="68"/>
      <c r="J346" s="68"/>
      <c r="K346" s="54"/>
      <c r="L346" s="178"/>
      <c r="M346" s="174"/>
      <c r="N346" s="174"/>
      <c r="O346" s="183"/>
      <c r="P346" s="54"/>
      <c r="Q346" s="68"/>
      <c r="R346" s="476"/>
      <c r="S346" s="476"/>
      <c r="T346" s="476"/>
      <c r="U346" s="68"/>
    </row>
    <row r="347" spans="1:21" s="112" customFormat="1" x14ac:dyDescent="0.2">
      <c r="A347" s="157"/>
      <c r="B347" s="148"/>
      <c r="C347" s="148"/>
      <c r="E347" s="54"/>
      <c r="F347" s="54"/>
      <c r="H347" s="102"/>
      <c r="I347" s="68"/>
      <c r="J347" s="68"/>
      <c r="K347" s="54"/>
      <c r="L347" s="178"/>
      <c r="M347" s="174"/>
      <c r="N347" s="174"/>
      <c r="O347" s="183"/>
      <c r="P347" s="54"/>
      <c r="Q347" s="68"/>
      <c r="R347" s="476"/>
      <c r="S347" s="476"/>
      <c r="T347" s="476"/>
      <c r="U347" s="68"/>
    </row>
    <row r="348" spans="1:21" s="112" customFormat="1" x14ac:dyDescent="0.2">
      <c r="A348" s="157"/>
      <c r="B348" s="148"/>
      <c r="C348" s="148"/>
      <c r="E348" s="54"/>
      <c r="F348" s="54"/>
      <c r="H348" s="102"/>
      <c r="I348" s="68"/>
      <c r="J348" s="68"/>
      <c r="K348" s="54"/>
      <c r="L348" s="178"/>
      <c r="M348" s="174"/>
      <c r="N348" s="174"/>
      <c r="O348" s="183"/>
      <c r="P348" s="54"/>
      <c r="Q348" s="68"/>
      <c r="R348" s="476"/>
      <c r="S348" s="476"/>
      <c r="T348" s="476"/>
      <c r="U348" s="68"/>
    </row>
    <row r="349" spans="1:21" s="112" customFormat="1" x14ac:dyDescent="0.2">
      <c r="A349" s="157"/>
      <c r="B349" s="148"/>
      <c r="C349" s="148"/>
      <c r="E349" s="54"/>
      <c r="F349" s="54"/>
      <c r="H349" s="102"/>
      <c r="I349" s="68"/>
      <c r="J349" s="68"/>
      <c r="K349" s="54"/>
      <c r="L349" s="178"/>
      <c r="M349" s="174"/>
      <c r="N349" s="174"/>
      <c r="O349" s="183"/>
      <c r="P349" s="54"/>
      <c r="Q349" s="68"/>
      <c r="R349" s="476"/>
      <c r="S349" s="476"/>
      <c r="T349" s="476"/>
      <c r="U349" s="68"/>
    </row>
    <row r="350" spans="1:21" s="112" customFormat="1" x14ac:dyDescent="0.2">
      <c r="A350" s="157"/>
      <c r="B350" s="148"/>
      <c r="C350" s="148"/>
      <c r="E350" s="54"/>
      <c r="F350" s="54"/>
      <c r="H350" s="102"/>
      <c r="I350" s="68"/>
      <c r="J350" s="68"/>
      <c r="K350" s="54"/>
      <c r="L350" s="178"/>
      <c r="M350" s="174"/>
      <c r="N350" s="174"/>
      <c r="O350" s="183"/>
      <c r="P350" s="54"/>
      <c r="Q350" s="68"/>
      <c r="R350" s="476"/>
      <c r="S350" s="476"/>
      <c r="T350" s="476"/>
      <c r="U350" s="68"/>
    </row>
    <row r="351" spans="1:21" s="112" customFormat="1" x14ac:dyDescent="0.2">
      <c r="A351" s="157"/>
      <c r="B351" s="148"/>
      <c r="C351" s="148"/>
      <c r="E351" s="54"/>
      <c r="F351" s="54"/>
      <c r="H351" s="102"/>
      <c r="I351" s="68"/>
      <c r="J351" s="68"/>
      <c r="K351" s="54"/>
      <c r="L351" s="178"/>
      <c r="M351" s="174"/>
      <c r="N351" s="174"/>
      <c r="O351" s="183"/>
      <c r="P351" s="54"/>
      <c r="Q351" s="68"/>
      <c r="R351" s="476"/>
      <c r="S351" s="476"/>
      <c r="T351" s="476"/>
      <c r="U351" s="68"/>
    </row>
    <row r="352" spans="1:21" s="112" customFormat="1" x14ac:dyDescent="0.2">
      <c r="A352" s="157"/>
      <c r="B352" s="148"/>
      <c r="C352" s="148"/>
      <c r="E352" s="54"/>
      <c r="F352" s="54"/>
      <c r="H352" s="102"/>
      <c r="I352" s="68"/>
      <c r="J352" s="68"/>
      <c r="K352" s="54"/>
      <c r="L352" s="178"/>
      <c r="M352" s="174"/>
      <c r="N352" s="174"/>
      <c r="O352" s="183"/>
      <c r="P352" s="54"/>
      <c r="Q352" s="68"/>
      <c r="R352" s="476"/>
      <c r="S352" s="476"/>
      <c r="T352" s="476"/>
      <c r="U352" s="68"/>
    </row>
    <row r="353" spans="1:22" s="112" customFormat="1" x14ac:dyDescent="0.2">
      <c r="A353" s="157"/>
      <c r="B353" s="148"/>
      <c r="C353" s="148"/>
      <c r="E353" s="54"/>
      <c r="F353" s="54"/>
      <c r="H353" s="102"/>
      <c r="I353" s="68"/>
      <c r="J353" s="68"/>
      <c r="K353" s="54"/>
      <c r="L353" s="178"/>
      <c r="M353" s="174"/>
      <c r="N353" s="174"/>
      <c r="O353" s="183"/>
      <c r="P353" s="54"/>
      <c r="Q353" s="68"/>
      <c r="R353" s="476"/>
      <c r="S353" s="476"/>
      <c r="T353" s="476"/>
      <c r="U353" s="68"/>
    </row>
    <row r="354" spans="1:22" s="112" customFormat="1" x14ac:dyDescent="0.2">
      <c r="A354" s="157"/>
      <c r="B354" s="148"/>
      <c r="C354" s="148"/>
      <c r="E354" s="54"/>
      <c r="F354" s="54"/>
      <c r="H354" s="102"/>
      <c r="I354" s="68"/>
      <c r="J354" s="68"/>
      <c r="K354" s="54"/>
      <c r="L354" s="178"/>
      <c r="M354" s="174"/>
      <c r="N354" s="174"/>
      <c r="O354" s="183"/>
      <c r="P354" s="54"/>
      <c r="Q354" s="68"/>
      <c r="R354" s="476"/>
      <c r="S354" s="476"/>
      <c r="T354" s="476"/>
      <c r="U354" s="68"/>
    </row>
    <row r="355" spans="1:22" s="112" customFormat="1" x14ac:dyDescent="0.2">
      <c r="A355" s="157"/>
      <c r="B355" s="148"/>
      <c r="C355" s="148"/>
      <c r="E355" s="54"/>
      <c r="F355" s="54"/>
      <c r="H355" s="102"/>
      <c r="I355" s="68"/>
      <c r="J355" s="68"/>
      <c r="K355" s="54"/>
      <c r="L355" s="178"/>
      <c r="M355" s="174"/>
      <c r="N355" s="174"/>
      <c r="O355" s="183"/>
      <c r="P355" s="54"/>
      <c r="Q355" s="68"/>
      <c r="R355" s="476"/>
      <c r="S355" s="476"/>
      <c r="T355" s="476"/>
      <c r="U355" s="68"/>
    </row>
    <row r="356" spans="1:22" s="112" customFormat="1" x14ac:dyDescent="0.2">
      <c r="A356" s="157"/>
      <c r="B356" s="148"/>
      <c r="C356" s="148"/>
      <c r="E356" s="54"/>
      <c r="F356" s="54"/>
      <c r="H356" s="102"/>
      <c r="I356" s="68"/>
      <c r="J356" s="68"/>
      <c r="K356" s="54"/>
      <c r="L356" s="178"/>
      <c r="M356" s="174"/>
      <c r="N356" s="174"/>
      <c r="O356" s="183"/>
      <c r="P356" s="54"/>
      <c r="Q356" s="68"/>
      <c r="R356" s="476"/>
      <c r="S356" s="476"/>
      <c r="T356" s="476"/>
      <c r="U356" s="68"/>
      <c r="V356" s="68"/>
    </row>
    <row r="357" spans="1:22" s="112" customFormat="1" x14ac:dyDescent="0.2">
      <c r="A357" s="157"/>
      <c r="B357" s="148"/>
      <c r="C357" s="148"/>
      <c r="E357" s="54"/>
      <c r="F357" s="54"/>
      <c r="H357" s="102"/>
      <c r="I357" s="68"/>
      <c r="J357" s="68"/>
      <c r="K357" s="54"/>
      <c r="L357" s="178"/>
      <c r="M357" s="174"/>
      <c r="N357" s="174"/>
      <c r="O357" s="183"/>
      <c r="P357" s="54"/>
      <c r="Q357" s="68"/>
      <c r="R357" s="476"/>
      <c r="S357" s="476"/>
      <c r="T357" s="476"/>
      <c r="U357" s="68"/>
      <c r="V357" s="68"/>
    </row>
    <row r="358" spans="1:22" s="112" customFormat="1" x14ac:dyDescent="0.2">
      <c r="A358" s="157"/>
      <c r="B358" s="148"/>
      <c r="C358" s="148"/>
      <c r="E358" s="54"/>
      <c r="F358" s="54"/>
      <c r="H358" s="102"/>
      <c r="I358" s="68"/>
      <c r="J358" s="68"/>
      <c r="K358" s="54"/>
      <c r="L358" s="178"/>
      <c r="M358" s="174"/>
      <c r="N358" s="174"/>
      <c r="O358" s="183"/>
      <c r="P358" s="54"/>
      <c r="Q358" s="68"/>
      <c r="R358" s="476"/>
      <c r="S358" s="476"/>
      <c r="T358" s="476"/>
      <c r="U358" s="68"/>
      <c r="V358" s="68"/>
    </row>
    <row r="359" spans="1:22" s="112" customFormat="1" x14ac:dyDescent="0.2">
      <c r="A359" s="157"/>
      <c r="B359" s="148"/>
      <c r="C359" s="148"/>
      <c r="E359" s="54"/>
      <c r="F359" s="54"/>
      <c r="H359" s="102"/>
      <c r="I359" s="68"/>
      <c r="J359" s="68"/>
      <c r="K359" s="54"/>
      <c r="L359" s="178"/>
      <c r="M359" s="174"/>
      <c r="N359" s="174"/>
      <c r="O359" s="183"/>
      <c r="P359" s="54"/>
      <c r="Q359" s="68"/>
      <c r="R359" s="476"/>
      <c r="S359" s="476"/>
      <c r="T359" s="476"/>
      <c r="U359" s="68"/>
      <c r="V359" s="68"/>
    </row>
    <row r="360" spans="1:22" s="112" customFormat="1" x14ac:dyDescent="0.2">
      <c r="A360" s="157"/>
      <c r="B360" s="148"/>
      <c r="C360" s="148"/>
      <c r="E360" s="54"/>
      <c r="F360" s="54"/>
      <c r="H360" s="102"/>
      <c r="I360" s="68"/>
      <c r="J360" s="68"/>
      <c r="K360" s="54"/>
      <c r="L360" s="178"/>
      <c r="M360" s="174"/>
      <c r="N360" s="174"/>
      <c r="O360" s="183"/>
      <c r="P360" s="54"/>
      <c r="Q360" s="68"/>
      <c r="R360" s="476"/>
      <c r="S360" s="476"/>
      <c r="T360" s="476"/>
      <c r="U360" s="68"/>
      <c r="V360" s="68"/>
    </row>
    <row r="361" spans="1:22" s="112" customFormat="1" x14ac:dyDescent="0.2">
      <c r="A361" s="157"/>
      <c r="B361" s="148"/>
      <c r="C361" s="148"/>
      <c r="E361" s="54"/>
      <c r="F361" s="54"/>
      <c r="H361" s="102"/>
      <c r="I361" s="68"/>
      <c r="J361" s="68"/>
      <c r="K361" s="54"/>
      <c r="L361" s="178"/>
      <c r="M361" s="174"/>
      <c r="N361" s="174"/>
      <c r="O361" s="183"/>
      <c r="P361" s="54"/>
      <c r="Q361" s="68"/>
      <c r="R361" s="476"/>
      <c r="S361" s="476"/>
      <c r="T361" s="476"/>
      <c r="U361" s="68"/>
      <c r="V361" s="68"/>
    </row>
    <row r="362" spans="1:22" s="112" customFormat="1" x14ac:dyDescent="0.2">
      <c r="A362" s="157"/>
      <c r="B362" s="148"/>
      <c r="C362" s="148"/>
      <c r="E362" s="54"/>
      <c r="F362" s="54"/>
      <c r="H362" s="102"/>
      <c r="I362" s="68"/>
      <c r="J362" s="68"/>
      <c r="K362" s="54"/>
      <c r="L362" s="178"/>
      <c r="M362" s="174"/>
      <c r="N362" s="174"/>
      <c r="O362" s="183"/>
      <c r="P362" s="54"/>
      <c r="Q362" s="68"/>
      <c r="R362" s="476"/>
      <c r="S362" s="476"/>
      <c r="T362" s="476"/>
      <c r="U362" s="68"/>
      <c r="V362" s="68"/>
    </row>
    <row r="363" spans="1:22" s="112" customFormat="1" x14ac:dyDescent="0.2">
      <c r="A363" s="157"/>
      <c r="B363" s="148"/>
      <c r="C363" s="148"/>
      <c r="E363" s="54"/>
      <c r="F363" s="54"/>
      <c r="H363" s="102"/>
      <c r="I363" s="68"/>
      <c r="J363" s="68"/>
      <c r="K363" s="54"/>
      <c r="L363" s="178"/>
      <c r="M363" s="174"/>
      <c r="N363" s="174"/>
      <c r="O363" s="183"/>
      <c r="P363" s="54"/>
      <c r="Q363" s="68"/>
      <c r="R363" s="476"/>
      <c r="S363" s="476"/>
      <c r="T363" s="476"/>
      <c r="U363" s="68"/>
      <c r="V363" s="68"/>
    </row>
    <row r="364" spans="1:22" s="112" customFormat="1" x14ac:dyDescent="0.2">
      <c r="A364" s="157"/>
      <c r="B364" s="148"/>
      <c r="C364" s="148"/>
      <c r="E364" s="54"/>
      <c r="F364" s="54"/>
      <c r="H364" s="102"/>
      <c r="I364" s="68"/>
      <c r="J364" s="68"/>
      <c r="K364" s="54"/>
      <c r="L364" s="178"/>
      <c r="M364" s="174"/>
      <c r="N364" s="174"/>
      <c r="O364" s="183"/>
      <c r="P364" s="54"/>
      <c r="Q364" s="68"/>
      <c r="R364" s="476"/>
      <c r="S364" s="476"/>
      <c r="T364" s="476"/>
      <c r="U364" s="68"/>
      <c r="V364" s="68"/>
    </row>
    <row r="365" spans="1:22" s="112" customFormat="1" x14ac:dyDescent="0.2">
      <c r="A365" s="157"/>
      <c r="B365" s="148"/>
      <c r="C365" s="148"/>
      <c r="E365" s="54"/>
      <c r="F365" s="54"/>
      <c r="H365" s="102"/>
      <c r="I365" s="68"/>
      <c r="J365" s="68"/>
      <c r="K365" s="54"/>
      <c r="L365" s="178"/>
      <c r="M365" s="174"/>
      <c r="N365" s="174"/>
      <c r="O365" s="183"/>
      <c r="P365" s="54"/>
      <c r="Q365" s="68"/>
      <c r="R365" s="476"/>
      <c r="S365" s="476"/>
      <c r="T365" s="476"/>
      <c r="U365" s="68"/>
      <c r="V365" s="68"/>
    </row>
    <row r="366" spans="1:22" s="112" customFormat="1" ht="11.25" x14ac:dyDescent="0.2">
      <c r="A366" s="157"/>
      <c r="B366" s="148"/>
      <c r="C366" s="148"/>
      <c r="E366" s="54"/>
      <c r="F366" s="54"/>
      <c r="H366" s="102"/>
      <c r="I366" s="68"/>
      <c r="J366" s="68"/>
      <c r="K366" s="54"/>
      <c r="L366" s="178"/>
      <c r="M366" s="174"/>
      <c r="N366" s="174"/>
      <c r="O366" s="93"/>
      <c r="P366" s="54"/>
      <c r="Q366" s="68"/>
      <c r="R366" s="476"/>
      <c r="S366" s="476"/>
      <c r="T366" s="476"/>
      <c r="U366" s="68"/>
    </row>
    <row r="367" spans="1:22" s="112" customFormat="1" ht="11.25" x14ac:dyDescent="0.2">
      <c r="A367" s="157"/>
      <c r="B367" s="148"/>
      <c r="C367" s="148"/>
      <c r="E367" s="54"/>
      <c r="F367" s="54"/>
      <c r="H367" s="102"/>
      <c r="I367" s="68"/>
      <c r="J367" s="68"/>
      <c r="K367" s="54"/>
      <c r="L367" s="178"/>
      <c r="M367" s="174"/>
      <c r="N367" s="174"/>
      <c r="P367" s="54"/>
      <c r="Q367" s="68"/>
      <c r="R367" s="476"/>
      <c r="S367" s="476"/>
      <c r="T367" s="476"/>
      <c r="U367" s="68"/>
    </row>
    <row r="368" spans="1:22" s="112" customFormat="1" ht="11.25" x14ac:dyDescent="0.2">
      <c r="A368" s="157"/>
      <c r="B368" s="148"/>
      <c r="C368" s="148"/>
      <c r="E368" s="54"/>
      <c r="F368" s="54"/>
      <c r="H368" s="102"/>
      <c r="I368" s="68"/>
      <c r="J368" s="68"/>
      <c r="K368" s="54"/>
      <c r="L368" s="178"/>
      <c r="M368" s="174"/>
      <c r="N368" s="174"/>
      <c r="P368" s="54"/>
      <c r="Q368" s="68"/>
      <c r="R368" s="476"/>
      <c r="S368" s="476"/>
      <c r="T368" s="476"/>
      <c r="U368" s="68"/>
    </row>
    <row r="369" spans="1:21" s="112" customFormat="1" ht="11.25" x14ac:dyDescent="0.2">
      <c r="A369" s="157"/>
      <c r="B369" s="148"/>
      <c r="C369" s="148"/>
      <c r="E369" s="54"/>
      <c r="F369" s="54"/>
      <c r="H369" s="102"/>
      <c r="I369" s="68"/>
      <c r="J369" s="68"/>
      <c r="K369" s="54"/>
      <c r="L369" s="178"/>
      <c r="M369" s="174"/>
      <c r="N369" s="174"/>
      <c r="P369" s="54"/>
      <c r="Q369" s="68"/>
      <c r="R369" s="476"/>
      <c r="S369" s="476"/>
      <c r="T369" s="476"/>
      <c r="U369" s="68"/>
    </row>
    <row r="370" spans="1:21" s="112" customFormat="1" ht="11.25" x14ac:dyDescent="0.2">
      <c r="A370" s="157"/>
      <c r="B370" s="148"/>
      <c r="C370" s="148"/>
      <c r="E370" s="54"/>
      <c r="F370" s="54"/>
      <c r="H370" s="102"/>
      <c r="I370" s="68"/>
      <c r="J370" s="68"/>
      <c r="K370" s="54"/>
      <c r="L370" s="178"/>
      <c r="M370" s="174"/>
      <c r="N370" s="174"/>
      <c r="P370" s="54"/>
      <c r="Q370" s="68"/>
      <c r="R370" s="476"/>
      <c r="S370" s="476"/>
      <c r="T370" s="476"/>
      <c r="U370" s="68"/>
    </row>
    <row r="371" spans="1:21" s="112" customFormat="1" ht="11.25" x14ac:dyDescent="0.2">
      <c r="A371" s="157"/>
      <c r="B371" s="148"/>
      <c r="C371" s="148"/>
      <c r="E371" s="54"/>
      <c r="F371" s="54"/>
      <c r="H371" s="102"/>
      <c r="I371" s="68"/>
      <c r="J371" s="68"/>
      <c r="K371" s="54"/>
      <c r="L371" s="178"/>
      <c r="M371" s="174"/>
      <c r="N371" s="174"/>
      <c r="P371" s="54"/>
      <c r="Q371" s="68"/>
      <c r="R371" s="476"/>
      <c r="S371" s="476"/>
      <c r="T371" s="476"/>
      <c r="U371" s="68"/>
    </row>
    <row r="372" spans="1:21" s="112" customFormat="1" ht="11.25" x14ac:dyDescent="0.2">
      <c r="A372" s="157"/>
      <c r="B372" s="148"/>
      <c r="C372" s="148"/>
      <c r="E372" s="54"/>
      <c r="F372" s="54"/>
      <c r="H372" s="102"/>
      <c r="I372" s="68"/>
      <c r="J372" s="68"/>
      <c r="K372" s="54"/>
      <c r="L372" s="178"/>
      <c r="M372" s="174"/>
      <c r="N372" s="174"/>
      <c r="P372" s="54"/>
      <c r="Q372" s="68"/>
      <c r="R372" s="476"/>
      <c r="S372" s="476"/>
      <c r="T372" s="476"/>
      <c r="U372" s="68"/>
    </row>
    <row r="373" spans="1:21" s="112" customFormat="1" ht="11.25" x14ac:dyDescent="0.2">
      <c r="A373" s="157"/>
      <c r="B373" s="148"/>
      <c r="C373" s="148"/>
      <c r="E373" s="54"/>
      <c r="F373" s="54"/>
      <c r="H373" s="102"/>
      <c r="I373" s="68"/>
      <c r="J373" s="68"/>
      <c r="K373" s="54"/>
      <c r="L373" s="178"/>
      <c r="M373" s="174"/>
      <c r="N373" s="174"/>
      <c r="P373" s="54"/>
      <c r="Q373" s="68"/>
      <c r="R373" s="476"/>
      <c r="S373" s="476"/>
      <c r="T373" s="476"/>
      <c r="U373" s="68"/>
    </row>
    <row r="374" spans="1:21" s="112" customFormat="1" x14ac:dyDescent="0.2">
      <c r="A374" s="157"/>
      <c r="B374" s="148"/>
      <c r="C374" s="148"/>
      <c r="E374" s="54"/>
      <c r="F374" s="54"/>
      <c r="H374" s="102"/>
      <c r="I374" s="68"/>
      <c r="J374" s="68"/>
      <c r="K374" s="54"/>
      <c r="L374" s="178"/>
      <c r="M374" s="174"/>
      <c r="N374" s="178"/>
      <c r="O374" s="183"/>
      <c r="P374" s="54"/>
      <c r="Q374" s="68"/>
      <c r="R374" s="476"/>
      <c r="S374" s="476"/>
      <c r="T374" s="476"/>
      <c r="U374" s="68"/>
    </row>
    <row r="375" spans="1:21" s="112" customFormat="1" x14ac:dyDescent="0.2">
      <c r="A375" s="157"/>
      <c r="B375" s="148"/>
      <c r="C375" s="148"/>
      <c r="E375" s="54"/>
      <c r="F375" s="54"/>
      <c r="H375" s="102"/>
      <c r="I375" s="68"/>
      <c r="J375" s="68"/>
      <c r="K375" s="54"/>
      <c r="L375" s="178"/>
      <c r="M375" s="174"/>
      <c r="N375" s="178"/>
      <c r="O375" s="183"/>
      <c r="P375" s="54"/>
      <c r="Q375" s="68"/>
      <c r="R375" s="476"/>
      <c r="S375" s="476"/>
      <c r="T375" s="476"/>
      <c r="U375" s="68"/>
    </row>
    <row r="376" spans="1:21" s="112" customFormat="1" x14ac:dyDescent="0.2">
      <c r="A376" s="157"/>
      <c r="B376" s="148"/>
      <c r="C376" s="148"/>
      <c r="E376" s="54"/>
      <c r="F376" s="54"/>
      <c r="H376" s="102"/>
      <c r="I376" s="68"/>
      <c r="J376" s="68"/>
      <c r="K376" s="54"/>
      <c r="L376" s="178"/>
      <c r="M376" s="174"/>
      <c r="N376" s="178"/>
      <c r="O376" s="183"/>
      <c r="P376" s="54"/>
      <c r="Q376" s="68"/>
      <c r="R376" s="476"/>
      <c r="S376" s="476"/>
      <c r="T376" s="476"/>
      <c r="U376" s="68"/>
    </row>
    <row r="377" spans="1:21" s="112" customFormat="1" x14ac:dyDescent="0.2">
      <c r="A377" s="157"/>
      <c r="B377" s="148"/>
      <c r="C377" s="148"/>
      <c r="E377" s="54"/>
      <c r="F377" s="54"/>
      <c r="H377" s="102"/>
      <c r="I377" s="68"/>
      <c r="J377" s="68"/>
      <c r="K377" s="54"/>
      <c r="L377" s="178"/>
      <c r="M377" s="174"/>
      <c r="N377" s="178"/>
      <c r="O377" s="183"/>
      <c r="P377" s="54"/>
      <c r="Q377" s="68"/>
      <c r="R377" s="476"/>
      <c r="S377" s="476"/>
      <c r="T377" s="476"/>
      <c r="U377" s="68"/>
    </row>
    <row r="378" spans="1:21" s="112" customFormat="1" x14ac:dyDescent="0.2">
      <c r="A378" s="157"/>
      <c r="B378" s="148"/>
      <c r="C378" s="148"/>
      <c r="E378" s="54"/>
      <c r="F378" s="54"/>
      <c r="H378" s="102"/>
      <c r="I378" s="68"/>
      <c r="J378" s="68"/>
      <c r="K378" s="54"/>
      <c r="L378" s="178"/>
      <c r="M378" s="174"/>
      <c r="N378" s="178"/>
      <c r="O378" s="183"/>
      <c r="P378" s="54"/>
      <c r="Q378" s="68"/>
      <c r="R378" s="476"/>
      <c r="S378" s="476"/>
      <c r="T378" s="476"/>
      <c r="U378" s="68"/>
    </row>
    <row r="379" spans="1:21" s="112" customFormat="1" x14ac:dyDescent="0.2">
      <c r="A379" s="157"/>
      <c r="B379" s="148"/>
      <c r="C379" s="148"/>
      <c r="E379" s="54"/>
      <c r="F379" s="54"/>
      <c r="H379" s="102"/>
      <c r="I379" s="68"/>
      <c r="J379" s="68"/>
      <c r="K379" s="54"/>
      <c r="L379" s="178"/>
      <c r="M379" s="174"/>
      <c r="N379" s="178"/>
      <c r="O379" s="183"/>
      <c r="P379" s="54"/>
      <c r="Q379" s="68"/>
      <c r="R379" s="476"/>
      <c r="S379" s="476"/>
      <c r="T379" s="476"/>
      <c r="U379" s="68"/>
    </row>
    <row r="380" spans="1:21" s="112" customFormat="1" x14ac:dyDescent="0.2">
      <c r="A380" s="157"/>
      <c r="B380" s="148"/>
      <c r="C380" s="148"/>
      <c r="E380" s="54"/>
      <c r="F380" s="54"/>
      <c r="H380" s="102"/>
      <c r="I380" s="68"/>
      <c r="J380" s="68"/>
      <c r="K380" s="54"/>
      <c r="L380" s="178"/>
      <c r="M380" s="174"/>
      <c r="N380" s="178"/>
      <c r="O380" s="183"/>
      <c r="P380" s="54"/>
      <c r="Q380" s="68"/>
      <c r="R380" s="476"/>
      <c r="S380" s="476"/>
      <c r="T380" s="476"/>
      <c r="U380" s="68"/>
    </row>
    <row r="381" spans="1:21" s="112" customFormat="1" x14ac:dyDescent="0.2">
      <c r="A381" s="157"/>
      <c r="B381" s="148"/>
      <c r="C381" s="148"/>
      <c r="E381" s="54"/>
      <c r="F381" s="54"/>
      <c r="H381" s="102"/>
      <c r="I381" s="68"/>
      <c r="J381" s="68"/>
      <c r="K381" s="54"/>
      <c r="L381" s="178"/>
      <c r="M381" s="174"/>
      <c r="N381" s="178"/>
      <c r="O381" s="183"/>
      <c r="P381" s="54"/>
      <c r="Q381" s="68"/>
      <c r="R381" s="476"/>
      <c r="S381" s="476"/>
      <c r="T381" s="476"/>
      <c r="U381" s="68"/>
    </row>
    <row r="382" spans="1:21" s="112" customFormat="1" x14ac:dyDescent="0.2">
      <c r="A382" s="157"/>
      <c r="B382" s="148"/>
      <c r="C382" s="148"/>
      <c r="E382" s="54"/>
      <c r="F382" s="54"/>
      <c r="H382" s="102"/>
      <c r="I382" s="68"/>
      <c r="J382" s="68"/>
      <c r="K382" s="54"/>
      <c r="L382" s="178"/>
      <c r="M382" s="174"/>
      <c r="N382" s="178"/>
      <c r="O382" s="183"/>
      <c r="P382" s="54"/>
      <c r="Q382" s="68"/>
      <c r="R382" s="476"/>
      <c r="S382" s="476"/>
      <c r="T382" s="476"/>
      <c r="U382" s="68"/>
    </row>
    <row r="383" spans="1:21" s="112" customFormat="1" x14ac:dyDescent="0.2">
      <c r="A383" s="157"/>
      <c r="B383" s="148"/>
      <c r="C383" s="148"/>
      <c r="E383" s="54"/>
      <c r="F383" s="54"/>
      <c r="H383" s="102"/>
      <c r="I383" s="68"/>
      <c r="J383" s="68"/>
      <c r="K383" s="54"/>
      <c r="L383" s="178"/>
      <c r="M383" s="174"/>
      <c r="N383" s="178"/>
      <c r="O383" s="183"/>
      <c r="P383" s="54"/>
      <c r="Q383" s="68"/>
      <c r="R383" s="476"/>
      <c r="S383" s="476"/>
      <c r="T383" s="476"/>
      <c r="U383" s="68"/>
    </row>
    <row r="384" spans="1:21" s="112" customFormat="1" x14ac:dyDescent="0.2">
      <c r="A384" s="157"/>
      <c r="B384" s="148"/>
      <c r="C384" s="148"/>
      <c r="E384" s="54"/>
      <c r="F384" s="54"/>
      <c r="H384" s="102"/>
      <c r="I384" s="68"/>
      <c r="J384" s="68"/>
      <c r="K384" s="54"/>
      <c r="L384" s="178"/>
      <c r="M384" s="174"/>
      <c r="N384" s="178"/>
      <c r="O384" s="183"/>
      <c r="P384" s="54"/>
      <c r="Q384" s="68"/>
      <c r="R384" s="476"/>
      <c r="S384" s="476"/>
      <c r="T384" s="476"/>
      <c r="U384" s="68"/>
    </row>
    <row r="385" spans="1:24" s="112" customFormat="1" x14ac:dyDescent="0.2">
      <c r="A385" s="157"/>
      <c r="B385" s="148"/>
      <c r="C385" s="148"/>
      <c r="E385" s="54"/>
      <c r="F385" s="54"/>
      <c r="H385" s="102"/>
      <c r="I385" s="68"/>
      <c r="J385" s="68"/>
      <c r="K385" s="54"/>
      <c r="L385" s="178"/>
      <c r="M385" s="174"/>
      <c r="N385" s="178"/>
      <c r="O385" s="183"/>
      <c r="P385" s="54"/>
      <c r="Q385" s="68"/>
      <c r="R385" s="476"/>
      <c r="S385" s="476"/>
      <c r="T385" s="476"/>
      <c r="U385" s="68"/>
    </row>
    <row r="386" spans="1:24" s="112" customFormat="1" x14ac:dyDescent="0.2">
      <c r="A386" s="157"/>
      <c r="B386" s="148"/>
      <c r="C386" s="148"/>
      <c r="E386" s="54"/>
      <c r="F386" s="54"/>
      <c r="H386" s="102"/>
      <c r="I386" s="68"/>
      <c r="J386" s="68"/>
      <c r="K386" s="54"/>
      <c r="L386" s="178"/>
      <c r="M386" s="174"/>
      <c r="N386" s="178"/>
      <c r="O386" s="183"/>
      <c r="P386" s="54"/>
      <c r="Q386" s="68"/>
      <c r="R386" s="476"/>
      <c r="S386" s="476"/>
      <c r="T386" s="476"/>
      <c r="U386" s="68"/>
    </row>
    <row r="387" spans="1:24" s="112" customFormat="1" x14ac:dyDescent="0.2">
      <c r="A387" s="157"/>
      <c r="B387" s="148"/>
      <c r="C387" s="148"/>
      <c r="E387" s="54"/>
      <c r="F387" s="54"/>
      <c r="H387" s="102"/>
      <c r="I387" s="68"/>
      <c r="J387" s="68"/>
      <c r="K387" s="54"/>
      <c r="L387" s="178"/>
      <c r="M387" s="174"/>
      <c r="N387" s="178"/>
      <c r="O387" s="183"/>
      <c r="P387" s="54"/>
      <c r="Q387" s="68"/>
      <c r="R387" s="476"/>
      <c r="S387" s="476"/>
      <c r="T387" s="476"/>
      <c r="U387" s="68"/>
    </row>
    <row r="388" spans="1:24" s="112" customFormat="1" x14ac:dyDescent="0.2">
      <c r="A388" s="157"/>
      <c r="B388" s="148"/>
      <c r="C388" s="148"/>
      <c r="E388" s="54"/>
      <c r="F388" s="54"/>
      <c r="H388" s="102"/>
      <c r="I388" s="68"/>
      <c r="J388" s="68"/>
      <c r="K388" s="54"/>
      <c r="L388" s="178"/>
      <c r="M388" s="174"/>
      <c r="N388" s="178"/>
      <c r="O388" s="183"/>
      <c r="P388" s="54"/>
      <c r="Q388" s="68"/>
      <c r="R388" s="476"/>
      <c r="S388" s="476"/>
      <c r="T388" s="476"/>
      <c r="U388" s="68"/>
    </row>
    <row r="389" spans="1:24" s="112" customFormat="1" x14ac:dyDescent="0.2">
      <c r="A389" s="157"/>
      <c r="B389" s="148"/>
      <c r="C389" s="148"/>
      <c r="E389" s="54"/>
      <c r="F389" s="54"/>
      <c r="H389" s="102"/>
      <c r="I389" s="68"/>
      <c r="J389" s="68"/>
      <c r="K389" s="54"/>
      <c r="L389" s="178"/>
      <c r="M389" s="174"/>
      <c r="N389" s="178"/>
      <c r="O389" s="183"/>
      <c r="P389" s="54"/>
      <c r="Q389" s="68"/>
      <c r="R389" s="476"/>
      <c r="S389" s="476"/>
      <c r="T389" s="476"/>
      <c r="U389" s="68"/>
    </row>
    <row r="390" spans="1:24" s="112" customFormat="1" x14ac:dyDescent="0.2">
      <c r="A390" s="157"/>
      <c r="B390" s="148"/>
      <c r="C390" s="148"/>
      <c r="E390" s="54"/>
      <c r="F390" s="54"/>
      <c r="H390" s="102"/>
      <c r="I390" s="68"/>
      <c r="J390" s="68"/>
      <c r="K390" s="54"/>
      <c r="L390" s="178"/>
      <c r="M390" s="174"/>
      <c r="N390" s="178"/>
      <c r="O390" s="183"/>
      <c r="P390" s="54"/>
      <c r="Q390" s="68"/>
      <c r="R390" s="476"/>
      <c r="S390" s="476"/>
      <c r="T390" s="476"/>
      <c r="U390" s="68"/>
    </row>
    <row r="391" spans="1:24" s="112" customFormat="1" x14ac:dyDescent="0.2">
      <c r="A391" s="157"/>
      <c r="B391" s="148"/>
      <c r="C391" s="148"/>
      <c r="E391" s="54"/>
      <c r="F391" s="54"/>
      <c r="H391" s="102"/>
      <c r="I391" s="68"/>
      <c r="J391" s="68"/>
      <c r="K391" s="54"/>
      <c r="L391" s="178"/>
      <c r="M391" s="174"/>
      <c r="N391" s="178"/>
      <c r="O391" s="183"/>
      <c r="P391" s="54"/>
      <c r="Q391" s="68"/>
      <c r="R391" s="476"/>
      <c r="S391" s="476"/>
      <c r="T391" s="476"/>
      <c r="U391" s="68"/>
    </row>
    <row r="392" spans="1:24" s="112" customFormat="1" x14ac:dyDescent="0.2">
      <c r="A392" s="157"/>
      <c r="B392" s="148"/>
      <c r="C392" s="148"/>
      <c r="E392" s="54"/>
      <c r="F392" s="54"/>
      <c r="H392" s="102"/>
      <c r="I392" s="68"/>
      <c r="J392" s="68"/>
      <c r="K392" s="54"/>
      <c r="L392" s="178"/>
      <c r="M392" s="174"/>
      <c r="N392" s="178"/>
      <c r="O392" s="183"/>
      <c r="P392" s="54"/>
      <c r="Q392" s="68"/>
      <c r="R392" s="476"/>
      <c r="S392" s="476"/>
      <c r="T392" s="476"/>
      <c r="U392" s="68"/>
    </row>
    <row r="393" spans="1:24" s="112" customFormat="1" x14ac:dyDescent="0.2">
      <c r="A393" s="157"/>
      <c r="B393" s="148"/>
      <c r="C393" s="148"/>
      <c r="E393" s="54"/>
      <c r="F393" s="54"/>
      <c r="H393" s="102"/>
      <c r="I393" s="68"/>
      <c r="J393" s="68"/>
      <c r="K393" s="54"/>
      <c r="L393" s="178"/>
      <c r="M393" s="174"/>
      <c r="N393" s="178"/>
      <c r="O393" s="183"/>
      <c r="P393" s="54"/>
      <c r="Q393" s="68"/>
      <c r="R393" s="476"/>
      <c r="S393" s="476"/>
      <c r="T393" s="476"/>
      <c r="U393" s="68"/>
    </row>
    <row r="394" spans="1:24" s="112" customFormat="1" x14ac:dyDescent="0.2">
      <c r="A394" s="157"/>
      <c r="B394" s="148"/>
      <c r="C394" s="148"/>
      <c r="E394" s="54"/>
      <c r="F394" s="54"/>
      <c r="H394" s="102"/>
      <c r="I394" s="68"/>
      <c r="J394" s="68"/>
      <c r="K394" s="54"/>
      <c r="L394" s="178"/>
      <c r="M394" s="174"/>
      <c r="N394" s="178"/>
      <c r="O394" s="183"/>
      <c r="P394" s="54"/>
      <c r="Q394" s="68"/>
      <c r="R394" s="476"/>
      <c r="S394" s="476"/>
      <c r="T394" s="476"/>
      <c r="U394" s="68"/>
    </row>
    <row r="395" spans="1:24" s="112" customFormat="1" x14ac:dyDescent="0.2">
      <c r="A395" s="157"/>
      <c r="B395" s="148"/>
      <c r="C395" s="148"/>
      <c r="E395" s="54"/>
      <c r="F395" s="54"/>
      <c r="H395" s="102"/>
      <c r="I395" s="68"/>
      <c r="J395" s="68"/>
      <c r="K395" s="54"/>
      <c r="L395" s="178"/>
      <c r="M395" s="174"/>
      <c r="N395" s="178"/>
      <c r="O395" s="183"/>
      <c r="P395" s="54"/>
      <c r="Q395" s="68"/>
      <c r="R395" s="476"/>
      <c r="S395" s="476"/>
      <c r="T395" s="476"/>
      <c r="U395" s="68"/>
    </row>
    <row r="396" spans="1:24" s="112" customFormat="1" x14ac:dyDescent="0.2">
      <c r="A396" s="157"/>
      <c r="B396" s="148"/>
      <c r="C396" s="148"/>
      <c r="E396" s="54"/>
      <c r="F396" s="54"/>
      <c r="H396" s="102"/>
      <c r="I396" s="68"/>
      <c r="J396" s="68"/>
      <c r="K396" s="54"/>
      <c r="L396" s="178"/>
      <c r="M396" s="174"/>
      <c r="N396" s="178"/>
      <c r="O396" s="183"/>
      <c r="P396" s="54"/>
      <c r="Q396" s="68"/>
      <c r="R396" s="476"/>
      <c r="S396" s="476"/>
      <c r="T396" s="476"/>
      <c r="U396" s="68"/>
    </row>
    <row r="397" spans="1:24" s="112" customFormat="1" x14ac:dyDescent="0.2">
      <c r="A397" s="157"/>
      <c r="B397" s="148"/>
      <c r="C397" s="148"/>
      <c r="E397" s="54"/>
      <c r="F397" s="54"/>
      <c r="H397" s="102"/>
      <c r="I397" s="68"/>
      <c r="J397" s="68"/>
      <c r="K397" s="54"/>
      <c r="L397" s="178"/>
      <c r="M397" s="174"/>
      <c r="N397" s="178"/>
      <c r="O397" s="183"/>
      <c r="P397" s="54"/>
      <c r="Q397" s="68"/>
      <c r="R397" s="476"/>
      <c r="S397" s="476"/>
      <c r="T397" s="476"/>
      <c r="U397" s="68"/>
    </row>
    <row r="398" spans="1:24" s="112" customFormat="1" x14ac:dyDescent="0.2">
      <c r="A398" s="157"/>
      <c r="B398" s="148"/>
      <c r="C398" s="148"/>
      <c r="E398" s="54"/>
      <c r="F398" s="54"/>
      <c r="H398" s="102"/>
      <c r="I398" s="68"/>
      <c r="J398" s="68"/>
      <c r="K398" s="54"/>
      <c r="L398" s="178"/>
      <c r="M398" s="174"/>
      <c r="N398" s="178"/>
      <c r="O398" s="183"/>
      <c r="P398" s="54"/>
      <c r="Q398" s="68"/>
      <c r="R398" s="476"/>
      <c r="S398" s="476"/>
      <c r="T398" s="476"/>
      <c r="U398" s="68"/>
      <c r="W398" s="195"/>
      <c r="X398" s="195"/>
    </row>
    <row r="399" spans="1:24" s="112" customFormat="1" x14ac:dyDescent="0.2">
      <c r="A399" s="157"/>
      <c r="B399" s="148"/>
      <c r="C399" s="148"/>
      <c r="E399" s="54"/>
      <c r="F399" s="54"/>
      <c r="H399" s="102"/>
      <c r="I399" s="68"/>
      <c r="J399" s="68"/>
      <c r="K399" s="54"/>
      <c r="L399" s="178"/>
      <c r="M399" s="174"/>
      <c r="N399" s="178"/>
      <c r="O399" s="183"/>
      <c r="P399" s="54"/>
      <c r="Q399" s="68"/>
      <c r="R399" s="476"/>
      <c r="S399" s="476"/>
      <c r="T399" s="476"/>
      <c r="U399" s="68"/>
      <c r="W399" s="195"/>
      <c r="X399" s="195"/>
    </row>
    <row r="400" spans="1:24" s="195" customFormat="1" x14ac:dyDescent="0.2">
      <c r="A400" s="157"/>
      <c r="B400" s="148"/>
      <c r="C400" s="148"/>
      <c r="D400" s="112"/>
      <c r="E400" s="54"/>
      <c r="F400" s="54"/>
      <c r="G400" s="112"/>
      <c r="H400" s="102"/>
      <c r="I400" s="68"/>
      <c r="J400" s="68"/>
      <c r="K400" s="54"/>
      <c r="L400" s="178"/>
      <c r="M400" s="174"/>
      <c r="N400" s="178"/>
      <c r="O400" s="183"/>
      <c r="P400" s="54"/>
      <c r="Q400" s="68"/>
      <c r="R400" s="476"/>
      <c r="S400" s="476"/>
      <c r="T400" s="476"/>
      <c r="U400" s="68"/>
      <c r="V400" s="112"/>
    </row>
    <row r="401" spans="1:22" s="195" customFormat="1" x14ac:dyDescent="0.2">
      <c r="A401" s="157"/>
      <c r="B401" s="148"/>
      <c r="C401" s="148"/>
      <c r="D401" s="112"/>
      <c r="E401" s="54"/>
      <c r="F401" s="54"/>
      <c r="G401" s="112"/>
      <c r="H401" s="102"/>
      <c r="I401" s="68"/>
      <c r="J401" s="68"/>
      <c r="K401" s="54"/>
      <c r="L401" s="178"/>
      <c r="M401" s="174"/>
      <c r="N401" s="178"/>
      <c r="O401" s="183"/>
      <c r="P401" s="54"/>
      <c r="Q401" s="68"/>
      <c r="R401" s="476"/>
      <c r="S401" s="476"/>
      <c r="T401" s="476"/>
      <c r="U401" s="68"/>
      <c r="V401" s="112"/>
    </row>
    <row r="402" spans="1:22" s="195" customFormat="1" x14ac:dyDescent="0.2">
      <c r="A402" s="157"/>
      <c r="B402" s="148"/>
      <c r="C402" s="148"/>
      <c r="D402" s="112"/>
      <c r="E402" s="54"/>
      <c r="F402" s="54"/>
      <c r="G402" s="112"/>
      <c r="H402" s="102"/>
      <c r="I402" s="68"/>
      <c r="J402" s="68"/>
      <c r="K402" s="54"/>
      <c r="L402" s="178"/>
      <c r="M402" s="174"/>
      <c r="N402" s="178"/>
      <c r="O402" s="183"/>
      <c r="P402" s="54"/>
      <c r="Q402" s="68"/>
      <c r="R402" s="476"/>
      <c r="S402" s="476"/>
      <c r="T402" s="476"/>
      <c r="U402" s="68"/>
      <c r="V402" s="112"/>
    </row>
    <row r="403" spans="1:22" s="195" customFormat="1" x14ac:dyDescent="0.2">
      <c r="A403" s="157"/>
      <c r="B403" s="148"/>
      <c r="C403" s="148"/>
      <c r="D403" s="112"/>
      <c r="E403" s="54"/>
      <c r="F403" s="54"/>
      <c r="G403" s="112"/>
      <c r="H403" s="102"/>
      <c r="I403" s="68"/>
      <c r="J403" s="68"/>
      <c r="K403" s="54"/>
      <c r="L403" s="178"/>
      <c r="M403" s="174"/>
      <c r="N403" s="178"/>
      <c r="O403" s="183"/>
      <c r="P403" s="54"/>
      <c r="Q403" s="68"/>
      <c r="R403" s="476"/>
      <c r="S403" s="476"/>
      <c r="T403" s="476"/>
      <c r="U403" s="68"/>
      <c r="V403" s="112"/>
    </row>
    <row r="404" spans="1:22" s="195" customFormat="1" x14ac:dyDescent="0.2">
      <c r="A404" s="157"/>
      <c r="B404" s="148"/>
      <c r="C404" s="148"/>
      <c r="D404" s="112"/>
      <c r="E404" s="54"/>
      <c r="F404" s="54"/>
      <c r="G404" s="112"/>
      <c r="H404" s="102"/>
      <c r="I404" s="68"/>
      <c r="J404" s="68"/>
      <c r="K404" s="54"/>
      <c r="L404" s="178"/>
      <c r="M404" s="174"/>
      <c r="N404" s="178"/>
      <c r="O404" s="183"/>
      <c r="P404" s="54"/>
      <c r="Q404" s="68"/>
      <c r="R404" s="476"/>
      <c r="S404" s="476"/>
      <c r="T404" s="476"/>
      <c r="U404" s="68"/>
      <c r="V404" s="112"/>
    </row>
    <row r="405" spans="1:22" s="195" customFormat="1" x14ac:dyDescent="0.2">
      <c r="A405" s="157"/>
      <c r="B405" s="148"/>
      <c r="C405" s="148"/>
      <c r="D405" s="112"/>
      <c r="E405" s="54"/>
      <c r="F405" s="54"/>
      <c r="G405" s="112"/>
      <c r="H405" s="102"/>
      <c r="I405" s="68"/>
      <c r="J405" s="68"/>
      <c r="K405" s="54"/>
      <c r="L405" s="178"/>
      <c r="M405" s="174"/>
      <c r="N405" s="178"/>
      <c r="O405" s="183"/>
      <c r="P405" s="54"/>
      <c r="Q405" s="68"/>
      <c r="R405" s="476"/>
      <c r="S405" s="476"/>
      <c r="T405" s="476"/>
      <c r="U405" s="68"/>
      <c r="V405" s="112"/>
    </row>
    <row r="406" spans="1:22" s="195" customFormat="1" x14ac:dyDescent="0.2">
      <c r="A406" s="157"/>
      <c r="B406" s="148"/>
      <c r="C406" s="148"/>
      <c r="D406" s="112"/>
      <c r="E406" s="54"/>
      <c r="F406" s="54"/>
      <c r="G406" s="112"/>
      <c r="H406" s="102"/>
      <c r="I406" s="68"/>
      <c r="J406" s="68"/>
      <c r="K406" s="54"/>
      <c r="L406" s="178"/>
      <c r="M406" s="174"/>
      <c r="N406" s="178"/>
      <c r="O406" s="183"/>
      <c r="P406" s="54"/>
      <c r="Q406" s="68"/>
      <c r="R406" s="476"/>
      <c r="S406" s="476"/>
      <c r="T406" s="476"/>
      <c r="U406" s="68"/>
      <c r="V406" s="112"/>
    </row>
    <row r="407" spans="1:22" s="195" customFormat="1" x14ac:dyDescent="0.2">
      <c r="A407" s="157"/>
      <c r="B407" s="148"/>
      <c r="C407" s="148"/>
      <c r="D407" s="112"/>
      <c r="E407" s="54"/>
      <c r="F407" s="54"/>
      <c r="G407" s="112"/>
      <c r="H407" s="102"/>
      <c r="I407" s="68"/>
      <c r="J407" s="68"/>
      <c r="K407" s="54"/>
      <c r="L407" s="178"/>
      <c r="M407" s="174"/>
      <c r="N407" s="178"/>
      <c r="O407" s="183"/>
      <c r="P407" s="54"/>
      <c r="Q407" s="68"/>
      <c r="R407" s="476"/>
      <c r="S407" s="476"/>
      <c r="T407" s="476"/>
      <c r="U407" s="68"/>
      <c r="V407" s="112"/>
    </row>
    <row r="408" spans="1:22" s="195" customFormat="1" x14ac:dyDescent="0.2">
      <c r="A408" s="157"/>
      <c r="B408" s="148"/>
      <c r="C408" s="148"/>
      <c r="D408" s="112"/>
      <c r="E408" s="54"/>
      <c r="F408" s="54"/>
      <c r="G408" s="112"/>
      <c r="H408" s="102"/>
      <c r="I408" s="68"/>
      <c r="J408" s="68"/>
      <c r="K408" s="54"/>
      <c r="L408" s="178"/>
      <c r="M408" s="174"/>
      <c r="N408" s="178"/>
      <c r="O408" s="183"/>
      <c r="P408" s="54"/>
      <c r="Q408" s="68"/>
      <c r="R408" s="476"/>
      <c r="S408" s="476"/>
      <c r="T408" s="476"/>
      <c r="U408" s="68"/>
      <c r="V408" s="112"/>
    </row>
    <row r="409" spans="1:22" s="195" customFormat="1" x14ac:dyDescent="0.2">
      <c r="A409" s="157"/>
      <c r="B409" s="148"/>
      <c r="C409" s="148"/>
      <c r="D409" s="112"/>
      <c r="E409" s="54"/>
      <c r="F409" s="54"/>
      <c r="G409" s="112"/>
      <c r="H409" s="102"/>
      <c r="I409" s="68"/>
      <c r="J409" s="68"/>
      <c r="K409" s="54"/>
      <c r="L409" s="178"/>
      <c r="M409" s="174"/>
      <c r="N409" s="178"/>
      <c r="O409" s="183"/>
      <c r="P409" s="54"/>
      <c r="Q409" s="68"/>
      <c r="R409" s="476"/>
      <c r="S409" s="476"/>
      <c r="T409" s="476"/>
      <c r="U409" s="68"/>
      <c r="V409" s="112"/>
    </row>
    <row r="410" spans="1:22" s="195" customFormat="1" x14ac:dyDescent="0.2">
      <c r="A410" s="157"/>
      <c r="B410" s="148"/>
      <c r="C410" s="148"/>
      <c r="D410" s="112"/>
      <c r="E410" s="54"/>
      <c r="F410" s="54"/>
      <c r="G410" s="112"/>
      <c r="H410" s="102"/>
      <c r="I410" s="68"/>
      <c r="J410" s="68"/>
      <c r="K410" s="54"/>
      <c r="L410" s="178"/>
      <c r="M410" s="174"/>
      <c r="N410" s="178"/>
      <c r="O410" s="183"/>
      <c r="P410" s="54"/>
      <c r="Q410" s="68"/>
      <c r="R410" s="476"/>
      <c r="S410" s="476"/>
      <c r="T410" s="476"/>
      <c r="U410" s="68"/>
      <c r="V410" s="112"/>
    </row>
    <row r="411" spans="1:22" s="195" customFormat="1" x14ac:dyDescent="0.2">
      <c r="A411" s="157"/>
      <c r="B411" s="148"/>
      <c r="C411" s="148"/>
      <c r="D411" s="112"/>
      <c r="E411" s="54"/>
      <c r="F411" s="54"/>
      <c r="G411" s="112"/>
      <c r="H411" s="102"/>
      <c r="I411" s="68"/>
      <c r="J411" s="68"/>
      <c r="K411" s="54"/>
      <c r="L411" s="178"/>
      <c r="M411" s="174"/>
      <c r="N411" s="178"/>
      <c r="O411" s="183"/>
      <c r="P411" s="54"/>
      <c r="Q411" s="68"/>
      <c r="R411" s="476"/>
      <c r="S411" s="476"/>
      <c r="T411" s="476"/>
      <c r="U411" s="68"/>
      <c r="V411" s="112"/>
    </row>
    <row r="412" spans="1:22" s="195" customFormat="1" x14ac:dyDescent="0.2">
      <c r="A412" s="157"/>
      <c r="B412" s="148"/>
      <c r="C412" s="148"/>
      <c r="D412" s="112"/>
      <c r="E412" s="54"/>
      <c r="F412" s="54"/>
      <c r="G412" s="112"/>
      <c r="H412" s="102"/>
      <c r="I412" s="68"/>
      <c r="J412" s="68"/>
      <c r="K412" s="54"/>
      <c r="L412" s="178"/>
      <c r="M412" s="174"/>
      <c r="N412" s="178"/>
      <c r="O412" s="183"/>
      <c r="P412" s="54"/>
      <c r="Q412" s="68"/>
      <c r="R412" s="476"/>
      <c r="S412" s="476"/>
      <c r="T412" s="476"/>
      <c r="U412" s="68"/>
      <c r="V412" s="112"/>
    </row>
    <row r="413" spans="1:22" s="195" customFormat="1" x14ac:dyDescent="0.2">
      <c r="A413" s="157"/>
      <c r="B413" s="148"/>
      <c r="C413" s="148"/>
      <c r="D413" s="112"/>
      <c r="E413" s="54"/>
      <c r="F413" s="54"/>
      <c r="G413" s="112"/>
      <c r="H413" s="102"/>
      <c r="I413" s="68"/>
      <c r="J413" s="68"/>
      <c r="K413" s="54"/>
      <c r="L413" s="178"/>
      <c r="M413" s="174"/>
      <c r="N413" s="178"/>
      <c r="O413" s="183"/>
      <c r="P413" s="54"/>
      <c r="Q413" s="68"/>
      <c r="R413" s="476"/>
      <c r="S413" s="476"/>
      <c r="T413" s="476"/>
      <c r="U413" s="68"/>
      <c r="V413" s="112"/>
    </row>
    <row r="414" spans="1:22" s="195" customFormat="1" x14ac:dyDescent="0.2">
      <c r="A414" s="157"/>
      <c r="B414" s="148"/>
      <c r="C414" s="148"/>
      <c r="D414" s="112"/>
      <c r="E414" s="54"/>
      <c r="F414" s="54"/>
      <c r="G414" s="112"/>
      <c r="H414" s="102"/>
      <c r="I414" s="68"/>
      <c r="J414" s="68"/>
      <c r="K414" s="54"/>
      <c r="L414" s="178"/>
      <c r="M414" s="174"/>
      <c r="N414" s="178"/>
      <c r="O414" s="183"/>
      <c r="P414" s="54"/>
      <c r="Q414" s="68"/>
      <c r="R414" s="476"/>
      <c r="S414" s="476"/>
      <c r="T414" s="476"/>
      <c r="U414" s="68"/>
      <c r="V414" s="112"/>
    </row>
    <row r="415" spans="1:22" s="195" customFormat="1" x14ac:dyDescent="0.2">
      <c r="A415" s="157"/>
      <c r="B415" s="148"/>
      <c r="C415" s="148"/>
      <c r="D415" s="112"/>
      <c r="E415" s="54"/>
      <c r="F415" s="54"/>
      <c r="G415" s="112"/>
      <c r="H415" s="102"/>
      <c r="I415" s="68"/>
      <c r="J415" s="68"/>
      <c r="K415" s="54"/>
      <c r="L415" s="178"/>
      <c r="M415" s="174"/>
      <c r="N415" s="178"/>
      <c r="O415" s="183"/>
      <c r="P415" s="54"/>
      <c r="Q415" s="68"/>
      <c r="R415" s="476"/>
      <c r="S415" s="476"/>
      <c r="T415" s="476"/>
      <c r="U415" s="68"/>
      <c r="V415" s="112"/>
    </row>
    <row r="416" spans="1:22" s="195" customFormat="1" x14ac:dyDescent="0.2">
      <c r="A416" s="157"/>
      <c r="B416" s="148"/>
      <c r="C416" s="148"/>
      <c r="D416" s="112"/>
      <c r="E416" s="54"/>
      <c r="F416" s="54"/>
      <c r="G416" s="112"/>
      <c r="H416" s="102"/>
      <c r="I416" s="68"/>
      <c r="J416" s="68"/>
      <c r="K416" s="54"/>
      <c r="L416" s="178"/>
      <c r="M416" s="174"/>
      <c r="N416" s="178"/>
      <c r="O416" s="183"/>
      <c r="P416" s="54"/>
      <c r="Q416" s="68"/>
      <c r="R416" s="476"/>
      <c r="S416" s="476"/>
      <c r="T416" s="476"/>
      <c r="U416" s="68"/>
      <c r="V416" s="112"/>
    </row>
    <row r="417" spans="1:22" s="195" customFormat="1" x14ac:dyDescent="0.2">
      <c r="A417" s="157"/>
      <c r="B417" s="148"/>
      <c r="C417" s="148"/>
      <c r="D417" s="112"/>
      <c r="E417" s="54"/>
      <c r="F417" s="54"/>
      <c r="G417" s="112"/>
      <c r="H417" s="102"/>
      <c r="I417" s="68"/>
      <c r="J417" s="68"/>
      <c r="K417" s="54"/>
      <c r="L417" s="178"/>
      <c r="M417" s="174"/>
      <c r="N417" s="178"/>
      <c r="O417" s="183"/>
      <c r="P417" s="54"/>
      <c r="Q417" s="68"/>
      <c r="R417" s="476"/>
      <c r="S417" s="476"/>
      <c r="T417" s="476"/>
      <c r="U417" s="68"/>
      <c r="V417" s="112"/>
    </row>
    <row r="418" spans="1:22" s="195" customFormat="1" x14ac:dyDescent="0.2">
      <c r="A418" s="157"/>
      <c r="B418" s="148"/>
      <c r="C418" s="148"/>
      <c r="D418" s="112"/>
      <c r="E418" s="54"/>
      <c r="F418" s="54"/>
      <c r="G418" s="112"/>
      <c r="H418" s="102"/>
      <c r="I418" s="68"/>
      <c r="J418" s="68"/>
      <c r="K418" s="54"/>
      <c r="L418" s="178"/>
      <c r="M418" s="174"/>
      <c r="N418" s="178"/>
      <c r="O418" s="183"/>
      <c r="P418" s="54"/>
      <c r="Q418" s="68"/>
      <c r="R418" s="476"/>
      <c r="S418" s="476"/>
      <c r="T418" s="476"/>
      <c r="U418" s="68"/>
      <c r="V418" s="112"/>
    </row>
    <row r="419" spans="1:22" s="195" customFormat="1" x14ac:dyDescent="0.2">
      <c r="A419" s="157"/>
      <c r="B419" s="148"/>
      <c r="C419" s="148"/>
      <c r="D419" s="112"/>
      <c r="E419" s="54"/>
      <c r="F419" s="54"/>
      <c r="G419" s="112"/>
      <c r="H419" s="102"/>
      <c r="I419" s="68"/>
      <c r="J419" s="68"/>
      <c r="K419" s="54"/>
      <c r="L419" s="178"/>
      <c r="M419" s="174"/>
      <c r="N419" s="178"/>
      <c r="O419" s="183"/>
      <c r="P419" s="54"/>
      <c r="Q419" s="68"/>
      <c r="R419" s="476"/>
      <c r="S419" s="476"/>
      <c r="T419" s="476"/>
      <c r="U419" s="68"/>
      <c r="V419" s="112"/>
    </row>
    <row r="420" spans="1:22" s="195" customFormat="1" x14ac:dyDescent="0.2">
      <c r="A420" s="157"/>
      <c r="B420" s="148"/>
      <c r="C420" s="148"/>
      <c r="D420" s="112"/>
      <c r="E420" s="54"/>
      <c r="F420" s="54"/>
      <c r="G420" s="112"/>
      <c r="H420" s="102"/>
      <c r="I420" s="68"/>
      <c r="J420" s="68"/>
      <c r="K420" s="54"/>
      <c r="L420" s="178"/>
      <c r="M420" s="174"/>
      <c r="N420" s="178"/>
      <c r="O420" s="183"/>
      <c r="P420" s="54"/>
      <c r="Q420" s="68"/>
      <c r="R420" s="476"/>
      <c r="S420" s="476"/>
      <c r="T420" s="476"/>
      <c r="U420" s="68"/>
      <c r="V420" s="112"/>
    </row>
    <row r="421" spans="1:22" s="195" customFormat="1" x14ac:dyDescent="0.2">
      <c r="A421" s="157"/>
      <c r="B421" s="148"/>
      <c r="C421" s="148"/>
      <c r="D421" s="112"/>
      <c r="E421" s="54"/>
      <c r="F421" s="54"/>
      <c r="G421" s="112"/>
      <c r="H421" s="102"/>
      <c r="I421" s="68"/>
      <c r="J421" s="68"/>
      <c r="K421" s="54"/>
      <c r="L421" s="178"/>
      <c r="M421" s="174"/>
      <c r="N421" s="178"/>
      <c r="O421" s="183"/>
      <c r="P421" s="54"/>
      <c r="Q421" s="68"/>
      <c r="R421" s="476"/>
      <c r="S421" s="476"/>
      <c r="T421" s="476"/>
      <c r="U421" s="68"/>
      <c r="V421" s="112"/>
    </row>
    <row r="422" spans="1:22" s="195" customFormat="1" x14ac:dyDescent="0.2">
      <c r="A422" s="157"/>
      <c r="B422" s="148"/>
      <c r="C422" s="148"/>
      <c r="D422" s="112"/>
      <c r="E422" s="54"/>
      <c r="F422" s="54"/>
      <c r="G422" s="112"/>
      <c r="H422" s="102"/>
      <c r="I422" s="68"/>
      <c r="J422" s="68"/>
      <c r="K422" s="54"/>
      <c r="L422" s="178"/>
      <c r="M422" s="174"/>
      <c r="N422" s="178"/>
      <c r="O422" s="183"/>
      <c r="P422" s="54"/>
      <c r="Q422" s="68"/>
      <c r="R422" s="476"/>
      <c r="S422" s="476"/>
      <c r="T422" s="476"/>
      <c r="U422" s="68"/>
      <c r="V422" s="112"/>
    </row>
    <row r="423" spans="1:22" s="195" customFormat="1" x14ac:dyDescent="0.2">
      <c r="A423" s="157"/>
      <c r="B423" s="148"/>
      <c r="C423" s="148"/>
      <c r="D423" s="112"/>
      <c r="E423" s="54"/>
      <c r="F423" s="54"/>
      <c r="G423" s="112"/>
      <c r="H423" s="102"/>
      <c r="I423" s="68"/>
      <c r="J423" s="68"/>
      <c r="K423" s="54"/>
      <c r="L423" s="178"/>
      <c r="M423" s="174"/>
      <c r="N423" s="178"/>
      <c r="O423" s="183"/>
      <c r="P423" s="54"/>
      <c r="Q423" s="68"/>
      <c r="R423" s="476"/>
      <c r="S423" s="476"/>
      <c r="T423" s="476"/>
      <c r="U423" s="68"/>
      <c r="V423" s="112"/>
    </row>
    <row r="424" spans="1:22" s="195" customFormat="1" x14ac:dyDescent="0.2">
      <c r="A424" s="157"/>
      <c r="B424" s="148"/>
      <c r="C424" s="148"/>
      <c r="D424" s="112"/>
      <c r="E424" s="54"/>
      <c r="F424" s="54"/>
      <c r="G424" s="112"/>
      <c r="H424" s="102"/>
      <c r="I424" s="68"/>
      <c r="J424" s="68"/>
      <c r="K424" s="54"/>
      <c r="L424" s="178"/>
      <c r="M424" s="174"/>
      <c r="N424" s="178"/>
      <c r="O424" s="183"/>
      <c r="P424" s="54"/>
      <c r="Q424" s="68"/>
      <c r="R424" s="476"/>
      <c r="S424" s="476"/>
      <c r="T424" s="476"/>
      <c r="U424" s="68"/>
      <c r="V424" s="112"/>
    </row>
    <row r="425" spans="1:22" s="195" customFormat="1" x14ac:dyDescent="0.2">
      <c r="A425" s="157"/>
      <c r="B425" s="148"/>
      <c r="C425" s="148"/>
      <c r="D425" s="112"/>
      <c r="E425" s="54"/>
      <c r="F425" s="54"/>
      <c r="G425" s="112"/>
      <c r="H425" s="102"/>
      <c r="I425" s="68"/>
      <c r="J425" s="68"/>
      <c r="K425" s="54"/>
      <c r="L425" s="178"/>
      <c r="M425" s="174"/>
      <c r="N425" s="178"/>
      <c r="O425" s="183"/>
      <c r="P425" s="54"/>
      <c r="Q425" s="68"/>
      <c r="R425" s="476"/>
      <c r="S425" s="476"/>
      <c r="T425" s="476"/>
      <c r="U425" s="68"/>
      <c r="V425" s="112"/>
    </row>
    <row r="426" spans="1:22" s="195" customFormat="1" x14ac:dyDescent="0.2">
      <c r="A426" s="157"/>
      <c r="B426" s="148"/>
      <c r="C426" s="148"/>
      <c r="D426" s="112"/>
      <c r="E426" s="54"/>
      <c r="F426" s="54"/>
      <c r="G426" s="112"/>
      <c r="H426" s="102"/>
      <c r="I426" s="68"/>
      <c r="J426" s="68"/>
      <c r="K426" s="54"/>
      <c r="L426" s="178"/>
      <c r="M426" s="174"/>
      <c r="N426" s="178"/>
      <c r="O426" s="183"/>
      <c r="P426" s="54"/>
      <c r="Q426" s="68"/>
      <c r="R426" s="476"/>
      <c r="S426" s="476"/>
      <c r="T426" s="476"/>
      <c r="U426" s="68"/>
      <c r="V426" s="112"/>
    </row>
    <row r="427" spans="1:22" s="195" customFormat="1" x14ac:dyDescent="0.2">
      <c r="A427" s="157"/>
      <c r="B427" s="148"/>
      <c r="C427" s="148"/>
      <c r="D427" s="112"/>
      <c r="E427" s="54"/>
      <c r="F427" s="54"/>
      <c r="G427" s="112"/>
      <c r="H427" s="102"/>
      <c r="I427" s="68"/>
      <c r="J427" s="68"/>
      <c r="K427" s="54"/>
      <c r="L427" s="178"/>
      <c r="M427" s="174"/>
      <c r="N427" s="178"/>
      <c r="O427" s="183"/>
      <c r="P427" s="54"/>
      <c r="Q427" s="68"/>
      <c r="R427" s="476"/>
      <c r="S427" s="476"/>
      <c r="T427" s="476"/>
      <c r="U427" s="68"/>
      <c r="V427" s="112"/>
    </row>
    <row r="428" spans="1:22" s="195" customFormat="1" x14ac:dyDescent="0.2">
      <c r="A428" s="157"/>
      <c r="B428" s="148"/>
      <c r="C428" s="148"/>
      <c r="D428" s="112"/>
      <c r="E428" s="54"/>
      <c r="F428" s="54"/>
      <c r="G428" s="112"/>
      <c r="H428" s="102"/>
      <c r="I428" s="68"/>
      <c r="J428" s="68"/>
      <c r="K428" s="54"/>
      <c r="L428" s="178"/>
      <c r="M428" s="174"/>
      <c r="N428" s="178"/>
      <c r="O428" s="183"/>
      <c r="P428" s="54"/>
      <c r="Q428" s="68"/>
      <c r="R428" s="476"/>
      <c r="S428" s="476"/>
      <c r="T428" s="476"/>
      <c r="U428" s="68"/>
      <c r="V428" s="112"/>
    </row>
    <row r="429" spans="1:22" s="195" customFormat="1" x14ac:dyDescent="0.2">
      <c r="A429" s="157"/>
      <c r="B429" s="148"/>
      <c r="C429" s="148"/>
      <c r="D429" s="112"/>
      <c r="E429" s="54"/>
      <c r="F429" s="54"/>
      <c r="G429" s="112"/>
      <c r="H429" s="102"/>
      <c r="I429" s="68"/>
      <c r="J429" s="68"/>
      <c r="K429" s="54"/>
      <c r="L429" s="178"/>
      <c r="M429" s="174"/>
      <c r="N429" s="178"/>
      <c r="O429" s="183"/>
      <c r="P429" s="54"/>
      <c r="Q429" s="68"/>
      <c r="R429" s="476"/>
      <c r="S429" s="476"/>
      <c r="T429" s="476"/>
      <c r="U429" s="68"/>
      <c r="V429" s="112"/>
    </row>
    <row r="430" spans="1:22" s="195" customFormat="1" x14ac:dyDescent="0.2">
      <c r="A430" s="157"/>
      <c r="B430" s="148"/>
      <c r="C430" s="148"/>
      <c r="D430" s="112"/>
      <c r="E430" s="54"/>
      <c r="F430" s="54"/>
      <c r="G430" s="112"/>
      <c r="H430" s="102"/>
      <c r="I430" s="68"/>
      <c r="J430" s="68"/>
      <c r="K430" s="54"/>
      <c r="L430" s="178"/>
      <c r="M430" s="174"/>
      <c r="N430" s="178"/>
      <c r="O430" s="183"/>
      <c r="P430" s="54"/>
      <c r="Q430" s="68"/>
      <c r="R430" s="476"/>
      <c r="S430" s="476"/>
      <c r="T430" s="476"/>
      <c r="U430" s="68"/>
      <c r="V430" s="112"/>
    </row>
    <row r="431" spans="1:22" s="195" customFormat="1" x14ac:dyDescent="0.2">
      <c r="A431" s="157"/>
      <c r="B431" s="148"/>
      <c r="C431" s="148"/>
      <c r="D431" s="112"/>
      <c r="E431" s="54"/>
      <c r="F431" s="54"/>
      <c r="G431" s="112"/>
      <c r="H431" s="102"/>
      <c r="I431" s="68"/>
      <c r="J431" s="68"/>
      <c r="K431" s="54"/>
      <c r="L431" s="178"/>
      <c r="M431" s="174"/>
      <c r="N431" s="178"/>
      <c r="O431" s="183"/>
      <c r="P431" s="54"/>
      <c r="Q431" s="68"/>
      <c r="R431" s="476"/>
      <c r="S431" s="476"/>
      <c r="T431" s="476"/>
      <c r="U431" s="68"/>
      <c r="V431" s="112"/>
    </row>
    <row r="432" spans="1:22" s="195" customFormat="1" x14ac:dyDescent="0.2">
      <c r="A432" s="157"/>
      <c r="B432" s="148"/>
      <c r="C432" s="148"/>
      <c r="D432" s="112"/>
      <c r="E432" s="54"/>
      <c r="F432" s="54"/>
      <c r="G432" s="112"/>
      <c r="H432" s="102"/>
      <c r="I432" s="68"/>
      <c r="J432" s="68"/>
      <c r="K432" s="54"/>
      <c r="L432" s="178"/>
      <c r="M432" s="174"/>
      <c r="N432" s="178"/>
      <c r="O432" s="183"/>
      <c r="P432" s="54"/>
      <c r="Q432" s="68"/>
      <c r="R432" s="476"/>
      <c r="S432" s="476"/>
      <c r="T432" s="476"/>
      <c r="U432" s="68"/>
      <c r="V432" s="112"/>
    </row>
    <row r="433" spans="1:22" s="195" customFormat="1" x14ac:dyDescent="0.2">
      <c r="A433" s="157"/>
      <c r="B433" s="148"/>
      <c r="C433" s="148"/>
      <c r="D433" s="112"/>
      <c r="E433" s="54"/>
      <c r="F433" s="54"/>
      <c r="G433" s="112"/>
      <c r="H433" s="102"/>
      <c r="I433" s="68"/>
      <c r="J433" s="68"/>
      <c r="K433" s="54"/>
      <c r="L433" s="178"/>
      <c r="M433" s="174"/>
      <c r="N433" s="178"/>
      <c r="O433" s="183"/>
      <c r="P433" s="54"/>
      <c r="Q433" s="68"/>
      <c r="R433" s="476"/>
      <c r="S433" s="476"/>
      <c r="T433" s="476"/>
      <c r="U433" s="68"/>
      <c r="V433" s="112"/>
    </row>
    <row r="434" spans="1:22" s="195" customFormat="1" x14ac:dyDescent="0.2">
      <c r="A434" s="157"/>
      <c r="B434" s="148"/>
      <c r="C434" s="148"/>
      <c r="D434" s="112"/>
      <c r="E434" s="54"/>
      <c r="F434" s="54"/>
      <c r="G434" s="112"/>
      <c r="H434" s="102"/>
      <c r="I434" s="68"/>
      <c r="J434" s="68"/>
      <c r="K434" s="54"/>
      <c r="L434" s="178"/>
      <c r="M434" s="174"/>
      <c r="N434" s="178"/>
      <c r="O434" s="183"/>
      <c r="P434" s="54"/>
      <c r="Q434" s="68"/>
      <c r="R434" s="476"/>
      <c r="S434" s="476"/>
      <c r="T434" s="476"/>
      <c r="U434" s="68"/>
      <c r="V434" s="112"/>
    </row>
    <row r="435" spans="1:22" s="195" customFormat="1" x14ac:dyDescent="0.2">
      <c r="A435" s="157"/>
      <c r="B435" s="148"/>
      <c r="C435" s="148"/>
      <c r="D435" s="112"/>
      <c r="E435" s="54"/>
      <c r="F435" s="54"/>
      <c r="G435" s="112"/>
      <c r="H435" s="102"/>
      <c r="I435" s="68"/>
      <c r="J435" s="68"/>
      <c r="K435" s="54"/>
      <c r="L435" s="178"/>
      <c r="M435" s="174"/>
      <c r="N435" s="178"/>
      <c r="O435" s="183"/>
      <c r="P435" s="54"/>
      <c r="Q435" s="68"/>
      <c r="R435" s="476"/>
      <c r="S435" s="476"/>
      <c r="T435" s="476"/>
      <c r="U435" s="68"/>
      <c r="V435" s="112"/>
    </row>
    <row r="436" spans="1:22" s="195" customFormat="1" x14ac:dyDescent="0.2">
      <c r="A436" s="157"/>
      <c r="B436" s="148"/>
      <c r="C436" s="148"/>
      <c r="D436" s="112"/>
      <c r="E436" s="54"/>
      <c r="F436" s="54"/>
      <c r="G436" s="112"/>
      <c r="H436" s="102"/>
      <c r="I436" s="68"/>
      <c r="J436" s="68"/>
      <c r="K436" s="54"/>
      <c r="L436" s="178"/>
      <c r="M436" s="174"/>
      <c r="N436" s="178"/>
      <c r="O436" s="183"/>
      <c r="P436" s="54"/>
      <c r="Q436" s="68"/>
      <c r="R436" s="476"/>
      <c r="S436" s="476"/>
      <c r="T436" s="476"/>
      <c r="U436" s="68"/>
      <c r="V436" s="112"/>
    </row>
    <row r="437" spans="1:22" s="195" customFormat="1" x14ac:dyDescent="0.2">
      <c r="A437" s="157"/>
      <c r="B437" s="148"/>
      <c r="C437" s="148"/>
      <c r="D437" s="112"/>
      <c r="E437" s="54"/>
      <c r="F437" s="54"/>
      <c r="G437" s="112"/>
      <c r="H437" s="102"/>
      <c r="I437" s="68"/>
      <c r="J437" s="68"/>
      <c r="K437" s="54"/>
      <c r="L437" s="178"/>
      <c r="M437" s="174"/>
      <c r="N437" s="178"/>
      <c r="O437" s="183"/>
      <c r="P437" s="54"/>
      <c r="Q437" s="68"/>
      <c r="R437" s="476"/>
      <c r="S437" s="476"/>
      <c r="T437" s="476"/>
      <c r="U437" s="68"/>
      <c r="V437" s="112"/>
    </row>
    <row r="438" spans="1:22" s="195" customFormat="1" x14ac:dyDescent="0.2">
      <c r="A438" s="157"/>
      <c r="B438" s="148"/>
      <c r="C438" s="148"/>
      <c r="D438" s="112"/>
      <c r="E438" s="54"/>
      <c r="F438" s="54"/>
      <c r="G438" s="112"/>
      <c r="H438" s="102"/>
      <c r="I438" s="68"/>
      <c r="J438" s="68"/>
      <c r="K438" s="54"/>
      <c r="L438" s="178"/>
      <c r="M438" s="174"/>
      <c r="N438" s="178"/>
      <c r="O438" s="183"/>
      <c r="P438" s="54"/>
      <c r="Q438" s="68"/>
      <c r="R438" s="476"/>
      <c r="S438" s="476"/>
      <c r="T438" s="476"/>
      <c r="U438" s="68"/>
      <c r="V438" s="112"/>
    </row>
    <row r="439" spans="1:22" s="195" customFormat="1" x14ac:dyDescent="0.2">
      <c r="A439" s="157"/>
      <c r="B439" s="148"/>
      <c r="C439" s="148"/>
      <c r="D439" s="112"/>
      <c r="E439" s="54"/>
      <c r="F439" s="54"/>
      <c r="G439" s="112"/>
      <c r="H439" s="102"/>
      <c r="I439" s="68"/>
      <c r="J439" s="68"/>
      <c r="K439" s="54"/>
      <c r="L439" s="178"/>
      <c r="M439" s="174"/>
      <c r="N439" s="178"/>
      <c r="O439" s="183"/>
      <c r="P439" s="54"/>
      <c r="Q439" s="68"/>
      <c r="R439" s="476"/>
      <c r="S439" s="476"/>
      <c r="T439" s="476"/>
      <c r="U439" s="68"/>
      <c r="V439" s="112"/>
    </row>
    <row r="440" spans="1:22" s="195" customFormat="1" x14ac:dyDescent="0.2">
      <c r="A440" s="157"/>
      <c r="B440" s="148"/>
      <c r="C440" s="148"/>
      <c r="D440" s="112"/>
      <c r="E440" s="54"/>
      <c r="F440" s="54"/>
      <c r="G440" s="112"/>
      <c r="H440" s="102"/>
      <c r="I440" s="68"/>
      <c r="J440" s="68"/>
      <c r="K440" s="54"/>
      <c r="L440" s="178"/>
      <c r="M440" s="174"/>
      <c r="N440" s="178"/>
      <c r="O440" s="183"/>
      <c r="P440" s="54"/>
      <c r="Q440" s="68"/>
      <c r="R440" s="476"/>
      <c r="S440" s="476"/>
      <c r="T440" s="476"/>
      <c r="U440" s="68"/>
      <c r="V440" s="112"/>
    </row>
    <row r="441" spans="1:22" s="195" customFormat="1" x14ac:dyDescent="0.2">
      <c r="A441" s="157"/>
      <c r="B441" s="148"/>
      <c r="C441" s="148"/>
      <c r="D441" s="112"/>
      <c r="E441" s="54"/>
      <c r="F441" s="54"/>
      <c r="G441" s="112"/>
      <c r="H441" s="102"/>
      <c r="I441" s="68"/>
      <c r="J441" s="68"/>
      <c r="K441" s="54"/>
      <c r="L441" s="178"/>
      <c r="M441" s="174"/>
      <c r="N441" s="178"/>
      <c r="O441" s="183"/>
      <c r="P441" s="54"/>
      <c r="Q441" s="68"/>
      <c r="R441" s="476"/>
      <c r="S441" s="476"/>
      <c r="T441" s="476"/>
      <c r="U441" s="68"/>
      <c r="V441" s="112"/>
    </row>
    <row r="442" spans="1:22" s="195" customFormat="1" x14ac:dyDescent="0.2">
      <c r="A442" s="157"/>
      <c r="B442" s="148"/>
      <c r="C442" s="148"/>
      <c r="D442" s="112"/>
      <c r="E442" s="54"/>
      <c r="F442" s="54"/>
      <c r="G442" s="112"/>
      <c r="H442" s="102"/>
      <c r="I442" s="68"/>
      <c r="J442" s="68"/>
      <c r="K442" s="54"/>
      <c r="L442" s="178"/>
      <c r="M442" s="174"/>
      <c r="N442" s="178"/>
      <c r="O442" s="183"/>
      <c r="P442" s="54"/>
      <c r="Q442" s="68"/>
      <c r="R442" s="476"/>
      <c r="S442" s="476"/>
      <c r="T442" s="476"/>
      <c r="U442" s="68"/>
      <c r="V442" s="112"/>
    </row>
    <row r="443" spans="1:22" s="195" customFormat="1" x14ac:dyDescent="0.2">
      <c r="A443" s="157"/>
      <c r="B443" s="148"/>
      <c r="C443" s="148"/>
      <c r="D443" s="112"/>
      <c r="E443" s="54"/>
      <c r="F443" s="54"/>
      <c r="G443" s="112"/>
      <c r="H443" s="102"/>
      <c r="I443" s="68"/>
      <c r="J443" s="68"/>
      <c r="K443" s="54"/>
      <c r="L443" s="178"/>
      <c r="M443" s="174"/>
      <c r="N443" s="178"/>
      <c r="O443" s="183"/>
      <c r="P443" s="54"/>
      <c r="Q443" s="68"/>
      <c r="R443" s="476"/>
      <c r="S443" s="476"/>
      <c r="T443" s="476"/>
      <c r="U443" s="68"/>
      <c r="V443" s="112"/>
    </row>
    <row r="444" spans="1:22" s="195" customFormat="1" x14ac:dyDescent="0.2">
      <c r="A444" s="157"/>
      <c r="B444" s="148"/>
      <c r="C444" s="148"/>
      <c r="D444" s="112"/>
      <c r="E444" s="54"/>
      <c r="F444" s="54"/>
      <c r="G444" s="112"/>
      <c r="H444" s="102"/>
      <c r="I444" s="68"/>
      <c r="J444" s="68"/>
      <c r="K444" s="54"/>
      <c r="L444" s="178"/>
      <c r="M444" s="174"/>
      <c r="N444" s="178"/>
      <c r="O444" s="183"/>
      <c r="P444" s="54"/>
      <c r="Q444" s="68"/>
      <c r="R444" s="476"/>
      <c r="S444" s="476"/>
      <c r="T444" s="476"/>
      <c r="U444" s="68"/>
      <c r="V444" s="112"/>
    </row>
    <row r="445" spans="1:22" s="195" customFormat="1" x14ac:dyDescent="0.2">
      <c r="A445" s="157"/>
      <c r="B445" s="148"/>
      <c r="C445" s="148"/>
      <c r="D445" s="112"/>
      <c r="E445" s="54"/>
      <c r="F445" s="54"/>
      <c r="G445" s="112"/>
      <c r="H445" s="102"/>
      <c r="I445" s="68"/>
      <c r="J445" s="68"/>
      <c r="K445" s="54"/>
      <c r="L445" s="178"/>
      <c r="M445" s="174"/>
      <c r="N445" s="178"/>
      <c r="O445" s="183"/>
      <c r="P445" s="54"/>
      <c r="Q445" s="68"/>
      <c r="R445" s="476"/>
      <c r="S445" s="476"/>
      <c r="T445" s="476"/>
      <c r="U445" s="68"/>
      <c r="V445" s="112"/>
    </row>
    <row r="446" spans="1:22" s="195" customFormat="1" x14ac:dyDescent="0.2">
      <c r="A446" s="157"/>
      <c r="B446" s="148"/>
      <c r="C446" s="148"/>
      <c r="D446" s="112"/>
      <c r="E446" s="54"/>
      <c r="F446" s="54"/>
      <c r="G446" s="112"/>
      <c r="H446" s="102"/>
      <c r="I446" s="68"/>
      <c r="J446" s="68"/>
      <c r="K446" s="54"/>
      <c r="L446" s="178"/>
      <c r="M446" s="174"/>
      <c r="N446" s="178"/>
      <c r="O446" s="183"/>
      <c r="P446" s="54"/>
      <c r="Q446" s="68"/>
      <c r="R446" s="476"/>
      <c r="S446" s="476"/>
      <c r="T446" s="476"/>
      <c r="U446" s="68"/>
    </row>
    <row r="447" spans="1:22" s="195" customFormat="1" x14ac:dyDescent="0.2">
      <c r="A447" s="157"/>
      <c r="B447" s="148"/>
      <c r="C447" s="148"/>
      <c r="D447" s="112"/>
      <c r="E447" s="54"/>
      <c r="F447" s="54"/>
      <c r="G447" s="112"/>
      <c r="H447" s="102"/>
      <c r="I447" s="68"/>
      <c r="J447" s="68"/>
      <c r="K447" s="54"/>
      <c r="L447" s="178"/>
      <c r="M447" s="174"/>
      <c r="N447" s="178"/>
      <c r="O447" s="183"/>
      <c r="P447" s="54"/>
      <c r="Q447" s="68"/>
      <c r="R447" s="476"/>
      <c r="S447" s="476"/>
      <c r="T447" s="476"/>
      <c r="U447" s="68"/>
    </row>
    <row r="448" spans="1:22" s="195" customFormat="1" x14ac:dyDescent="0.2">
      <c r="A448" s="157"/>
      <c r="B448" s="148"/>
      <c r="C448" s="148"/>
      <c r="D448" s="112"/>
      <c r="E448" s="54"/>
      <c r="F448" s="54"/>
      <c r="G448" s="112"/>
      <c r="H448" s="102"/>
      <c r="I448" s="68"/>
      <c r="J448" s="68"/>
      <c r="K448" s="54"/>
      <c r="L448" s="178"/>
      <c r="M448" s="174"/>
      <c r="N448" s="178"/>
      <c r="O448" s="183"/>
      <c r="P448" s="54"/>
      <c r="Q448" s="68"/>
      <c r="R448" s="476"/>
      <c r="S448" s="476"/>
      <c r="T448" s="476"/>
      <c r="U448" s="68"/>
    </row>
    <row r="449" spans="1:21" s="195" customFormat="1" x14ac:dyDescent="0.2">
      <c r="A449" s="157"/>
      <c r="B449" s="148"/>
      <c r="C449" s="148"/>
      <c r="D449" s="112"/>
      <c r="E449" s="54"/>
      <c r="F449" s="54"/>
      <c r="G449" s="112"/>
      <c r="H449" s="102"/>
      <c r="I449" s="68"/>
      <c r="J449" s="68"/>
      <c r="K449" s="54"/>
      <c r="L449" s="178"/>
      <c r="M449" s="174"/>
      <c r="N449" s="178"/>
      <c r="O449" s="183"/>
      <c r="P449" s="54"/>
      <c r="Q449" s="68"/>
      <c r="R449" s="476"/>
      <c r="S449" s="476"/>
      <c r="T449" s="476"/>
      <c r="U449" s="68"/>
    </row>
    <row r="450" spans="1:21" s="195" customFormat="1" x14ac:dyDescent="0.2">
      <c r="A450" s="157"/>
      <c r="B450" s="148"/>
      <c r="C450" s="148"/>
      <c r="D450" s="112"/>
      <c r="E450" s="54"/>
      <c r="F450" s="54"/>
      <c r="G450" s="112"/>
      <c r="H450" s="102"/>
      <c r="I450" s="68"/>
      <c r="J450" s="68"/>
      <c r="K450" s="54"/>
      <c r="L450" s="178"/>
      <c r="M450" s="174"/>
      <c r="N450" s="178"/>
      <c r="O450" s="183"/>
      <c r="P450" s="54"/>
      <c r="Q450" s="68"/>
      <c r="R450" s="476"/>
      <c r="S450" s="476"/>
      <c r="T450" s="476"/>
      <c r="U450" s="68"/>
    </row>
    <row r="451" spans="1:21" s="195" customFormat="1" x14ac:dyDescent="0.2">
      <c r="A451" s="157"/>
      <c r="B451" s="148"/>
      <c r="C451" s="148"/>
      <c r="D451" s="112"/>
      <c r="E451" s="54"/>
      <c r="F451" s="54"/>
      <c r="G451" s="112"/>
      <c r="H451" s="102"/>
      <c r="I451" s="68"/>
      <c r="J451" s="68"/>
      <c r="K451" s="54"/>
      <c r="L451" s="178"/>
      <c r="M451" s="174"/>
      <c r="N451" s="178"/>
      <c r="O451" s="183"/>
      <c r="P451" s="54"/>
      <c r="Q451" s="68"/>
      <c r="R451" s="476"/>
      <c r="S451" s="476"/>
      <c r="T451" s="476"/>
      <c r="U451" s="68"/>
    </row>
    <row r="452" spans="1:21" s="195" customFormat="1" x14ac:dyDescent="0.2">
      <c r="A452" s="157"/>
      <c r="B452" s="148"/>
      <c r="C452" s="148"/>
      <c r="D452" s="112"/>
      <c r="E452" s="54"/>
      <c r="F452" s="54"/>
      <c r="G452" s="112"/>
      <c r="H452" s="102"/>
      <c r="I452" s="68"/>
      <c r="J452" s="68"/>
      <c r="K452" s="54"/>
      <c r="L452" s="178"/>
      <c r="M452" s="174"/>
      <c r="N452" s="178"/>
      <c r="O452" s="183"/>
      <c r="P452" s="54"/>
      <c r="Q452" s="68"/>
      <c r="R452" s="476"/>
      <c r="S452" s="476"/>
      <c r="T452" s="476"/>
      <c r="U452" s="68"/>
    </row>
    <row r="453" spans="1:21" s="195" customFormat="1" x14ac:dyDescent="0.2">
      <c r="A453" s="157"/>
      <c r="B453" s="148"/>
      <c r="C453" s="148"/>
      <c r="D453" s="112"/>
      <c r="E453" s="54"/>
      <c r="F453" s="54"/>
      <c r="G453" s="112"/>
      <c r="H453" s="102"/>
      <c r="I453" s="68"/>
      <c r="J453" s="68"/>
      <c r="K453" s="54"/>
      <c r="L453" s="178"/>
      <c r="M453" s="174"/>
      <c r="N453" s="178"/>
      <c r="O453" s="183"/>
      <c r="P453" s="54"/>
      <c r="Q453" s="68"/>
      <c r="R453" s="476"/>
      <c r="S453" s="476"/>
      <c r="T453" s="476"/>
      <c r="U453" s="68"/>
    </row>
    <row r="454" spans="1:21" s="195" customFormat="1" x14ac:dyDescent="0.2">
      <c r="A454" s="157"/>
      <c r="B454" s="148"/>
      <c r="C454" s="148"/>
      <c r="D454" s="112"/>
      <c r="E454" s="54"/>
      <c r="F454" s="54"/>
      <c r="G454" s="112"/>
      <c r="H454" s="102"/>
      <c r="I454" s="68"/>
      <c r="J454" s="68"/>
      <c r="K454" s="54"/>
      <c r="L454" s="178"/>
      <c r="M454" s="174"/>
      <c r="N454" s="178"/>
      <c r="O454" s="183"/>
      <c r="P454" s="54"/>
      <c r="Q454" s="68"/>
      <c r="R454" s="476"/>
      <c r="S454" s="476"/>
      <c r="T454" s="476"/>
      <c r="U454" s="68"/>
    </row>
    <row r="455" spans="1:21" s="195" customFormat="1" x14ac:dyDescent="0.2">
      <c r="A455" s="157"/>
      <c r="B455" s="148"/>
      <c r="C455" s="148"/>
      <c r="D455" s="112"/>
      <c r="E455" s="54"/>
      <c r="F455" s="54"/>
      <c r="G455" s="112"/>
      <c r="H455" s="102"/>
      <c r="I455" s="68"/>
      <c r="J455" s="68"/>
      <c r="K455" s="54"/>
      <c r="L455" s="178"/>
      <c r="M455" s="174"/>
      <c r="N455" s="178"/>
      <c r="O455" s="183"/>
      <c r="P455" s="54"/>
      <c r="Q455" s="68"/>
      <c r="R455" s="476"/>
      <c r="S455" s="476"/>
      <c r="T455" s="476"/>
      <c r="U455" s="68"/>
    </row>
    <row r="456" spans="1:21" s="195" customFormat="1" x14ac:dyDescent="0.2">
      <c r="A456" s="157"/>
      <c r="B456" s="148"/>
      <c r="C456" s="148"/>
      <c r="D456" s="112"/>
      <c r="E456" s="54"/>
      <c r="F456" s="54"/>
      <c r="G456" s="112"/>
      <c r="H456" s="102"/>
      <c r="I456" s="68"/>
      <c r="J456" s="68"/>
      <c r="K456" s="54"/>
      <c r="L456" s="178"/>
      <c r="M456" s="174"/>
      <c r="N456" s="178"/>
      <c r="O456" s="183"/>
      <c r="P456" s="54"/>
      <c r="Q456" s="68"/>
      <c r="R456" s="476"/>
      <c r="S456" s="476"/>
      <c r="T456" s="476"/>
      <c r="U456" s="68"/>
    </row>
    <row r="457" spans="1:21" s="195" customFormat="1" x14ac:dyDescent="0.2">
      <c r="A457" s="157"/>
      <c r="B457" s="148"/>
      <c r="C457" s="148"/>
      <c r="D457" s="112"/>
      <c r="E457" s="54"/>
      <c r="F457" s="54"/>
      <c r="G457" s="112"/>
      <c r="H457" s="102"/>
      <c r="I457" s="68"/>
      <c r="J457" s="68"/>
      <c r="K457" s="54"/>
      <c r="L457" s="178"/>
      <c r="M457" s="174"/>
      <c r="N457" s="178"/>
      <c r="O457" s="183"/>
      <c r="P457" s="54"/>
      <c r="Q457" s="68"/>
      <c r="R457" s="476"/>
      <c r="S457" s="476"/>
      <c r="T457" s="476"/>
      <c r="U457" s="68"/>
    </row>
    <row r="458" spans="1:21" s="195" customFormat="1" x14ac:dyDescent="0.2">
      <c r="A458" s="157"/>
      <c r="B458" s="148"/>
      <c r="C458" s="148"/>
      <c r="D458" s="112"/>
      <c r="E458" s="54"/>
      <c r="F458" s="54"/>
      <c r="G458" s="112"/>
      <c r="H458" s="102"/>
      <c r="I458" s="68"/>
      <c r="J458" s="68"/>
      <c r="K458" s="54"/>
      <c r="L458" s="178"/>
      <c r="M458" s="174"/>
      <c r="N458" s="178"/>
      <c r="O458" s="183"/>
      <c r="P458" s="54"/>
      <c r="Q458" s="68"/>
      <c r="R458" s="476"/>
      <c r="S458" s="476"/>
      <c r="T458" s="476"/>
      <c r="U458" s="68"/>
    </row>
    <row r="459" spans="1:21" s="195" customFormat="1" x14ac:dyDescent="0.2">
      <c r="A459" s="157"/>
      <c r="B459" s="148"/>
      <c r="C459" s="148"/>
      <c r="D459" s="112"/>
      <c r="E459" s="54"/>
      <c r="F459" s="54"/>
      <c r="G459" s="112"/>
      <c r="H459" s="102"/>
      <c r="I459" s="68"/>
      <c r="J459" s="68"/>
      <c r="K459" s="54"/>
      <c r="L459" s="178"/>
      <c r="M459" s="174"/>
      <c r="N459" s="178"/>
      <c r="O459" s="183"/>
      <c r="P459" s="54"/>
      <c r="Q459" s="68"/>
      <c r="R459" s="476"/>
      <c r="S459" s="476"/>
      <c r="T459" s="476"/>
      <c r="U459" s="68"/>
    </row>
    <row r="460" spans="1:21" s="195" customFormat="1" x14ac:dyDescent="0.2">
      <c r="A460" s="157"/>
      <c r="B460" s="148"/>
      <c r="C460" s="148"/>
      <c r="D460" s="112"/>
      <c r="E460" s="54"/>
      <c r="F460" s="54"/>
      <c r="G460" s="112"/>
      <c r="H460" s="102"/>
      <c r="I460" s="68"/>
      <c r="J460" s="68"/>
      <c r="K460" s="54"/>
      <c r="L460" s="178"/>
      <c r="M460" s="174"/>
      <c r="N460" s="178"/>
      <c r="O460" s="183"/>
      <c r="P460" s="54"/>
      <c r="Q460" s="68"/>
      <c r="R460" s="476"/>
      <c r="S460" s="476"/>
      <c r="T460" s="476"/>
      <c r="U460" s="68"/>
    </row>
    <row r="461" spans="1:21" s="195" customFormat="1" x14ac:dyDescent="0.2">
      <c r="A461" s="157"/>
      <c r="B461" s="148"/>
      <c r="C461" s="148"/>
      <c r="D461" s="112"/>
      <c r="E461" s="54"/>
      <c r="F461" s="54"/>
      <c r="G461" s="112"/>
      <c r="H461" s="102"/>
      <c r="I461" s="68"/>
      <c r="J461" s="68"/>
      <c r="K461" s="54"/>
      <c r="L461" s="178"/>
      <c r="M461" s="174"/>
      <c r="N461" s="178"/>
      <c r="O461" s="183"/>
      <c r="P461" s="54"/>
      <c r="Q461" s="68"/>
      <c r="R461" s="476"/>
      <c r="S461" s="476"/>
      <c r="T461" s="476"/>
      <c r="U461" s="68"/>
    </row>
    <row r="462" spans="1:21" s="195" customFormat="1" x14ac:dyDescent="0.2">
      <c r="A462" s="157"/>
      <c r="B462" s="148"/>
      <c r="C462" s="148"/>
      <c r="D462" s="112"/>
      <c r="E462" s="54"/>
      <c r="F462" s="54"/>
      <c r="G462" s="112"/>
      <c r="H462" s="102"/>
      <c r="I462" s="68"/>
      <c r="J462" s="68"/>
      <c r="K462" s="54"/>
      <c r="L462" s="178"/>
      <c r="M462" s="174"/>
      <c r="N462" s="178"/>
      <c r="O462" s="183"/>
      <c r="P462" s="54"/>
      <c r="Q462" s="68"/>
      <c r="R462" s="476"/>
      <c r="S462" s="476"/>
      <c r="T462" s="476"/>
      <c r="U462" s="68"/>
    </row>
    <row r="463" spans="1:21" s="195" customFormat="1" x14ac:dyDescent="0.2">
      <c r="A463" s="157"/>
      <c r="B463" s="148"/>
      <c r="C463" s="148"/>
      <c r="D463" s="112"/>
      <c r="E463" s="54"/>
      <c r="F463" s="54"/>
      <c r="G463" s="112"/>
      <c r="H463" s="102"/>
      <c r="I463" s="68"/>
      <c r="J463" s="68"/>
      <c r="K463" s="54"/>
      <c r="L463" s="178"/>
      <c r="M463" s="174"/>
      <c r="N463" s="178"/>
      <c r="O463" s="183"/>
      <c r="P463" s="54"/>
      <c r="Q463" s="68"/>
      <c r="R463" s="476"/>
      <c r="S463" s="476"/>
      <c r="T463" s="476"/>
      <c r="U463" s="68"/>
    </row>
    <row r="464" spans="1:21" s="195" customFormat="1" x14ac:dyDescent="0.2">
      <c r="A464" s="157"/>
      <c r="B464" s="148"/>
      <c r="C464" s="148"/>
      <c r="D464" s="112"/>
      <c r="E464" s="54"/>
      <c r="F464" s="54"/>
      <c r="G464" s="112"/>
      <c r="H464" s="102"/>
      <c r="I464" s="68"/>
      <c r="J464" s="68"/>
      <c r="K464" s="54"/>
      <c r="L464" s="178"/>
      <c r="M464" s="174"/>
      <c r="N464" s="178"/>
      <c r="O464" s="183"/>
      <c r="P464" s="54"/>
      <c r="Q464" s="68"/>
      <c r="R464" s="476"/>
      <c r="S464" s="476"/>
      <c r="T464" s="476"/>
      <c r="U464" s="68"/>
    </row>
    <row r="465" spans="1:21" s="195" customFormat="1" x14ac:dyDescent="0.2">
      <c r="A465" s="157"/>
      <c r="B465" s="148"/>
      <c r="C465" s="148"/>
      <c r="D465" s="112"/>
      <c r="E465" s="54"/>
      <c r="F465" s="54"/>
      <c r="G465" s="112"/>
      <c r="H465" s="102"/>
      <c r="I465" s="68"/>
      <c r="J465" s="68"/>
      <c r="K465" s="54"/>
      <c r="L465" s="178"/>
      <c r="M465" s="174"/>
      <c r="N465" s="178"/>
      <c r="O465" s="183"/>
      <c r="P465" s="54"/>
      <c r="Q465" s="68"/>
      <c r="R465" s="476"/>
      <c r="S465" s="476"/>
      <c r="T465" s="476"/>
      <c r="U465" s="68"/>
    </row>
    <row r="466" spans="1:21" s="195" customFormat="1" x14ac:dyDescent="0.2">
      <c r="A466" s="157"/>
      <c r="B466" s="148"/>
      <c r="C466" s="148"/>
      <c r="D466" s="112"/>
      <c r="E466" s="54"/>
      <c r="F466" s="54"/>
      <c r="G466" s="112"/>
      <c r="H466" s="102"/>
      <c r="I466" s="68"/>
      <c r="J466" s="68"/>
      <c r="K466" s="54"/>
      <c r="L466" s="178"/>
      <c r="M466" s="174"/>
      <c r="N466" s="178"/>
      <c r="O466" s="183"/>
      <c r="P466" s="54"/>
      <c r="Q466" s="68"/>
      <c r="R466" s="476"/>
      <c r="S466" s="476"/>
      <c r="T466" s="476"/>
      <c r="U466" s="68"/>
    </row>
    <row r="467" spans="1:21" s="195" customFormat="1" x14ac:dyDescent="0.2">
      <c r="A467" s="157"/>
      <c r="B467" s="148"/>
      <c r="C467" s="148"/>
      <c r="D467" s="112"/>
      <c r="E467" s="54"/>
      <c r="F467" s="54"/>
      <c r="G467" s="112"/>
      <c r="H467" s="102"/>
      <c r="I467" s="68"/>
      <c r="J467" s="68"/>
      <c r="K467" s="54"/>
      <c r="L467" s="178"/>
      <c r="M467" s="174"/>
      <c r="N467" s="178"/>
      <c r="O467" s="183"/>
      <c r="P467" s="54"/>
      <c r="Q467" s="68"/>
      <c r="R467" s="476"/>
      <c r="S467" s="476"/>
      <c r="T467" s="476"/>
      <c r="U467" s="68"/>
    </row>
    <row r="468" spans="1:21" s="195" customFormat="1" x14ac:dyDescent="0.2">
      <c r="A468" s="157"/>
      <c r="B468" s="148"/>
      <c r="C468" s="148"/>
      <c r="D468" s="112"/>
      <c r="E468" s="54"/>
      <c r="F468" s="54"/>
      <c r="G468" s="112"/>
      <c r="H468" s="102"/>
      <c r="I468" s="68"/>
      <c r="J468" s="68"/>
      <c r="K468" s="54"/>
      <c r="L468" s="178"/>
      <c r="M468" s="174"/>
      <c r="N468" s="178"/>
      <c r="O468" s="183"/>
      <c r="P468" s="54"/>
      <c r="Q468" s="68"/>
      <c r="R468" s="476"/>
      <c r="S468" s="476"/>
      <c r="T468" s="476"/>
      <c r="U468" s="68"/>
    </row>
    <row r="469" spans="1:21" s="195" customFormat="1" x14ac:dyDescent="0.2">
      <c r="A469" s="157"/>
      <c r="B469" s="148"/>
      <c r="C469" s="148"/>
      <c r="D469" s="112"/>
      <c r="E469" s="54"/>
      <c r="F469" s="54"/>
      <c r="G469" s="112"/>
      <c r="H469" s="102"/>
      <c r="I469" s="68"/>
      <c r="J469" s="68"/>
      <c r="K469" s="54"/>
      <c r="L469" s="178"/>
      <c r="M469" s="174"/>
      <c r="N469" s="178"/>
      <c r="O469" s="183"/>
      <c r="P469" s="54"/>
      <c r="Q469" s="68"/>
      <c r="R469" s="476"/>
      <c r="S469" s="476"/>
      <c r="T469" s="476"/>
      <c r="U469" s="68"/>
    </row>
    <row r="470" spans="1:21" s="195" customFormat="1" x14ac:dyDescent="0.2">
      <c r="A470" s="157"/>
      <c r="B470" s="148"/>
      <c r="C470" s="148"/>
      <c r="D470" s="112"/>
      <c r="E470" s="54"/>
      <c r="F470" s="54"/>
      <c r="G470" s="112"/>
      <c r="H470" s="102"/>
      <c r="I470" s="68"/>
      <c r="J470" s="68"/>
      <c r="K470" s="54"/>
      <c r="L470" s="178"/>
      <c r="M470" s="174"/>
      <c r="N470" s="178"/>
      <c r="O470" s="183"/>
      <c r="P470" s="54"/>
      <c r="Q470" s="68"/>
      <c r="R470" s="476"/>
      <c r="S470" s="476"/>
      <c r="T470" s="476"/>
      <c r="U470" s="68"/>
    </row>
    <row r="471" spans="1:21" s="195" customFormat="1" x14ac:dyDescent="0.2">
      <c r="A471" s="157"/>
      <c r="B471" s="148"/>
      <c r="C471" s="148"/>
      <c r="D471" s="112"/>
      <c r="E471" s="54"/>
      <c r="F471" s="54"/>
      <c r="G471" s="112"/>
      <c r="H471" s="102"/>
      <c r="I471" s="68"/>
      <c r="J471" s="68"/>
      <c r="K471" s="54"/>
      <c r="L471" s="178"/>
      <c r="M471" s="174"/>
      <c r="N471" s="178"/>
      <c r="O471" s="183"/>
      <c r="P471" s="54"/>
      <c r="Q471" s="68"/>
      <c r="R471" s="476"/>
      <c r="S471" s="476"/>
      <c r="T471" s="476"/>
      <c r="U471" s="68"/>
    </row>
    <row r="472" spans="1:21" s="195" customFormat="1" x14ac:dyDescent="0.2">
      <c r="A472" s="157"/>
      <c r="B472" s="148"/>
      <c r="C472" s="148"/>
      <c r="D472" s="112"/>
      <c r="E472" s="54"/>
      <c r="F472" s="54"/>
      <c r="G472" s="112"/>
      <c r="H472" s="102"/>
      <c r="I472" s="68"/>
      <c r="J472" s="68"/>
      <c r="K472" s="54"/>
      <c r="L472" s="178"/>
      <c r="M472" s="174"/>
      <c r="N472" s="178"/>
      <c r="O472" s="183"/>
      <c r="P472" s="54"/>
      <c r="Q472" s="68"/>
      <c r="R472" s="476"/>
      <c r="S472" s="476"/>
      <c r="T472" s="476"/>
      <c r="U472" s="68"/>
    </row>
    <row r="473" spans="1:21" s="195" customFormat="1" x14ac:dyDescent="0.2">
      <c r="A473" s="157"/>
      <c r="B473" s="148"/>
      <c r="C473" s="148"/>
      <c r="D473" s="112"/>
      <c r="E473" s="54"/>
      <c r="F473" s="54"/>
      <c r="G473" s="112"/>
      <c r="H473" s="102"/>
      <c r="I473" s="68"/>
      <c r="J473" s="68"/>
      <c r="K473" s="54"/>
      <c r="L473" s="178"/>
      <c r="M473" s="174"/>
      <c r="N473" s="178"/>
      <c r="O473" s="183"/>
      <c r="P473" s="54"/>
      <c r="Q473" s="68"/>
      <c r="R473" s="476"/>
      <c r="S473" s="476"/>
      <c r="T473" s="476"/>
      <c r="U473" s="68"/>
    </row>
    <row r="474" spans="1:21" s="195" customFormat="1" x14ac:dyDescent="0.2">
      <c r="A474" s="157"/>
      <c r="B474" s="148"/>
      <c r="C474" s="148"/>
      <c r="D474" s="112"/>
      <c r="E474" s="54"/>
      <c r="F474" s="54"/>
      <c r="G474" s="112"/>
      <c r="H474" s="102"/>
      <c r="I474" s="68"/>
      <c r="J474" s="68"/>
      <c r="K474" s="54"/>
      <c r="L474" s="178"/>
      <c r="M474" s="174"/>
      <c r="N474" s="178"/>
      <c r="O474" s="183"/>
      <c r="P474" s="54"/>
      <c r="Q474" s="68"/>
      <c r="R474" s="476"/>
      <c r="S474" s="476"/>
      <c r="T474" s="476"/>
      <c r="U474" s="68"/>
    </row>
    <row r="475" spans="1:21" s="195" customFormat="1" x14ac:dyDescent="0.2">
      <c r="A475" s="157"/>
      <c r="B475" s="148"/>
      <c r="C475" s="148"/>
      <c r="D475" s="112"/>
      <c r="E475" s="54"/>
      <c r="F475" s="54"/>
      <c r="G475" s="112"/>
      <c r="H475" s="102"/>
      <c r="I475" s="68"/>
      <c r="J475" s="68"/>
      <c r="K475" s="54"/>
      <c r="L475" s="178"/>
      <c r="M475" s="174"/>
      <c r="N475" s="178"/>
      <c r="O475" s="183"/>
      <c r="P475" s="54"/>
      <c r="Q475" s="68"/>
      <c r="R475" s="476"/>
      <c r="S475" s="476"/>
      <c r="T475" s="476"/>
      <c r="U475" s="68"/>
    </row>
    <row r="476" spans="1:21" s="195" customFormat="1" x14ac:dyDescent="0.2">
      <c r="A476" s="157"/>
      <c r="B476" s="148"/>
      <c r="C476" s="148"/>
      <c r="D476" s="112"/>
      <c r="E476" s="54"/>
      <c r="F476" s="54"/>
      <c r="G476" s="112"/>
      <c r="H476" s="102"/>
      <c r="I476" s="68"/>
      <c r="J476" s="68"/>
      <c r="K476" s="54"/>
      <c r="L476" s="178"/>
      <c r="M476" s="174"/>
      <c r="N476" s="178"/>
      <c r="O476" s="183"/>
      <c r="P476" s="54"/>
      <c r="Q476" s="68"/>
      <c r="R476" s="476"/>
      <c r="S476" s="476"/>
      <c r="T476" s="476"/>
      <c r="U476" s="68"/>
    </row>
    <row r="477" spans="1:21" s="195" customFormat="1" x14ac:dyDescent="0.2">
      <c r="A477" s="157"/>
      <c r="B477" s="148"/>
      <c r="C477" s="148"/>
      <c r="D477" s="112"/>
      <c r="E477" s="54"/>
      <c r="F477" s="54"/>
      <c r="G477" s="112"/>
      <c r="H477" s="102"/>
      <c r="I477" s="68"/>
      <c r="J477" s="68"/>
      <c r="K477" s="54"/>
      <c r="L477" s="178"/>
      <c r="M477" s="174"/>
      <c r="N477" s="178"/>
      <c r="O477" s="183"/>
      <c r="P477" s="54"/>
      <c r="Q477" s="68"/>
      <c r="R477" s="476"/>
      <c r="S477" s="476"/>
      <c r="T477" s="476"/>
      <c r="U477" s="68"/>
    </row>
    <row r="478" spans="1:21" s="195" customFormat="1" x14ac:dyDescent="0.2">
      <c r="A478" s="157"/>
      <c r="B478" s="148"/>
      <c r="C478" s="148"/>
      <c r="D478" s="112"/>
      <c r="E478" s="54"/>
      <c r="F478" s="54"/>
      <c r="G478" s="112"/>
      <c r="H478" s="102"/>
      <c r="I478" s="68"/>
      <c r="J478" s="68"/>
      <c r="K478" s="54"/>
      <c r="L478" s="178"/>
      <c r="M478" s="174"/>
      <c r="N478" s="178"/>
      <c r="O478" s="183"/>
      <c r="P478" s="54"/>
      <c r="Q478" s="68"/>
      <c r="R478" s="476"/>
      <c r="S478" s="476"/>
      <c r="T478" s="476"/>
      <c r="U478" s="68"/>
    </row>
    <row r="479" spans="1:21" s="195" customFormat="1" x14ac:dyDescent="0.2">
      <c r="A479" s="157"/>
      <c r="B479" s="148"/>
      <c r="C479" s="148"/>
      <c r="D479" s="112"/>
      <c r="E479" s="54"/>
      <c r="F479" s="54"/>
      <c r="G479" s="112"/>
      <c r="H479" s="102"/>
      <c r="I479" s="68"/>
      <c r="J479" s="68"/>
      <c r="K479" s="54"/>
      <c r="L479" s="178"/>
      <c r="M479" s="174"/>
      <c r="N479" s="178"/>
      <c r="O479" s="183"/>
      <c r="P479" s="54"/>
      <c r="Q479" s="68"/>
      <c r="R479" s="476"/>
      <c r="S479" s="476"/>
      <c r="T479" s="476"/>
      <c r="U479" s="68"/>
    </row>
    <row r="480" spans="1:21" s="195" customFormat="1" x14ac:dyDescent="0.2">
      <c r="A480" s="157"/>
      <c r="B480" s="148"/>
      <c r="C480" s="148"/>
      <c r="D480" s="112"/>
      <c r="E480" s="54"/>
      <c r="F480" s="54"/>
      <c r="G480" s="112"/>
      <c r="H480" s="102"/>
      <c r="I480" s="68"/>
      <c r="J480" s="68"/>
      <c r="K480" s="54"/>
      <c r="L480" s="178"/>
      <c r="M480" s="174"/>
      <c r="N480" s="178"/>
      <c r="O480" s="183"/>
      <c r="P480" s="54"/>
      <c r="Q480" s="68"/>
      <c r="R480" s="476"/>
      <c r="S480" s="476"/>
      <c r="T480" s="476"/>
      <c r="U480" s="68"/>
    </row>
    <row r="481" spans="1:21" s="195" customFormat="1" x14ac:dyDescent="0.2">
      <c r="A481" s="157"/>
      <c r="B481" s="148"/>
      <c r="C481" s="148"/>
      <c r="D481" s="112"/>
      <c r="E481" s="54"/>
      <c r="F481" s="54"/>
      <c r="G481" s="112"/>
      <c r="H481" s="102"/>
      <c r="I481" s="68"/>
      <c r="J481" s="68"/>
      <c r="K481" s="54"/>
      <c r="L481" s="178"/>
      <c r="M481" s="174"/>
      <c r="N481" s="178"/>
      <c r="O481" s="183"/>
      <c r="P481" s="54"/>
      <c r="Q481" s="68"/>
      <c r="R481" s="476"/>
      <c r="S481" s="476"/>
      <c r="T481" s="476"/>
      <c r="U481" s="68"/>
    </row>
    <row r="482" spans="1:21" s="195" customFormat="1" x14ac:dyDescent="0.2">
      <c r="A482" s="157"/>
      <c r="B482" s="148"/>
      <c r="C482" s="148"/>
      <c r="D482" s="112"/>
      <c r="E482" s="54"/>
      <c r="F482" s="54"/>
      <c r="G482" s="112"/>
      <c r="H482" s="102"/>
      <c r="I482" s="68"/>
      <c r="J482" s="68"/>
      <c r="K482" s="54"/>
      <c r="L482" s="178"/>
      <c r="M482" s="174"/>
      <c r="N482" s="178"/>
      <c r="O482" s="183"/>
      <c r="P482" s="54"/>
      <c r="Q482" s="68"/>
      <c r="R482" s="476"/>
      <c r="S482" s="476"/>
      <c r="T482" s="476"/>
      <c r="U482" s="68"/>
    </row>
    <row r="483" spans="1:21" s="195" customFormat="1" x14ac:dyDescent="0.2">
      <c r="A483" s="157"/>
      <c r="B483" s="148"/>
      <c r="C483" s="148"/>
      <c r="D483" s="112"/>
      <c r="E483" s="54"/>
      <c r="F483" s="54"/>
      <c r="G483" s="112"/>
      <c r="H483" s="102"/>
      <c r="I483" s="68"/>
      <c r="J483" s="68"/>
      <c r="K483" s="54"/>
      <c r="L483" s="178"/>
      <c r="M483" s="174"/>
      <c r="N483" s="178"/>
      <c r="O483" s="183"/>
      <c r="P483" s="54"/>
      <c r="Q483" s="68"/>
      <c r="R483" s="476"/>
      <c r="S483" s="476"/>
      <c r="T483" s="476"/>
      <c r="U483" s="68"/>
    </row>
    <row r="484" spans="1:21" s="195" customFormat="1" x14ac:dyDescent="0.2">
      <c r="A484" s="157"/>
      <c r="B484" s="148"/>
      <c r="C484" s="148"/>
      <c r="D484" s="112"/>
      <c r="E484" s="54"/>
      <c r="F484" s="54"/>
      <c r="G484" s="112"/>
      <c r="H484" s="102"/>
      <c r="I484" s="68"/>
      <c r="J484" s="68"/>
      <c r="K484" s="54"/>
      <c r="L484" s="178"/>
      <c r="M484" s="174"/>
      <c r="N484" s="178"/>
      <c r="O484" s="183"/>
      <c r="P484" s="54"/>
      <c r="Q484" s="68"/>
      <c r="R484" s="476"/>
      <c r="S484" s="476"/>
      <c r="T484" s="476"/>
      <c r="U484" s="68"/>
    </row>
    <row r="485" spans="1:21" s="195" customFormat="1" x14ac:dyDescent="0.2">
      <c r="A485" s="157"/>
      <c r="B485" s="148"/>
      <c r="C485" s="148"/>
      <c r="D485" s="112"/>
      <c r="E485" s="54"/>
      <c r="F485" s="54"/>
      <c r="G485" s="112"/>
      <c r="H485" s="102"/>
      <c r="I485" s="68"/>
      <c r="J485" s="68"/>
      <c r="K485" s="54"/>
      <c r="L485" s="178"/>
      <c r="M485" s="174"/>
      <c r="N485" s="178"/>
      <c r="O485" s="183"/>
      <c r="P485" s="54"/>
      <c r="Q485" s="68"/>
      <c r="R485" s="476"/>
      <c r="S485" s="476"/>
      <c r="T485" s="476"/>
      <c r="U485" s="68"/>
    </row>
    <row r="486" spans="1:21" s="195" customFormat="1" x14ac:dyDescent="0.2">
      <c r="A486" s="157"/>
      <c r="B486" s="148"/>
      <c r="C486" s="148"/>
      <c r="D486" s="112"/>
      <c r="E486" s="54"/>
      <c r="F486" s="54"/>
      <c r="G486" s="112"/>
      <c r="H486" s="102"/>
      <c r="I486" s="68"/>
      <c r="J486" s="68"/>
      <c r="K486" s="54"/>
      <c r="L486" s="178"/>
      <c r="M486" s="174"/>
      <c r="N486" s="178"/>
      <c r="O486" s="183"/>
      <c r="P486" s="54"/>
      <c r="Q486" s="68"/>
      <c r="R486" s="476"/>
      <c r="S486" s="476"/>
      <c r="T486" s="476"/>
      <c r="U486" s="68"/>
    </row>
    <row r="487" spans="1:21" s="195" customFormat="1" x14ac:dyDescent="0.2">
      <c r="A487" s="157"/>
      <c r="B487" s="148"/>
      <c r="C487" s="148"/>
      <c r="D487" s="112"/>
      <c r="E487" s="54"/>
      <c r="F487" s="54"/>
      <c r="G487" s="112"/>
      <c r="H487" s="102"/>
      <c r="I487" s="68"/>
      <c r="J487" s="68"/>
      <c r="K487" s="54"/>
      <c r="L487" s="178"/>
      <c r="M487" s="174"/>
      <c r="N487" s="178"/>
      <c r="O487" s="183"/>
      <c r="P487" s="54"/>
      <c r="Q487" s="68"/>
      <c r="R487" s="476"/>
      <c r="S487" s="476"/>
      <c r="T487" s="476"/>
      <c r="U487" s="68"/>
    </row>
    <row r="488" spans="1:21" s="195" customFormat="1" x14ac:dyDescent="0.2">
      <c r="A488" s="157"/>
      <c r="B488" s="148"/>
      <c r="C488" s="148"/>
      <c r="D488" s="112"/>
      <c r="E488" s="54"/>
      <c r="F488" s="54"/>
      <c r="G488" s="112"/>
      <c r="H488" s="102"/>
      <c r="I488" s="68"/>
      <c r="J488" s="68"/>
      <c r="K488" s="54"/>
      <c r="L488" s="178"/>
      <c r="M488" s="174"/>
      <c r="N488" s="178"/>
      <c r="O488" s="183"/>
      <c r="P488" s="54"/>
      <c r="Q488" s="68"/>
      <c r="R488" s="476"/>
      <c r="S488" s="476"/>
      <c r="T488" s="476"/>
      <c r="U488" s="68"/>
    </row>
    <row r="489" spans="1:21" s="195" customFormat="1" x14ac:dyDescent="0.2">
      <c r="A489" s="157"/>
      <c r="B489" s="148"/>
      <c r="C489" s="148"/>
      <c r="D489" s="112"/>
      <c r="E489" s="54"/>
      <c r="F489" s="54"/>
      <c r="G489" s="112"/>
      <c r="H489" s="102"/>
      <c r="I489" s="68"/>
      <c r="J489" s="68"/>
      <c r="K489" s="54"/>
      <c r="L489" s="178"/>
      <c r="M489" s="174"/>
      <c r="N489" s="178"/>
      <c r="O489" s="183"/>
      <c r="P489" s="54"/>
      <c r="Q489" s="68"/>
      <c r="R489" s="476"/>
      <c r="S489" s="476"/>
      <c r="T489" s="476"/>
      <c r="U489" s="68"/>
    </row>
    <row r="490" spans="1:21" s="195" customFormat="1" x14ac:dyDescent="0.2">
      <c r="A490" s="157"/>
      <c r="B490" s="148"/>
      <c r="C490" s="148"/>
      <c r="D490" s="112"/>
      <c r="E490" s="54"/>
      <c r="F490" s="54"/>
      <c r="G490" s="112"/>
      <c r="H490" s="102"/>
      <c r="I490" s="68"/>
      <c r="J490" s="68"/>
      <c r="K490" s="54"/>
      <c r="L490" s="178"/>
      <c r="M490" s="174"/>
      <c r="N490" s="178"/>
      <c r="O490" s="183"/>
      <c r="P490" s="54"/>
      <c r="Q490" s="68"/>
      <c r="R490" s="476"/>
      <c r="S490" s="476"/>
      <c r="T490" s="476"/>
      <c r="U490" s="68"/>
    </row>
    <row r="491" spans="1:21" s="195" customFormat="1" x14ac:dyDescent="0.2">
      <c r="A491" s="157"/>
      <c r="B491" s="148"/>
      <c r="C491" s="148"/>
      <c r="D491" s="112"/>
      <c r="E491" s="54"/>
      <c r="F491" s="54"/>
      <c r="G491" s="112"/>
      <c r="H491" s="102"/>
      <c r="I491" s="68"/>
      <c r="J491" s="68"/>
      <c r="K491" s="54"/>
      <c r="L491" s="178"/>
      <c r="M491" s="174"/>
      <c r="N491" s="178"/>
      <c r="O491" s="183"/>
      <c r="P491" s="54"/>
      <c r="Q491" s="68"/>
      <c r="R491" s="476"/>
      <c r="S491" s="476"/>
      <c r="T491" s="476"/>
      <c r="U491" s="68"/>
    </row>
    <row r="492" spans="1:21" s="195" customFormat="1" x14ac:dyDescent="0.2">
      <c r="A492" s="157"/>
      <c r="B492" s="148"/>
      <c r="C492" s="148"/>
      <c r="D492" s="112"/>
      <c r="E492" s="54"/>
      <c r="F492" s="54"/>
      <c r="G492" s="112"/>
      <c r="H492" s="102"/>
      <c r="I492" s="68"/>
      <c r="J492" s="68"/>
      <c r="K492" s="54"/>
      <c r="L492" s="178"/>
      <c r="M492" s="174"/>
      <c r="N492" s="178"/>
      <c r="O492" s="183"/>
      <c r="P492" s="54"/>
      <c r="Q492" s="68"/>
      <c r="R492" s="476"/>
      <c r="S492" s="476"/>
      <c r="T492" s="476"/>
      <c r="U492" s="68"/>
    </row>
    <row r="493" spans="1:21" s="195" customFormat="1" x14ac:dyDescent="0.2">
      <c r="A493" s="157"/>
      <c r="B493" s="148"/>
      <c r="C493" s="148"/>
      <c r="D493" s="112"/>
      <c r="E493" s="54"/>
      <c r="F493" s="54"/>
      <c r="G493" s="112"/>
      <c r="H493" s="102"/>
      <c r="I493" s="68"/>
      <c r="J493" s="68"/>
      <c r="K493" s="54"/>
      <c r="L493" s="178"/>
      <c r="M493" s="174"/>
      <c r="N493" s="178"/>
      <c r="O493" s="183"/>
      <c r="P493" s="54"/>
      <c r="Q493" s="68"/>
      <c r="R493" s="476"/>
      <c r="S493" s="476"/>
      <c r="T493" s="476"/>
      <c r="U493" s="68"/>
    </row>
    <row r="494" spans="1:21" s="195" customFormat="1" x14ac:dyDescent="0.2">
      <c r="A494" s="157"/>
      <c r="B494" s="148"/>
      <c r="C494" s="148"/>
      <c r="D494" s="112"/>
      <c r="E494" s="54"/>
      <c r="F494" s="54"/>
      <c r="G494" s="112"/>
      <c r="H494" s="102"/>
      <c r="I494" s="68"/>
      <c r="J494" s="68"/>
      <c r="K494" s="54"/>
      <c r="L494" s="178"/>
      <c r="M494" s="174"/>
      <c r="N494" s="178"/>
      <c r="O494" s="183"/>
      <c r="P494" s="54"/>
      <c r="Q494" s="68"/>
      <c r="R494" s="476"/>
      <c r="S494" s="476"/>
      <c r="T494" s="476"/>
      <c r="U494" s="68"/>
    </row>
    <row r="495" spans="1:21" s="195" customFormat="1" x14ac:dyDescent="0.2">
      <c r="A495" s="157"/>
      <c r="B495" s="148"/>
      <c r="C495" s="148"/>
      <c r="D495" s="112"/>
      <c r="E495" s="54"/>
      <c r="F495" s="54"/>
      <c r="G495" s="112"/>
      <c r="H495" s="102"/>
      <c r="I495" s="68"/>
      <c r="J495" s="68"/>
      <c r="K495" s="54"/>
      <c r="L495" s="178"/>
      <c r="M495" s="174"/>
      <c r="N495" s="178"/>
      <c r="O495" s="183"/>
      <c r="P495" s="54"/>
      <c r="Q495" s="68"/>
      <c r="R495" s="476"/>
      <c r="S495" s="476"/>
      <c r="T495" s="476"/>
      <c r="U495" s="68"/>
    </row>
    <row r="496" spans="1:21" s="195" customFormat="1" x14ac:dyDescent="0.2">
      <c r="A496" s="157"/>
      <c r="B496" s="148"/>
      <c r="C496" s="148"/>
      <c r="D496" s="112"/>
      <c r="E496" s="54"/>
      <c r="F496" s="54"/>
      <c r="G496" s="112"/>
      <c r="H496" s="102"/>
      <c r="I496" s="68"/>
      <c r="J496" s="68"/>
      <c r="K496" s="54"/>
      <c r="L496" s="178"/>
      <c r="M496" s="174"/>
      <c r="N496" s="178"/>
      <c r="O496" s="183"/>
      <c r="P496" s="54"/>
      <c r="Q496" s="68"/>
      <c r="R496" s="476"/>
      <c r="S496" s="476"/>
      <c r="T496" s="476"/>
      <c r="U496" s="68"/>
    </row>
    <row r="497" spans="1:21" s="195" customFormat="1" x14ac:dyDescent="0.2">
      <c r="A497" s="157"/>
      <c r="B497" s="148"/>
      <c r="C497" s="148"/>
      <c r="D497" s="112"/>
      <c r="E497" s="54"/>
      <c r="F497" s="54"/>
      <c r="G497" s="112"/>
      <c r="H497" s="102"/>
      <c r="I497" s="68"/>
      <c r="J497" s="68"/>
      <c r="K497" s="54"/>
      <c r="L497" s="178"/>
      <c r="M497" s="174"/>
      <c r="N497" s="178"/>
      <c r="O497" s="183"/>
      <c r="P497" s="54"/>
      <c r="Q497" s="68"/>
      <c r="R497" s="476"/>
      <c r="S497" s="476"/>
      <c r="T497" s="476"/>
      <c r="U497" s="68"/>
    </row>
    <row r="498" spans="1:21" s="195" customFormat="1" x14ac:dyDescent="0.2">
      <c r="A498" s="157"/>
      <c r="B498" s="148"/>
      <c r="C498" s="148"/>
      <c r="D498" s="112"/>
      <c r="E498" s="54"/>
      <c r="F498" s="54"/>
      <c r="G498" s="112"/>
      <c r="H498" s="102"/>
      <c r="I498" s="68"/>
      <c r="J498" s="68"/>
      <c r="K498" s="54"/>
      <c r="L498" s="178"/>
      <c r="M498" s="174"/>
      <c r="N498" s="178"/>
      <c r="O498" s="183"/>
      <c r="P498" s="54"/>
      <c r="Q498" s="68"/>
      <c r="R498" s="476"/>
      <c r="S498" s="476"/>
      <c r="T498" s="476"/>
      <c r="U498" s="68"/>
    </row>
    <row r="499" spans="1:21" s="195" customFormat="1" x14ac:dyDescent="0.2">
      <c r="A499" s="157"/>
      <c r="B499" s="148"/>
      <c r="C499" s="148"/>
      <c r="D499" s="112"/>
      <c r="E499" s="54"/>
      <c r="F499" s="54"/>
      <c r="G499" s="112"/>
      <c r="H499" s="102"/>
      <c r="I499" s="68"/>
      <c r="J499" s="68"/>
      <c r="K499" s="54"/>
      <c r="L499" s="178"/>
      <c r="M499" s="174"/>
      <c r="N499" s="178"/>
      <c r="O499" s="183"/>
      <c r="P499" s="54"/>
      <c r="Q499" s="68"/>
      <c r="R499" s="476"/>
      <c r="S499" s="476"/>
      <c r="T499" s="476"/>
      <c r="U499" s="68"/>
    </row>
    <row r="500" spans="1:21" s="195" customFormat="1" x14ac:dyDescent="0.2">
      <c r="A500" s="157"/>
      <c r="B500" s="148"/>
      <c r="C500" s="148"/>
      <c r="D500" s="112"/>
      <c r="E500" s="54"/>
      <c r="F500" s="54"/>
      <c r="G500" s="112"/>
      <c r="H500" s="102"/>
      <c r="I500" s="68"/>
      <c r="J500" s="68"/>
      <c r="K500" s="54"/>
      <c r="L500" s="178"/>
      <c r="M500" s="174"/>
      <c r="N500" s="178"/>
      <c r="O500" s="183"/>
      <c r="P500" s="54"/>
      <c r="Q500" s="68"/>
      <c r="R500" s="476"/>
      <c r="S500" s="476"/>
      <c r="T500" s="476"/>
      <c r="U500" s="68"/>
    </row>
    <row r="501" spans="1:21" s="195" customFormat="1" x14ac:dyDescent="0.2">
      <c r="A501" s="157"/>
      <c r="B501" s="148"/>
      <c r="C501" s="148"/>
      <c r="D501" s="112"/>
      <c r="E501" s="54"/>
      <c r="F501" s="54"/>
      <c r="G501" s="112"/>
      <c r="H501" s="102"/>
      <c r="I501" s="68"/>
      <c r="J501" s="68"/>
      <c r="K501" s="54"/>
      <c r="L501" s="178"/>
      <c r="M501" s="174"/>
      <c r="N501" s="178"/>
      <c r="O501" s="183"/>
      <c r="P501" s="54"/>
      <c r="Q501" s="68"/>
      <c r="R501" s="476"/>
      <c r="S501" s="476"/>
      <c r="T501" s="476"/>
      <c r="U501" s="68"/>
    </row>
    <row r="502" spans="1:21" s="195" customFormat="1" x14ac:dyDescent="0.2">
      <c r="A502" s="157"/>
      <c r="B502" s="148"/>
      <c r="C502" s="148"/>
      <c r="D502" s="112"/>
      <c r="E502" s="54"/>
      <c r="F502" s="54"/>
      <c r="G502" s="112"/>
      <c r="H502" s="102"/>
      <c r="I502" s="68"/>
      <c r="J502" s="68"/>
      <c r="K502" s="54"/>
      <c r="L502" s="178"/>
      <c r="M502" s="174"/>
      <c r="N502" s="178"/>
      <c r="O502" s="183"/>
      <c r="P502" s="54"/>
      <c r="Q502" s="68"/>
      <c r="R502" s="476"/>
      <c r="S502" s="476"/>
      <c r="T502" s="476"/>
      <c r="U502" s="68"/>
    </row>
    <row r="503" spans="1:21" s="195" customFormat="1" x14ac:dyDescent="0.2">
      <c r="A503" s="157"/>
      <c r="B503" s="148"/>
      <c r="C503" s="148"/>
      <c r="D503" s="112"/>
      <c r="E503" s="54"/>
      <c r="F503" s="54"/>
      <c r="G503" s="112"/>
      <c r="H503" s="102"/>
      <c r="I503" s="68"/>
      <c r="J503" s="68"/>
      <c r="K503" s="54"/>
      <c r="L503" s="178"/>
      <c r="M503" s="174"/>
      <c r="N503" s="178"/>
      <c r="O503" s="183"/>
      <c r="P503" s="54"/>
      <c r="Q503" s="68"/>
      <c r="R503" s="476"/>
      <c r="S503" s="476"/>
      <c r="T503" s="476"/>
      <c r="U503" s="68"/>
    </row>
    <row r="504" spans="1:21" s="195" customFormat="1" x14ac:dyDescent="0.2">
      <c r="A504" s="157"/>
      <c r="B504" s="148"/>
      <c r="C504" s="148"/>
      <c r="D504" s="112"/>
      <c r="E504" s="54"/>
      <c r="F504" s="54"/>
      <c r="G504" s="112"/>
      <c r="H504" s="102"/>
      <c r="I504" s="68"/>
      <c r="J504" s="68"/>
      <c r="K504" s="54"/>
      <c r="L504" s="178"/>
      <c r="M504" s="174"/>
      <c r="N504" s="178"/>
      <c r="O504" s="183"/>
      <c r="P504" s="54"/>
      <c r="Q504" s="68"/>
      <c r="R504" s="476"/>
      <c r="S504" s="476"/>
      <c r="T504" s="476"/>
      <c r="U504" s="68"/>
    </row>
    <row r="505" spans="1:21" s="195" customFormat="1" x14ac:dyDescent="0.2">
      <c r="A505" s="157"/>
      <c r="B505" s="148"/>
      <c r="C505" s="148"/>
      <c r="D505" s="112"/>
      <c r="E505" s="54"/>
      <c r="F505" s="54"/>
      <c r="G505" s="112"/>
      <c r="H505" s="102"/>
      <c r="I505" s="68"/>
      <c r="J505" s="68"/>
      <c r="K505" s="54"/>
      <c r="L505" s="178"/>
      <c r="M505" s="174"/>
      <c r="N505" s="178"/>
      <c r="O505" s="183"/>
      <c r="P505" s="54"/>
      <c r="Q505" s="68"/>
      <c r="R505" s="476"/>
      <c r="S505" s="476"/>
      <c r="T505" s="476"/>
      <c r="U505" s="68"/>
    </row>
    <row r="506" spans="1:21" s="195" customFormat="1" x14ac:dyDescent="0.2">
      <c r="A506" s="157"/>
      <c r="B506" s="148"/>
      <c r="C506" s="148"/>
      <c r="D506" s="112"/>
      <c r="E506" s="54"/>
      <c r="F506" s="54"/>
      <c r="G506" s="112"/>
      <c r="H506" s="102"/>
      <c r="I506" s="68"/>
      <c r="J506" s="68"/>
      <c r="K506" s="54"/>
      <c r="L506" s="178"/>
      <c r="M506" s="174"/>
      <c r="N506" s="178"/>
      <c r="O506" s="183"/>
      <c r="P506" s="54"/>
      <c r="Q506" s="68"/>
      <c r="R506" s="476"/>
      <c r="S506" s="476"/>
      <c r="T506" s="476"/>
      <c r="U506" s="68"/>
    </row>
    <row r="507" spans="1:21" s="195" customFormat="1" x14ac:dyDescent="0.2">
      <c r="A507" s="157"/>
      <c r="B507" s="148"/>
      <c r="C507" s="148"/>
      <c r="D507" s="112"/>
      <c r="E507" s="54"/>
      <c r="F507" s="54"/>
      <c r="G507" s="112"/>
      <c r="H507" s="102"/>
      <c r="I507" s="68"/>
      <c r="J507" s="68"/>
      <c r="K507" s="54"/>
      <c r="L507" s="178"/>
      <c r="M507" s="174"/>
      <c r="N507" s="178"/>
      <c r="O507" s="183"/>
      <c r="P507" s="54"/>
      <c r="Q507" s="68"/>
      <c r="R507" s="476"/>
      <c r="S507" s="476"/>
      <c r="T507" s="476"/>
      <c r="U507" s="68"/>
    </row>
    <row r="508" spans="1:21" s="195" customFormat="1" x14ac:dyDescent="0.2">
      <c r="A508" s="157"/>
      <c r="B508" s="148"/>
      <c r="C508" s="148"/>
      <c r="D508" s="112"/>
      <c r="E508" s="54"/>
      <c r="F508" s="54"/>
      <c r="G508" s="112"/>
      <c r="H508" s="102"/>
      <c r="I508" s="68"/>
      <c r="J508" s="68"/>
      <c r="K508" s="54"/>
      <c r="L508" s="178"/>
      <c r="M508" s="174"/>
      <c r="N508" s="178"/>
      <c r="O508" s="183"/>
      <c r="P508" s="54"/>
      <c r="Q508" s="68"/>
      <c r="R508" s="476"/>
      <c r="S508" s="476"/>
      <c r="T508" s="476"/>
      <c r="U508" s="68"/>
    </row>
    <row r="509" spans="1:21" s="195" customFormat="1" x14ac:dyDescent="0.2">
      <c r="A509" s="157"/>
      <c r="B509" s="148"/>
      <c r="C509" s="148"/>
      <c r="D509" s="112"/>
      <c r="E509" s="54"/>
      <c r="F509" s="54"/>
      <c r="G509" s="112"/>
      <c r="H509" s="102"/>
      <c r="I509" s="68"/>
      <c r="J509" s="68"/>
      <c r="K509" s="54"/>
      <c r="L509" s="178"/>
      <c r="M509" s="174"/>
      <c r="N509" s="178"/>
      <c r="O509" s="183"/>
      <c r="P509" s="54"/>
      <c r="Q509" s="68"/>
      <c r="R509" s="476"/>
      <c r="S509" s="476"/>
      <c r="T509" s="476"/>
      <c r="U509" s="68"/>
    </row>
    <row r="510" spans="1:21" s="195" customFormat="1" x14ac:dyDescent="0.2">
      <c r="A510" s="157"/>
      <c r="B510" s="148"/>
      <c r="C510" s="148"/>
      <c r="D510" s="112"/>
      <c r="E510" s="54"/>
      <c r="F510" s="54"/>
      <c r="G510" s="112"/>
      <c r="H510" s="102"/>
      <c r="I510" s="68"/>
      <c r="J510" s="68"/>
      <c r="K510" s="54"/>
      <c r="L510" s="178"/>
      <c r="M510" s="174"/>
      <c r="N510" s="178"/>
      <c r="O510" s="183"/>
      <c r="P510" s="54"/>
      <c r="Q510" s="68"/>
      <c r="R510" s="476"/>
      <c r="S510" s="476"/>
      <c r="T510" s="476"/>
      <c r="U510" s="68"/>
    </row>
    <row r="511" spans="1:21" s="195" customFormat="1" x14ac:dyDescent="0.2">
      <c r="A511" s="157"/>
      <c r="B511" s="148"/>
      <c r="C511" s="148"/>
      <c r="D511" s="112"/>
      <c r="E511" s="54"/>
      <c r="F511" s="54"/>
      <c r="G511" s="112"/>
      <c r="H511" s="102"/>
      <c r="I511" s="68"/>
      <c r="J511" s="68"/>
      <c r="K511" s="54"/>
      <c r="L511" s="178"/>
      <c r="M511" s="174"/>
      <c r="N511" s="178"/>
      <c r="O511" s="183"/>
      <c r="P511" s="54"/>
      <c r="Q511" s="68"/>
      <c r="R511" s="476"/>
      <c r="S511" s="476"/>
      <c r="T511" s="476"/>
      <c r="U511" s="68"/>
    </row>
    <row r="512" spans="1:21" s="195" customFormat="1" x14ac:dyDescent="0.2">
      <c r="A512" s="157"/>
      <c r="B512" s="148"/>
      <c r="C512" s="148"/>
      <c r="D512" s="112"/>
      <c r="E512" s="54"/>
      <c r="F512" s="54"/>
      <c r="G512" s="112"/>
      <c r="H512" s="102"/>
      <c r="I512" s="68"/>
      <c r="J512" s="68"/>
      <c r="K512" s="54"/>
      <c r="L512" s="178"/>
      <c r="M512" s="174"/>
      <c r="N512" s="178"/>
      <c r="O512" s="183"/>
      <c r="P512" s="54"/>
      <c r="Q512" s="68"/>
      <c r="R512" s="476"/>
      <c r="S512" s="476"/>
      <c r="T512" s="476"/>
      <c r="U512" s="68"/>
    </row>
    <row r="513" spans="1:21" s="195" customFormat="1" x14ac:dyDescent="0.2">
      <c r="A513" s="157"/>
      <c r="B513" s="148"/>
      <c r="C513" s="148"/>
      <c r="D513" s="112"/>
      <c r="E513" s="54"/>
      <c r="F513" s="54"/>
      <c r="G513" s="112"/>
      <c r="H513" s="102"/>
      <c r="I513" s="68"/>
      <c r="J513" s="68"/>
      <c r="K513" s="54"/>
      <c r="L513" s="178"/>
      <c r="M513" s="174"/>
      <c r="N513" s="178"/>
      <c r="O513" s="183"/>
      <c r="P513" s="54"/>
      <c r="Q513" s="68"/>
      <c r="R513" s="476"/>
      <c r="S513" s="476"/>
      <c r="T513" s="476"/>
      <c r="U513" s="68"/>
    </row>
    <row r="514" spans="1:21" s="195" customFormat="1" x14ac:dyDescent="0.2">
      <c r="A514" s="157"/>
      <c r="B514" s="148"/>
      <c r="C514" s="148"/>
      <c r="D514" s="112"/>
      <c r="E514" s="54"/>
      <c r="F514" s="54"/>
      <c r="G514" s="112"/>
      <c r="H514" s="102"/>
      <c r="I514" s="68"/>
      <c r="J514" s="68"/>
      <c r="K514" s="54"/>
      <c r="L514" s="178"/>
      <c r="M514" s="174"/>
      <c r="N514" s="178"/>
      <c r="O514" s="183"/>
      <c r="P514" s="54"/>
      <c r="Q514" s="68"/>
      <c r="R514" s="476"/>
      <c r="S514" s="476"/>
      <c r="T514" s="476"/>
      <c r="U514" s="68"/>
    </row>
    <row r="515" spans="1:21" s="195" customFormat="1" x14ac:dyDescent="0.2">
      <c r="A515" s="157"/>
      <c r="B515" s="148"/>
      <c r="C515" s="148"/>
      <c r="D515" s="112"/>
      <c r="E515" s="54"/>
      <c r="F515" s="54"/>
      <c r="G515" s="112"/>
      <c r="H515" s="102"/>
      <c r="I515" s="68"/>
      <c r="J515" s="68"/>
      <c r="K515" s="54"/>
      <c r="L515" s="178"/>
      <c r="M515" s="174"/>
      <c r="N515" s="178"/>
      <c r="O515" s="183"/>
      <c r="P515" s="54"/>
      <c r="Q515" s="68"/>
      <c r="R515" s="476"/>
      <c r="S515" s="476"/>
      <c r="T515" s="476"/>
      <c r="U515" s="68"/>
    </row>
    <row r="516" spans="1:21" s="195" customFormat="1" x14ac:dyDescent="0.2">
      <c r="A516" s="157"/>
      <c r="B516" s="148"/>
      <c r="C516" s="148"/>
      <c r="D516" s="112"/>
      <c r="E516" s="54"/>
      <c r="F516" s="54"/>
      <c r="G516" s="112"/>
      <c r="H516" s="102"/>
      <c r="I516" s="68"/>
      <c r="J516" s="68"/>
      <c r="K516" s="54"/>
      <c r="L516" s="178"/>
      <c r="M516" s="174"/>
      <c r="N516" s="178"/>
      <c r="O516" s="183"/>
      <c r="P516" s="54"/>
      <c r="Q516" s="68"/>
      <c r="R516" s="476"/>
      <c r="S516" s="476"/>
      <c r="T516" s="476"/>
      <c r="U516" s="68"/>
    </row>
    <row r="517" spans="1:21" s="195" customFormat="1" x14ac:dyDescent="0.2">
      <c r="A517" s="157"/>
      <c r="B517" s="148"/>
      <c r="C517" s="148"/>
      <c r="D517" s="112"/>
      <c r="E517" s="54"/>
      <c r="F517" s="54"/>
      <c r="G517" s="112"/>
      <c r="H517" s="102"/>
      <c r="I517" s="68"/>
      <c r="J517" s="68"/>
      <c r="K517" s="54"/>
      <c r="L517" s="178"/>
      <c r="M517" s="174"/>
      <c r="N517" s="178"/>
      <c r="O517" s="183"/>
      <c r="P517" s="54"/>
      <c r="Q517" s="68"/>
      <c r="R517" s="476"/>
      <c r="S517" s="476"/>
      <c r="T517" s="476"/>
      <c r="U517" s="68"/>
    </row>
    <row r="518" spans="1:21" s="195" customFormat="1" x14ac:dyDescent="0.2">
      <c r="A518" s="157"/>
      <c r="B518" s="148"/>
      <c r="C518" s="148"/>
      <c r="D518" s="112"/>
      <c r="E518" s="54"/>
      <c r="F518" s="54"/>
      <c r="G518" s="112"/>
      <c r="H518" s="102"/>
      <c r="I518" s="68"/>
      <c r="J518" s="68"/>
      <c r="K518" s="54"/>
      <c r="L518" s="178"/>
      <c r="M518" s="174"/>
      <c r="N518" s="178"/>
      <c r="O518" s="183"/>
      <c r="P518" s="54"/>
      <c r="Q518" s="68"/>
      <c r="R518" s="476"/>
      <c r="S518" s="476"/>
      <c r="T518" s="476"/>
      <c r="U518" s="68"/>
    </row>
    <row r="519" spans="1:21" s="195" customFormat="1" x14ac:dyDescent="0.2">
      <c r="A519" s="157"/>
      <c r="B519" s="148"/>
      <c r="C519" s="148"/>
      <c r="D519" s="112"/>
      <c r="E519" s="54"/>
      <c r="F519" s="54"/>
      <c r="G519" s="112"/>
      <c r="H519" s="102"/>
      <c r="I519" s="68"/>
      <c r="J519" s="68"/>
      <c r="K519" s="54"/>
      <c r="L519" s="178"/>
      <c r="M519" s="174"/>
      <c r="N519" s="178"/>
      <c r="O519" s="183"/>
      <c r="P519" s="54"/>
      <c r="Q519" s="68"/>
      <c r="R519" s="476"/>
      <c r="S519" s="476"/>
      <c r="T519" s="476"/>
      <c r="U519" s="68"/>
    </row>
    <row r="520" spans="1:21" s="195" customFormat="1" x14ac:dyDescent="0.2">
      <c r="A520" s="157"/>
      <c r="B520" s="148"/>
      <c r="C520" s="148"/>
      <c r="D520" s="112"/>
      <c r="E520" s="54"/>
      <c r="F520" s="54"/>
      <c r="G520" s="112"/>
      <c r="H520" s="102"/>
      <c r="I520" s="68"/>
      <c r="J520" s="68"/>
      <c r="K520" s="54"/>
      <c r="L520" s="178"/>
      <c r="M520" s="174"/>
      <c r="N520" s="178"/>
      <c r="O520" s="183"/>
      <c r="P520" s="54"/>
      <c r="Q520" s="68"/>
      <c r="R520" s="476"/>
      <c r="S520" s="476"/>
      <c r="T520" s="476"/>
      <c r="U520" s="68"/>
    </row>
    <row r="521" spans="1:21" s="195" customFormat="1" x14ac:dyDescent="0.2">
      <c r="A521" s="157"/>
      <c r="B521" s="148"/>
      <c r="C521" s="148"/>
      <c r="D521" s="112"/>
      <c r="E521" s="54"/>
      <c r="F521" s="54"/>
      <c r="G521" s="112"/>
      <c r="H521" s="102"/>
      <c r="I521" s="68"/>
      <c r="J521" s="68"/>
      <c r="K521" s="54"/>
      <c r="L521" s="178"/>
      <c r="M521" s="174"/>
      <c r="N521" s="178"/>
      <c r="O521" s="183"/>
      <c r="P521" s="54"/>
      <c r="Q521" s="68"/>
      <c r="R521" s="476"/>
      <c r="S521" s="476"/>
      <c r="T521" s="476"/>
      <c r="U521" s="68"/>
    </row>
    <row r="522" spans="1:21" s="195" customFormat="1" x14ac:dyDescent="0.2">
      <c r="A522" s="157"/>
      <c r="B522" s="148"/>
      <c r="C522" s="148"/>
      <c r="D522" s="112"/>
      <c r="E522" s="54"/>
      <c r="F522" s="54"/>
      <c r="G522" s="112"/>
      <c r="H522" s="102"/>
      <c r="I522" s="68"/>
      <c r="J522" s="68"/>
      <c r="K522" s="54"/>
      <c r="L522" s="178"/>
      <c r="M522" s="174"/>
      <c r="N522" s="178"/>
      <c r="O522" s="183"/>
      <c r="P522" s="54"/>
      <c r="Q522" s="68"/>
      <c r="R522" s="476"/>
      <c r="S522" s="476"/>
      <c r="T522" s="476"/>
      <c r="U522" s="68"/>
    </row>
    <row r="523" spans="1:21" s="195" customFormat="1" x14ac:dyDescent="0.2">
      <c r="A523" s="157"/>
      <c r="B523" s="148"/>
      <c r="C523" s="148"/>
      <c r="D523" s="112"/>
      <c r="E523" s="54"/>
      <c r="F523" s="54"/>
      <c r="G523" s="112"/>
      <c r="H523" s="102"/>
      <c r="I523" s="68"/>
      <c r="J523" s="68"/>
      <c r="K523" s="54"/>
      <c r="L523" s="178"/>
      <c r="M523" s="174"/>
      <c r="N523" s="178"/>
      <c r="O523" s="183"/>
      <c r="P523" s="54"/>
      <c r="Q523" s="68"/>
      <c r="R523" s="476"/>
      <c r="S523" s="476"/>
      <c r="T523" s="476"/>
      <c r="U523" s="68"/>
    </row>
    <row r="524" spans="1:21" s="195" customFormat="1" x14ac:dyDescent="0.2">
      <c r="A524" s="157"/>
      <c r="B524" s="148"/>
      <c r="C524" s="148"/>
      <c r="D524" s="112"/>
      <c r="E524" s="54"/>
      <c r="F524" s="54"/>
      <c r="G524" s="112"/>
      <c r="H524" s="102"/>
      <c r="I524" s="68"/>
      <c r="J524" s="68"/>
      <c r="K524" s="54"/>
      <c r="L524" s="178"/>
      <c r="M524" s="174"/>
      <c r="N524" s="178"/>
      <c r="O524" s="183"/>
      <c r="P524" s="54"/>
      <c r="Q524" s="68"/>
      <c r="R524" s="476"/>
      <c r="S524" s="476"/>
      <c r="T524" s="476"/>
      <c r="U524" s="68"/>
    </row>
    <row r="525" spans="1:21" s="195" customFormat="1" x14ac:dyDescent="0.2">
      <c r="A525" s="157"/>
      <c r="B525" s="148"/>
      <c r="C525" s="148"/>
      <c r="D525" s="112"/>
      <c r="E525" s="54"/>
      <c r="F525" s="54"/>
      <c r="G525" s="112"/>
      <c r="H525" s="102"/>
      <c r="I525" s="68"/>
      <c r="J525" s="68"/>
      <c r="K525" s="54"/>
      <c r="L525" s="178"/>
      <c r="M525" s="174"/>
      <c r="N525" s="178"/>
      <c r="O525" s="183"/>
      <c r="P525" s="54"/>
      <c r="Q525" s="68"/>
      <c r="R525" s="476"/>
      <c r="S525" s="476"/>
      <c r="T525" s="476"/>
      <c r="U525" s="68"/>
    </row>
    <row r="526" spans="1:21" s="195" customFormat="1" x14ac:dyDescent="0.2">
      <c r="A526" s="157"/>
      <c r="B526" s="148"/>
      <c r="C526" s="148"/>
      <c r="D526" s="112"/>
      <c r="E526" s="54"/>
      <c r="F526" s="54"/>
      <c r="G526" s="112"/>
      <c r="H526" s="102"/>
      <c r="I526" s="68"/>
      <c r="J526" s="68"/>
      <c r="K526" s="54"/>
      <c r="L526" s="178"/>
      <c r="M526" s="174"/>
      <c r="N526" s="178"/>
      <c r="O526" s="183"/>
      <c r="P526" s="54"/>
      <c r="Q526" s="68"/>
      <c r="R526" s="476"/>
      <c r="S526" s="476"/>
      <c r="T526" s="476"/>
      <c r="U526" s="68"/>
    </row>
    <row r="527" spans="1:21" s="195" customFormat="1" x14ac:dyDescent="0.2">
      <c r="A527" s="157"/>
      <c r="B527" s="148"/>
      <c r="C527" s="148"/>
      <c r="D527" s="112"/>
      <c r="E527" s="54"/>
      <c r="F527" s="54"/>
      <c r="G527" s="112"/>
      <c r="H527" s="102"/>
      <c r="I527" s="68"/>
      <c r="J527" s="68"/>
      <c r="K527" s="54"/>
      <c r="L527" s="178"/>
      <c r="M527" s="174"/>
      <c r="N527" s="178"/>
      <c r="O527" s="183"/>
      <c r="P527" s="54"/>
      <c r="Q527" s="68"/>
      <c r="R527" s="476"/>
      <c r="S527" s="476"/>
      <c r="T527" s="476"/>
      <c r="U527" s="68"/>
    </row>
    <row r="528" spans="1:21" s="195" customFormat="1" x14ac:dyDescent="0.2">
      <c r="A528" s="157"/>
      <c r="B528" s="148"/>
      <c r="C528" s="148"/>
      <c r="D528" s="112"/>
      <c r="E528" s="54"/>
      <c r="F528" s="54"/>
      <c r="G528" s="112"/>
      <c r="H528" s="102"/>
      <c r="I528" s="68"/>
      <c r="J528" s="68"/>
      <c r="K528" s="54"/>
      <c r="L528" s="178"/>
      <c r="M528" s="174"/>
      <c r="N528" s="178"/>
      <c r="O528" s="183"/>
      <c r="P528" s="54"/>
      <c r="Q528" s="68"/>
      <c r="R528" s="476"/>
      <c r="S528" s="476"/>
      <c r="T528" s="476"/>
      <c r="U528" s="68"/>
    </row>
    <row r="529" spans="1:21" s="195" customFormat="1" x14ac:dyDescent="0.2">
      <c r="A529" s="157"/>
      <c r="B529" s="148"/>
      <c r="C529" s="148"/>
      <c r="D529" s="112"/>
      <c r="E529" s="54"/>
      <c r="F529" s="54"/>
      <c r="G529" s="112"/>
      <c r="H529" s="102"/>
      <c r="I529" s="68"/>
      <c r="J529" s="68"/>
      <c r="K529" s="54"/>
      <c r="L529" s="178"/>
      <c r="M529" s="174"/>
      <c r="N529" s="178"/>
      <c r="O529" s="183"/>
      <c r="P529" s="54"/>
      <c r="Q529" s="68"/>
      <c r="R529" s="476"/>
      <c r="S529" s="476"/>
      <c r="T529" s="476"/>
      <c r="U529" s="68"/>
    </row>
    <row r="530" spans="1:21" s="195" customFormat="1" x14ac:dyDescent="0.2">
      <c r="A530" s="157"/>
      <c r="B530" s="148"/>
      <c r="C530" s="148"/>
      <c r="D530" s="112"/>
      <c r="E530" s="54"/>
      <c r="F530" s="54"/>
      <c r="G530" s="112"/>
      <c r="H530" s="102"/>
      <c r="I530" s="68"/>
      <c r="J530" s="68"/>
      <c r="K530" s="54"/>
      <c r="L530" s="178"/>
      <c r="M530" s="174"/>
      <c r="N530" s="178"/>
      <c r="O530" s="183"/>
      <c r="P530" s="54"/>
      <c r="Q530" s="68"/>
      <c r="R530" s="476"/>
      <c r="S530" s="476"/>
      <c r="T530" s="476"/>
      <c r="U530" s="68"/>
    </row>
    <row r="531" spans="1:21" s="195" customFormat="1" x14ac:dyDescent="0.2">
      <c r="A531" s="157"/>
      <c r="B531" s="148"/>
      <c r="C531" s="148"/>
      <c r="D531" s="112"/>
      <c r="E531" s="54"/>
      <c r="F531" s="54"/>
      <c r="G531" s="112"/>
      <c r="H531" s="102"/>
      <c r="I531" s="68"/>
      <c r="J531" s="68"/>
      <c r="K531" s="54"/>
      <c r="L531" s="178"/>
      <c r="M531" s="174"/>
      <c r="N531" s="178"/>
      <c r="O531" s="183"/>
      <c r="P531" s="54"/>
      <c r="Q531" s="68"/>
      <c r="R531" s="476"/>
      <c r="S531" s="476"/>
      <c r="T531" s="476"/>
      <c r="U531" s="68"/>
    </row>
    <row r="532" spans="1:21" s="195" customFormat="1" x14ac:dyDescent="0.2">
      <c r="A532" s="157"/>
      <c r="B532" s="148"/>
      <c r="C532" s="148"/>
      <c r="D532" s="112"/>
      <c r="E532" s="54"/>
      <c r="F532" s="54"/>
      <c r="G532" s="112"/>
      <c r="H532" s="102"/>
      <c r="I532" s="68"/>
      <c r="J532" s="68"/>
      <c r="K532" s="54"/>
      <c r="L532" s="178"/>
      <c r="M532" s="174"/>
      <c r="N532" s="178"/>
      <c r="O532" s="183"/>
      <c r="P532" s="54"/>
      <c r="Q532" s="68"/>
      <c r="R532" s="476"/>
      <c r="S532" s="476"/>
      <c r="T532" s="476"/>
      <c r="U532" s="68"/>
    </row>
    <row r="533" spans="1:21" s="195" customFormat="1" x14ac:dyDescent="0.2">
      <c r="A533" s="157"/>
      <c r="B533" s="148"/>
      <c r="C533" s="148"/>
      <c r="D533" s="112"/>
      <c r="E533" s="54"/>
      <c r="F533" s="54"/>
      <c r="G533" s="112"/>
      <c r="H533" s="102"/>
      <c r="I533" s="68"/>
      <c r="J533" s="68"/>
      <c r="K533" s="54"/>
      <c r="L533" s="178"/>
      <c r="M533" s="174"/>
      <c r="N533" s="178"/>
      <c r="O533" s="183"/>
      <c r="P533" s="54"/>
      <c r="Q533" s="68"/>
      <c r="R533" s="476"/>
      <c r="S533" s="476"/>
      <c r="T533" s="476"/>
      <c r="U533" s="68"/>
    </row>
    <row r="534" spans="1:21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68"/>
      <c r="K534" s="54"/>
      <c r="L534" s="178"/>
      <c r="M534" s="174"/>
      <c r="N534" s="178"/>
      <c r="O534" s="183"/>
      <c r="P534" s="54"/>
      <c r="Q534" s="68"/>
      <c r="R534" s="476"/>
      <c r="S534" s="476"/>
      <c r="T534" s="476"/>
      <c r="U534" s="68"/>
    </row>
    <row r="535" spans="1:21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68"/>
      <c r="K535" s="54"/>
      <c r="L535" s="178"/>
      <c r="M535" s="174"/>
      <c r="N535" s="178"/>
      <c r="O535" s="183"/>
      <c r="P535" s="54"/>
      <c r="Q535" s="68"/>
      <c r="R535" s="476"/>
      <c r="S535" s="476"/>
      <c r="T535" s="476"/>
      <c r="U535" s="68"/>
    </row>
    <row r="536" spans="1:21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68"/>
      <c r="K536" s="54"/>
      <c r="L536" s="178"/>
      <c r="M536" s="174"/>
      <c r="N536" s="178"/>
      <c r="O536" s="183"/>
      <c r="P536" s="54"/>
      <c r="Q536" s="68"/>
      <c r="R536" s="476"/>
      <c r="S536" s="476"/>
      <c r="T536" s="476"/>
      <c r="U536" s="68"/>
    </row>
    <row r="537" spans="1:21" s="195" customFormat="1" x14ac:dyDescent="0.2">
      <c r="A537" s="157"/>
      <c r="B537" s="148"/>
      <c r="C537" s="148"/>
      <c r="D537" s="112"/>
      <c r="E537" s="54"/>
      <c r="F537" s="54"/>
      <c r="G537" s="112"/>
      <c r="H537" s="102"/>
      <c r="I537" s="68"/>
      <c r="J537" s="68"/>
      <c r="K537" s="54"/>
      <c r="L537" s="178"/>
      <c r="M537" s="174"/>
      <c r="N537" s="178"/>
      <c r="O537" s="183"/>
      <c r="P537" s="54"/>
      <c r="Q537" s="68"/>
      <c r="R537" s="476"/>
      <c r="S537" s="476"/>
      <c r="T537" s="476"/>
      <c r="U537" s="68"/>
    </row>
    <row r="538" spans="1:21" s="195" customFormat="1" x14ac:dyDescent="0.2">
      <c r="A538" s="157"/>
      <c r="B538" s="148"/>
      <c r="C538" s="148"/>
      <c r="D538" s="112"/>
      <c r="E538" s="54"/>
      <c r="F538" s="54"/>
      <c r="G538" s="112"/>
      <c r="H538" s="102"/>
      <c r="I538" s="68"/>
      <c r="J538" s="68"/>
      <c r="K538" s="54"/>
      <c r="L538" s="178"/>
      <c r="M538" s="174"/>
      <c r="N538" s="178"/>
      <c r="O538" s="183"/>
      <c r="P538" s="54"/>
      <c r="Q538" s="68"/>
      <c r="R538" s="476"/>
      <c r="S538" s="476"/>
      <c r="T538" s="476"/>
      <c r="U538" s="68"/>
    </row>
    <row r="539" spans="1:21" s="195" customFormat="1" x14ac:dyDescent="0.2">
      <c r="A539" s="157"/>
      <c r="B539" s="148"/>
      <c r="C539" s="148"/>
      <c r="D539" s="112"/>
      <c r="E539" s="54"/>
      <c r="F539" s="54"/>
      <c r="G539" s="112"/>
      <c r="H539" s="102"/>
      <c r="I539" s="68"/>
      <c r="J539" s="68"/>
      <c r="K539" s="54"/>
      <c r="L539" s="178"/>
      <c r="M539" s="174"/>
      <c r="N539" s="178"/>
      <c r="O539" s="183"/>
      <c r="P539" s="54"/>
      <c r="Q539" s="68"/>
      <c r="R539" s="476"/>
      <c r="S539" s="476"/>
      <c r="T539" s="476"/>
      <c r="U539" s="68"/>
    </row>
    <row r="540" spans="1:21" s="195" customFormat="1" x14ac:dyDescent="0.2">
      <c r="A540" s="157"/>
      <c r="B540" s="148"/>
      <c r="C540" s="148"/>
      <c r="D540" s="112"/>
      <c r="E540" s="54"/>
      <c r="F540" s="54"/>
      <c r="G540" s="112"/>
      <c r="H540" s="102"/>
      <c r="I540" s="68"/>
      <c r="J540" s="68"/>
      <c r="K540" s="54"/>
      <c r="L540" s="178"/>
      <c r="M540" s="174"/>
      <c r="N540" s="178"/>
      <c r="O540" s="183"/>
      <c r="P540" s="54"/>
      <c r="Q540" s="68"/>
      <c r="R540" s="476"/>
      <c r="S540" s="476"/>
      <c r="T540" s="476"/>
      <c r="U540" s="68"/>
    </row>
    <row r="541" spans="1:21" s="195" customFormat="1" x14ac:dyDescent="0.2">
      <c r="A541" s="157"/>
      <c r="B541" s="148"/>
      <c r="C541" s="148"/>
      <c r="D541" s="112"/>
      <c r="E541" s="54"/>
      <c r="F541" s="54"/>
      <c r="G541" s="112"/>
      <c r="H541" s="102"/>
      <c r="I541" s="68"/>
      <c r="J541" s="68"/>
      <c r="K541" s="54"/>
      <c r="L541" s="178"/>
      <c r="M541" s="174"/>
      <c r="N541" s="178"/>
      <c r="O541" s="183"/>
      <c r="P541" s="54"/>
      <c r="Q541" s="68"/>
      <c r="R541" s="476"/>
      <c r="S541" s="476"/>
      <c r="T541" s="476"/>
      <c r="U541" s="68"/>
    </row>
    <row r="542" spans="1:21" s="195" customFormat="1" x14ac:dyDescent="0.2">
      <c r="A542" s="157"/>
      <c r="B542" s="148"/>
      <c r="C542" s="148"/>
      <c r="D542" s="112"/>
      <c r="E542" s="54"/>
      <c r="F542" s="54"/>
      <c r="G542" s="112"/>
      <c r="H542" s="102"/>
      <c r="I542" s="68"/>
      <c r="J542" s="68"/>
      <c r="K542" s="54"/>
      <c r="L542" s="178"/>
      <c r="M542" s="174"/>
      <c r="N542" s="178"/>
      <c r="O542" s="183"/>
      <c r="P542" s="54"/>
      <c r="Q542" s="68"/>
      <c r="R542" s="476"/>
      <c r="S542" s="476"/>
      <c r="T542" s="476"/>
      <c r="U542" s="68"/>
    </row>
    <row r="543" spans="1:21" s="195" customFormat="1" x14ac:dyDescent="0.2">
      <c r="A543" s="157"/>
      <c r="B543" s="148"/>
      <c r="C543" s="148"/>
      <c r="D543" s="112"/>
      <c r="E543" s="54"/>
      <c r="F543" s="54"/>
      <c r="G543" s="112"/>
      <c r="H543" s="102"/>
      <c r="I543" s="68"/>
      <c r="J543" s="68"/>
      <c r="K543" s="54"/>
      <c r="L543" s="178"/>
      <c r="M543" s="174"/>
      <c r="N543" s="178"/>
      <c r="O543" s="183"/>
      <c r="P543" s="54"/>
      <c r="Q543" s="68"/>
      <c r="R543" s="476"/>
      <c r="S543" s="476"/>
      <c r="T543" s="476"/>
      <c r="U543" s="68"/>
    </row>
    <row r="544" spans="1:21" s="195" customFormat="1" x14ac:dyDescent="0.2">
      <c r="B544" s="196"/>
      <c r="C544" s="196"/>
      <c r="D544" s="112"/>
      <c r="E544" s="54"/>
      <c r="F544" s="54"/>
      <c r="G544" s="112"/>
      <c r="H544" s="102"/>
      <c r="I544" s="68"/>
      <c r="J544" s="68"/>
      <c r="K544" s="54"/>
      <c r="L544" s="178"/>
      <c r="M544" s="174"/>
      <c r="N544" s="178"/>
      <c r="O544" s="183"/>
      <c r="P544" s="54"/>
      <c r="Q544" s="68"/>
      <c r="R544" s="476"/>
      <c r="S544" s="476"/>
      <c r="T544" s="476"/>
      <c r="U544" s="68"/>
    </row>
    <row r="545" spans="2:21" s="195" customFormat="1" x14ac:dyDescent="0.2">
      <c r="B545" s="196"/>
      <c r="C545" s="196"/>
      <c r="D545" s="112"/>
      <c r="E545" s="54"/>
      <c r="F545" s="54"/>
      <c r="G545" s="112"/>
      <c r="H545" s="102"/>
      <c r="I545" s="68"/>
      <c r="J545" s="68"/>
      <c r="K545" s="54"/>
      <c r="L545" s="178"/>
      <c r="M545" s="174"/>
      <c r="N545" s="178"/>
      <c r="O545" s="183"/>
      <c r="P545" s="54"/>
      <c r="Q545" s="68"/>
      <c r="R545" s="476"/>
      <c r="S545" s="476"/>
      <c r="T545" s="476"/>
      <c r="U545" s="68"/>
    </row>
    <row r="546" spans="2:21" s="195" customFormat="1" x14ac:dyDescent="0.2">
      <c r="B546" s="196"/>
      <c r="C546" s="196"/>
      <c r="D546" s="112"/>
      <c r="E546" s="54"/>
      <c r="F546" s="54"/>
      <c r="G546" s="112"/>
      <c r="H546" s="102"/>
      <c r="I546" s="68"/>
      <c r="J546" s="68"/>
      <c r="K546" s="54"/>
      <c r="L546" s="178"/>
      <c r="M546" s="174"/>
      <c r="N546" s="178"/>
      <c r="O546" s="183"/>
      <c r="P546" s="54"/>
      <c r="Q546" s="68"/>
      <c r="R546" s="476"/>
      <c r="S546" s="476"/>
      <c r="T546" s="476"/>
      <c r="U546" s="68"/>
    </row>
    <row r="547" spans="2:21" s="195" customFormat="1" x14ac:dyDescent="0.2">
      <c r="B547" s="196"/>
      <c r="C547" s="196"/>
      <c r="D547" s="112"/>
      <c r="E547" s="54"/>
      <c r="F547" s="54"/>
      <c r="G547" s="112"/>
      <c r="H547" s="102"/>
      <c r="I547" s="68"/>
      <c r="J547" s="68"/>
      <c r="K547" s="54"/>
      <c r="L547" s="178"/>
      <c r="M547" s="174"/>
      <c r="N547" s="178"/>
      <c r="O547" s="183"/>
      <c r="P547" s="54"/>
      <c r="Q547" s="68"/>
      <c r="R547" s="476"/>
      <c r="S547" s="476"/>
      <c r="T547" s="476"/>
      <c r="U547" s="68"/>
    </row>
    <row r="548" spans="2:21" s="195" customFormat="1" x14ac:dyDescent="0.2">
      <c r="B548" s="196"/>
      <c r="C548" s="196"/>
      <c r="D548" s="112"/>
      <c r="E548" s="54"/>
      <c r="F548" s="54"/>
      <c r="G548" s="112"/>
      <c r="H548" s="102"/>
      <c r="I548" s="68"/>
      <c r="J548" s="68"/>
      <c r="K548" s="54"/>
      <c r="L548" s="178"/>
      <c r="M548" s="174"/>
      <c r="N548" s="178"/>
      <c r="O548" s="183"/>
      <c r="P548" s="54"/>
      <c r="Q548" s="68"/>
      <c r="R548" s="476"/>
      <c r="S548" s="476"/>
      <c r="T548" s="476"/>
      <c r="U548" s="68"/>
    </row>
    <row r="549" spans="2:21" s="195" customFormat="1" x14ac:dyDescent="0.2">
      <c r="B549" s="196"/>
      <c r="C549" s="196"/>
      <c r="D549" s="112"/>
      <c r="E549" s="54"/>
      <c r="F549" s="54"/>
      <c r="G549" s="112"/>
      <c r="H549" s="102"/>
      <c r="I549" s="68"/>
      <c r="J549" s="68"/>
      <c r="K549" s="54"/>
      <c r="L549" s="178"/>
      <c r="M549" s="174"/>
      <c r="N549" s="178"/>
      <c r="O549" s="183"/>
      <c r="P549" s="54"/>
      <c r="Q549" s="68"/>
      <c r="R549" s="476"/>
      <c r="S549" s="476"/>
      <c r="T549" s="476"/>
      <c r="U549" s="68"/>
    </row>
    <row r="550" spans="2:21" s="195" customFormat="1" x14ac:dyDescent="0.2">
      <c r="B550" s="196"/>
      <c r="C550" s="196"/>
      <c r="D550" s="112"/>
      <c r="E550" s="54"/>
      <c r="F550" s="54"/>
      <c r="G550" s="112"/>
      <c r="H550" s="102"/>
      <c r="I550" s="68"/>
      <c r="J550" s="68"/>
      <c r="K550" s="54"/>
      <c r="L550" s="178"/>
      <c r="M550" s="174"/>
      <c r="N550" s="178"/>
      <c r="O550" s="183"/>
      <c r="P550" s="54"/>
      <c r="Q550" s="68"/>
      <c r="R550" s="476"/>
      <c r="S550" s="476"/>
      <c r="T550" s="476"/>
      <c r="U550" s="68"/>
    </row>
    <row r="551" spans="2:21" s="195" customFormat="1" x14ac:dyDescent="0.2">
      <c r="B551" s="196"/>
      <c r="C551" s="196"/>
      <c r="D551" s="112"/>
      <c r="E551" s="54"/>
      <c r="F551" s="54"/>
      <c r="G551" s="112"/>
      <c r="H551" s="102"/>
      <c r="I551" s="68"/>
      <c r="J551" s="68"/>
      <c r="K551" s="54"/>
      <c r="L551" s="178"/>
      <c r="M551" s="174"/>
      <c r="N551" s="178"/>
      <c r="O551" s="183"/>
      <c r="P551" s="54"/>
      <c r="Q551" s="68"/>
      <c r="R551" s="476"/>
      <c r="S551" s="476"/>
      <c r="T551" s="476"/>
      <c r="U551" s="68"/>
    </row>
    <row r="552" spans="2:21" s="195" customFormat="1" x14ac:dyDescent="0.2">
      <c r="B552" s="196"/>
      <c r="C552" s="196"/>
      <c r="D552" s="112"/>
      <c r="E552" s="54"/>
      <c r="F552" s="54"/>
      <c r="G552" s="112"/>
      <c r="H552" s="102"/>
      <c r="I552" s="68"/>
      <c r="J552" s="68"/>
      <c r="K552" s="54"/>
      <c r="L552" s="178"/>
      <c r="M552" s="174"/>
      <c r="N552" s="178"/>
      <c r="O552" s="183"/>
      <c r="P552" s="54"/>
      <c r="Q552" s="68"/>
      <c r="R552" s="476"/>
      <c r="S552" s="476"/>
      <c r="T552" s="476"/>
      <c r="U552" s="68"/>
    </row>
    <row r="553" spans="2:21" s="195" customFormat="1" x14ac:dyDescent="0.2">
      <c r="B553" s="196"/>
      <c r="C553" s="196"/>
      <c r="D553" s="112"/>
      <c r="E553" s="54"/>
      <c r="F553" s="54"/>
      <c r="G553" s="112"/>
      <c r="H553" s="102"/>
      <c r="I553" s="68"/>
      <c r="J553" s="68"/>
      <c r="K553" s="54"/>
      <c r="L553" s="178"/>
      <c r="M553" s="174"/>
      <c r="N553" s="178"/>
      <c r="O553" s="183"/>
      <c r="P553" s="54"/>
      <c r="Q553" s="68"/>
      <c r="R553" s="476"/>
      <c r="S553" s="476"/>
      <c r="T553" s="476"/>
      <c r="U553" s="68"/>
    </row>
    <row r="554" spans="2:21" s="195" customFormat="1" x14ac:dyDescent="0.2">
      <c r="B554" s="196"/>
      <c r="C554" s="196"/>
      <c r="D554" s="112"/>
      <c r="E554" s="54"/>
      <c r="F554" s="54"/>
      <c r="G554" s="112"/>
      <c r="H554" s="102"/>
      <c r="I554" s="68"/>
      <c r="J554" s="68"/>
      <c r="K554" s="54"/>
      <c r="L554" s="178"/>
      <c r="M554" s="174"/>
      <c r="N554" s="178"/>
      <c r="O554" s="183"/>
      <c r="P554" s="54"/>
      <c r="Q554" s="68"/>
      <c r="R554" s="476"/>
      <c r="S554" s="476"/>
      <c r="T554" s="476"/>
      <c r="U554" s="68"/>
    </row>
    <row r="555" spans="2:21" s="195" customFormat="1" x14ac:dyDescent="0.2">
      <c r="B555" s="196"/>
      <c r="C555" s="196"/>
      <c r="D555" s="112"/>
      <c r="E555" s="54"/>
      <c r="F555" s="54"/>
      <c r="G555" s="112"/>
      <c r="H555" s="102"/>
      <c r="I555" s="68"/>
      <c r="J555" s="68"/>
      <c r="K555" s="54"/>
      <c r="L555" s="178"/>
      <c r="M555" s="174"/>
      <c r="N555" s="178"/>
      <c r="O555" s="183"/>
      <c r="P555" s="54"/>
      <c r="Q555" s="68"/>
      <c r="R555" s="476"/>
      <c r="S555" s="476"/>
      <c r="T555" s="476"/>
      <c r="U555" s="68"/>
    </row>
    <row r="556" spans="2:21" s="195" customFormat="1" x14ac:dyDescent="0.2">
      <c r="B556" s="196"/>
      <c r="C556" s="196"/>
      <c r="D556" s="112"/>
      <c r="E556" s="54"/>
      <c r="F556" s="54"/>
      <c r="G556" s="112"/>
      <c r="H556" s="102"/>
      <c r="I556" s="68"/>
      <c r="J556" s="68"/>
      <c r="K556" s="54"/>
      <c r="L556" s="178"/>
      <c r="M556" s="174"/>
      <c r="N556" s="178"/>
      <c r="O556" s="183"/>
      <c r="P556" s="54"/>
      <c r="Q556" s="68"/>
      <c r="R556" s="476"/>
      <c r="S556" s="476"/>
      <c r="T556" s="476"/>
      <c r="U556" s="68"/>
    </row>
    <row r="557" spans="2:21" s="195" customFormat="1" x14ac:dyDescent="0.2">
      <c r="B557" s="196"/>
      <c r="C557" s="196"/>
      <c r="D557" s="112"/>
      <c r="E557" s="54"/>
      <c r="F557" s="54"/>
      <c r="G557" s="112"/>
      <c r="H557" s="102"/>
      <c r="I557" s="68"/>
      <c r="J557" s="68"/>
      <c r="K557" s="54"/>
      <c r="L557" s="178"/>
      <c r="M557" s="174"/>
      <c r="N557" s="178"/>
      <c r="O557" s="183"/>
      <c r="P557" s="54"/>
      <c r="Q557" s="68"/>
      <c r="R557" s="476"/>
      <c r="S557" s="476"/>
      <c r="T557" s="476"/>
      <c r="U557" s="68"/>
    </row>
    <row r="558" spans="2:21" s="195" customFormat="1" x14ac:dyDescent="0.2">
      <c r="B558" s="196"/>
      <c r="C558" s="196"/>
      <c r="D558" s="112"/>
      <c r="E558" s="54"/>
      <c r="F558" s="54"/>
      <c r="G558" s="112"/>
      <c r="H558" s="102"/>
      <c r="I558" s="68"/>
      <c r="J558" s="68"/>
      <c r="K558" s="54"/>
      <c r="L558" s="178"/>
      <c r="M558" s="174"/>
      <c r="N558" s="178"/>
      <c r="O558" s="183"/>
      <c r="P558" s="54"/>
      <c r="Q558" s="68"/>
      <c r="R558" s="476"/>
      <c r="S558" s="476"/>
      <c r="T558" s="476"/>
      <c r="U558" s="68"/>
    </row>
    <row r="559" spans="2:21" s="195" customFormat="1" x14ac:dyDescent="0.2">
      <c r="B559" s="196"/>
      <c r="C559" s="196"/>
      <c r="D559" s="112"/>
      <c r="E559" s="54"/>
      <c r="F559" s="54"/>
      <c r="G559" s="112"/>
      <c r="H559" s="102"/>
      <c r="I559" s="68"/>
      <c r="J559" s="68"/>
      <c r="K559" s="54"/>
      <c r="L559" s="178"/>
      <c r="M559" s="174"/>
      <c r="N559" s="178"/>
      <c r="O559" s="183"/>
      <c r="P559" s="54"/>
      <c r="Q559" s="68"/>
      <c r="R559" s="476"/>
      <c r="S559" s="476"/>
      <c r="T559" s="476"/>
      <c r="U559" s="68"/>
    </row>
    <row r="560" spans="2:21" s="195" customFormat="1" x14ac:dyDescent="0.2">
      <c r="B560" s="196"/>
      <c r="C560" s="196"/>
      <c r="D560" s="112"/>
      <c r="E560" s="54"/>
      <c r="F560" s="54"/>
      <c r="G560" s="112"/>
      <c r="H560" s="102"/>
      <c r="I560" s="68"/>
      <c r="J560" s="68"/>
      <c r="K560" s="54"/>
      <c r="L560" s="178"/>
      <c r="M560" s="174"/>
      <c r="N560" s="178"/>
      <c r="O560" s="183"/>
      <c r="P560" s="54"/>
      <c r="Q560" s="68"/>
      <c r="R560" s="476"/>
      <c r="S560" s="476"/>
      <c r="T560" s="476"/>
      <c r="U560" s="68"/>
    </row>
    <row r="561" spans="2:21" s="195" customFormat="1" x14ac:dyDescent="0.2">
      <c r="B561" s="196"/>
      <c r="C561" s="196"/>
      <c r="D561" s="112"/>
      <c r="E561" s="54"/>
      <c r="F561" s="54"/>
      <c r="G561" s="112"/>
      <c r="H561" s="102"/>
      <c r="I561" s="68"/>
      <c r="J561" s="68"/>
      <c r="K561" s="54"/>
      <c r="L561" s="178"/>
      <c r="M561" s="174"/>
      <c r="N561" s="178"/>
      <c r="O561" s="183"/>
      <c r="P561" s="54"/>
      <c r="Q561" s="68"/>
      <c r="R561" s="476"/>
      <c r="S561" s="476"/>
      <c r="T561" s="476"/>
      <c r="U561" s="68"/>
    </row>
    <row r="562" spans="2:21" s="195" customFormat="1" x14ac:dyDescent="0.2">
      <c r="B562" s="196"/>
      <c r="C562" s="196"/>
      <c r="D562" s="112"/>
      <c r="E562" s="54"/>
      <c r="F562" s="54"/>
      <c r="G562" s="112"/>
      <c r="H562" s="102"/>
      <c r="I562" s="68"/>
      <c r="J562" s="68"/>
      <c r="K562" s="54"/>
      <c r="L562" s="178"/>
      <c r="M562" s="174"/>
      <c r="N562" s="178"/>
      <c r="O562" s="183"/>
      <c r="P562" s="54"/>
      <c r="Q562" s="68"/>
      <c r="R562" s="476"/>
      <c r="S562" s="476"/>
      <c r="T562" s="476"/>
      <c r="U562" s="68"/>
    </row>
    <row r="563" spans="2:21" s="195" customFormat="1" x14ac:dyDescent="0.2">
      <c r="B563" s="196"/>
      <c r="C563" s="196"/>
      <c r="D563" s="112"/>
      <c r="E563" s="54"/>
      <c r="F563" s="54"/>
      <c r="G563" s="112"/>
      <c r="H563" s="102"/>
      <c r="I563" s="68"/>
      <c r="J563" s="68"/>
      <c r="K563" s="54"/>
      <c r="L563" s="178"/>
      <c r="M563" s="174"/>
      <c r="N563" s="178"/>
      <c r="O563" s="183"/>
      <c r="P563" s="54"/>
      <c r="Q563" s="68"/>
      <c r="R563" s="476"/>
      <c r="S563" s="476"/>
      <c r="T563" s="476"/>
      <c r="U563" s="68"/>
    </row>
    <row r="564" spans="2:21" s="195" customFormat="1" x14ac:dyDescent="0.2">
      <c r="B564" s="196"/>
      <c r="C564" s="196"/>
      <c r="D564" s="112"/>
      <c r="E564" s="54"/>
      <c r="F564" s="54"/>
      <c r="G564" s="112"/>
      <c r="H564" s="102"/>
      <c r="I564" s="68"/>
      <c r="J564" s="68"/>
      <c r="K564" s="54"/>
      <c r="L564" s="178"/>
      <c r="M564" s="174"/>
      <c r="N564" s="178"/>
      <c r="O564" s="183"/>
      <c r="P564" s="54"/>
      <c r="Q564" s="68"/>
      <c r="R564" s="476"/>
      <c r="S564" s="476"/>
      <c r="T564" s="476"/>
      <c r="U564" s="68"/>
    </row>
    <row r="565" spans="2:21" s="195" customFormat="1" x14ac:dyDescent="0.2">
      <c r="B565" s="196"/>
      <c r="C565" s="196"/>
      <c r="D565" s="112"/>
      <c r="E565" s="54"/>
      <c r="F565" s="54"/>
      <c r="G565" s="112"/>
      <c r="H565" s="102"/>
      <c r="I565" s="68"/>
      <c r="J565" s="68"/>
      <c r="K565" s="54"/>
      <c r="L565" s="178"/>
      <c r="M565" s="174"/>
      <c r="N565" s="178"/>
      <c r="O565" s="183"/>
      <c r="P565" s="54"/>
      <c r="Q565" s="68"/>
      <c r="R565" s="476"/>
      <c r="S565" s="476"/>
      <c r="T565" s="476"/>
      <c r="U565" s="68"/>
    </row>
    <row r="566" spans="2:21" s="195" customFormat="1" x14ac:dyDescent="0.2">
      <c r="B566" s="196"/>
      <c r="C566" s="196"/>
      <c r="D566" s="112"/>
      <c r="E566" s="54"/>
      <c r="F566" s="54"/>
      <c r="G566" s="112"/>
      <c r="H566" s="102"/>
      <c r="I566" s="68"/>
      <c r="J566" s="68"/>
      <c r="K566" s="54"/>
      <c r="L566" s="178"/>
      <c r="M566" s="174"/>
      <c r="N566" s="178"/>
      <c r="O566" s="183"/>
      <c r="P566" s="54"/>
      <c r="Q566" s="68"/>
      <c r="R566" s="476"/>
      <c r="S566" s="476"/>
      <c r="T566" s="476"/>
      <c r="U566" s="68"/>
    </row>
    <row r="567" spans="2:21" s="195" customFormat="1" x14ac:dyDescent="0.2">
      <c r="B567" s="196"/>
      <c r="C567" s="196"/>
      <c r="D567" s="112"/>
      <c r="E567" s="54"/>
      <c r="F567" s="54"/>
      <c r="G567" s="112"/>
      <c r="H567" s="102"/>
      <c r="I567" s="68"/>
      <c r="J567" s="68"/>
      <c r="K567" s="54"/>
      <c r="L567" s="178"/>
      <c r="M567" s="174"/>
      <c r="N567" s="178"/>
      <c r="O567" s="183"/>
      <c r="P567" s="54"/>
      <c r="Q567" s="68"/>
      <c r="R567" s="476"/>
      <c r="S567" s="476"/>
      <c r="T567" s="476"/>
      <c r="U567" s="68"/>
    </row>
    <row r="568" spans="2:21" s="195" customFormat="1" x14ac:dyDescent="0.2">
      <c r="B568" s="196"/>
      <c r="C568" s="196"/>
      <c r="D568" s="112"/>
      <c r="E568" s="54"/>
      <c r="F568" s="54"/>
      <c r="G568" s="112"/>
      <c r="H568" s="102"/>
      <c r="I568" s="68"/>
      <c r="J568" s="68"/>
      <c r="K568" s="54"/>
      <c r="L568" s="178"/>
      <c r="M568" s="174"/>
      <c r="N568" s="178"/>
      <c r="O568" s="183"/>
      <c r="P568" s="54"/>
      <c r="Q568" s="68"/>
      <c r="R568" s="476"/>
      <c r="S568" s="476"/>
      <c r="T568" s="476"/>
      <c r="U568" s="68"/>
    </row>
    <row r="569" spans="2:21" s="195" customFormat="1" x14ac:dyDescent="0.2">
      <c r="B569" s="196"/>
      <c r="C569" s="196"/>
      <c r="D569" s="112"/>
      <c r="E569" s="54"/>
      <c r="F569" s="54"/>
      <c r="G569" s="112"/>
      <c r="H569" s="102"/>
      <c r="I569" s="68"/>
      <c r="J569" s="68"/>
      <c r="K569" s="54"/>
      <c r="L569" s="178"/>
      <c r="M569" s="174"/>
      <c r="N569" s="178"/>
      <c r="O569" s="183"/>
      <c r="P569" s="54"/>
      <c r="Q569" s="68"/>
      <c r="R569" s="476"/>
      <c r="S569" s="476"/>
      <c r="T569" s="476"/>
      <c r="U569" s="68"/>
    </row>
    <row r="570" spans="2:21" s="195" customFormat="1" x14ac:dyDescent="0.2">
      <c r="B570" s="196"/>
      <c r="C570" s="196"/>
      <c r="D570" s="112"/>
      <c r="E570" s="54"/>
      <c r="F570" s="54"/>
      <c r="G570" s="112"/>
      <c r="H570" s="102"/>
      <c r="I570" s="68"/>
      <c r="J570" s="68"/>
      <c r="K570" s="54"/>
      <c r="L570" s="178"/>
      <c r="M570" s="174"/>
      <c r="N570" s="178"/>
      <c r="O570" s="183"/>
      <c r="P570" s="54"/>
      <c r="Q570" s="68"/>
      <c r="R570" s="476"/>
      <c r="S570" s="476"/>
      <c r="T570" s="476"/>
      <c r="U570" s="68"/>
    </row>
    <row r="571" spans="2:21" s="195" customFormat="1" x14ac:dyDescent="0.2">
      <c r="B571" s="196"/>
      <c r="C571" s="196"/>
      <c r="D571" s="112"/>
      <c r="E571" s="54"/>
      <c r="F571" s="54"/>
      <c r="G571" s="112"/>
      <c r="H571" s="102"/>
      <c r="I571" s="68"/>
      <c r="J571" s="68"/>
      <c r="K571" s="54"/>
      <c r="L571" s="178"/>
      <c r="M571" s="174"/>
      <c r="N571" s="178"/>
      <c r="O571" s="183"/>
      <c r="P571" s="54"/>
      <c r="Q571" s="68"/>
      <c r="R571" s="476"/>
      <c r="S571" s="476"/>
      <c r="T571" s="476"/>
      <c r="U571" s="68"/>
    </row>
    <row r="572" spans="2:21" s="195" customFormat="1" x14ac:dyDescent="0.2">
      <c r="B572" s="196"/>
      <c r="C572" s="196"/>
      <c r="D572" s="112"/>
      <c r="E572" s="54"/>
      <c r="F572" s="54"/>
      <c r="G572" s="112"/>
      <c r="H572" s="102"/>
      <c r="I572" s="68"/>
      <c r="J572" s="68"/>
      <c r="K572" s="54"/>
      <c r="L572" s="178"/>
      <c r="M572" s="174"/>
      <c r="N572" s="178"/>
      <c r="O572" s="183"/>
      <c r="P572" s="54"/>
      <c r="Q572" s="68"/>
      <c r="R572" s="476"/>
      <c r="S572" s="476"/>
      <c r="T572" s="476"/>
      <c r="U572" s="68"/>
    </row>
    <row r="573" spans="2:21" s="195" customFormat="1" x14ac:dyDescent="0.2">
      <c r="B573" s="196"/>
      <c r="C573" s="196"/>
      <c r="D573" s="112"/>
      <c r="E573" s="54"/>
      <c r="F573" s="54"/>
      <c r="G573" s="112"/>
      <c r="H573" s="102"/>
      <c r="I573" s="68"/>
      <c r="J573" s="68"/>
      <c r="K573" s="54"/>
      <c r="L573" s="178"/>
      <c r="M573" s="174"/>
      <c r="N573" s="178"/>
      <c r="O573" s="183"/>
      <c r="P573" s="54"/>
      <c r="Q573" s="68"/>
      <c r="R573" s="476"/>
      <c r="S573" s="476"/>
      <c r="T573" s="476"/>
      <c r="U573" s="68"/>
    </row>
    <row r="574" spans="2:21" s="195" customFormat="1" x14ac:dyDescent="0.2">
      <c r="B574" s="196"/>
      <c r="C574" s="196"/>
      <c r="D574" s="112"/>
      <c r="E574" s="54"/>
      <c r="F574" s="54"/>
      <c r="G574" s="112"/>
      <c r="H574" s="102"/>
      <c r="I574" s="68"/>
      <c r="J574" s="68"/>
      <c r="K574" s="54"/>
      <c r="L574" s="178"/>
      <c r="M574" s="174"/>
      <c r="N574" s="178"/>
      <c r="O574" s="183"/>
      <c r="P574" s="54"/>
      <c r="Q574" s="68"/>
      <c r="R574" s="476"/>
      <c r="S574" s="476"/>
      <c r="T574" s="476"/>
      <c r="U574" s="68"/>
    </row>
    <row r="575" spans="2:21" s="195" customFormat="1" x14ac:dyDescent="0.2">
      <c r="B575" s="196"/>
      <c r="C575" s="196"/>
      <c r="D575" s="112"/>
      <c r="E575" s="54"/>
      <c r="F575" s="54"/>
      <c r="G575" s="112"/>
      <c r="H575" s="102"/>
      <c r="I575" s="68"/>
      <c r="J575" s="68"/>
      <c r="K575" s="54"/>
      <c r="L575" s="178"/>
      <c r="M575" s="174"/>
      <c r="N575" s="178"/>
      <c r="O575" s="183"/>
      <c r="P575" s="54"/>
      <c r="Q575" s="68"/>
      <c r="R575" s="476"/>
      <c r="S575" s="476"/>
      <c r="T575" s="476"/>
      <c r="U575" s="68"/>
    </row>
    <row r="576" spans="2:21" s="195" customFormat="1" x14ac:dyDescent="0.2">
      <c r="B576" s="196"/>
      <c r="C576" s="196"/>
      <c r="D576" s="112"/>
      <c r="E576" s="54"/>
      <c r="F576" s="54"/>
      <c r="G576" s="112"/>
      <c r="H576" s="102"/>
      <c r="I576" s="68"/>
      <c r="J576" s="68"/>
      <c r="K576" s="54"/>
      <c r="L576" s="178"/>
      <c r="M576" s="174"/>
      <c r="N576" s="178"/>
      <c r="O576" s="183"/>
      <c r="P576" s="54"/>
      <c r="Q576" s="68"/>
      <c r="R576" s="476"/>
      <c r="S576" s="476"/>
      <c r="T576" s="476"/>
      <c r="U576" s="68"/>
    </row>
    <row r="577" spans="2:24" s="195" customFormat="1" x14ac:dyDescent="0.2">
      <c r="B577" s="196"/>
      <c r="C577" s="196"/>
      <c r="D577" s="112"/>
      <c r="E577" s="54"/>
      <c r="F577" s="54"/>
      <c r="G577" s="112"/>
      <c r="H577" s="102"/>
      <c r="I577" s="68"/>
      <c r="J577" s="68"/>
      <c r="K577" s="54"/>
      <c r="L577" s="178"/>
      <c r="M577" s="174"/>
      <c r="N577" s="178"/>
      <c r="O577" s="183"/>
      <c r="P577" s="54"/>
      <c r="Q577" s="68"/>
      <c r="R577" s="476"/>
      <c r="S577" s="476"/>
      <c r="T577" s="476"/>
      <c r="U577" s="68"/>
    </row>
    <row r="578" spans="2:24" s="195" customFormat="1" x14ac:dyDescent="0.2">
      <c r="B578" s="196"/>
      <c r="C578" s="196"/>
      <c r="D578" s="112"/>
      <c r="E578" s="54"/>
      <c r="F578" s="54"/>
      <c r="G578" s="112"/>
      <c r="H578" s="102"/>
      <c r="I578" s="68"/>
      <c r="J578" s="68"/>
      <c r="K578" s="54"/>
      <c r="L578" s="178"/>
      <c r="M578" s="174"/>
      <c r="N578" s="178"/>
      <c r="O578" s="183"/>
      <c r="P578" s="54"/>
      <c r="Q578" s="68"/>
      <c r="R578" s="476"/>
      <c r="S578" s="476"/>
      <c r="T578" s="476"/>
      <c r="U578" s="68"/>
    </row>
    <row r="579" spans="2:24" s="195" customFormat="1" x14ac:dyDescent="0.2">
      <c r="B579" s="196"/>
      <c r="C579" s="196"/>
      <c r="D579" s="112"/>
      <c r="E579" s="54"/>
      <c r="F579" s="54"/>
      <c r="G579" s="112"/>
      <c r="H579" s="102"/>
      <c r="I579" s="68"/>
      <c r="J579" s="68"/>
      <c r="K579" s="54"/>
      <c r="L579" s="178"/>
      <c r="M579" s="174"/>
      <c r="N579" s="178"/>
      <c r="O579" s="183"/>
      <c r="P579" s="54"/>
      <c r="Q579" s="68"/>
      <c r="R579" s="476"/>
      <c r="S579" s="476"/>
      <c r="T579" s="476"/>
      <c r="U579" s="68"/>
    </row>
    <row r="580" spans="2:24" s="195" customFormat="1" x14ac:dyDescent="0.2">
      <c r="B580" s="196"/>
      <c r="C580" s="196"/>
      <c r="D580" s="112"/>
      <c r="E580" s="54"/>
      <c r="F580" s="54"/>
      <c r="G580" s="112"/>
      <c r="H580" s="102"/>
      <c r="I580" s="68"/>
      <c r="J580" s="68"/>
      <c r="K580" s="54"/>
      <c r="L580" s="178"/>
      <c r="M580" s="174"/>
      <c r="N580" s="178"/>
      <c r="O580" s="183"/>
      <c r="P580" s="54"/>
      <c r="Q580" s="68"/>
      <c r="R580" s="476"/>
      <c r="S580" s="476"/>
      <c r="T580" s="476"/>
      <c r="U580" s="68"/>
    </row>
    <row r="581" spans="2:24" s="195" customFormat="1" x14ac:dyDescent="0.2">
      <c r="B581" s="196"/>
      <c r="C581" s="196"/>
      <c r="D581" s="112"/>
      <c r="E581" s="54"/>
      <c r="F581" s="54"/>
      <c r="G581" s="112"/>
      <c r="H581" s="102"/>
      <c r="I581" s="68"/>
      <c r="J581" s="68"/>
      <c r="K581" s="54"/>
      <c r="L581" s="178"/>
      <c r="M581" s="174"/>
      <c r="N581" s="178"/>
      <c r="O581" s="183"/>
      <c r="P581" s="54"/>
      <c r="Q581" s="68"/>
      <c r="R581" s="476"/>
      <c r="S581" s="476"/>
      <c r="T581" s="476"/>
      <c r="U581" s="68"/>
    </row>
    <row r="582" spans="2:24" s="195" customFormat="1" x14ac:dyDescent="0.2">
      <c r="B582" s="196"/>
      <c r="C582" s="196"/>
      <c r="D582" s="112"/>
      <c r="E582" s="54"/>
      <c r="F582" s="54"/>
      <c r="G582" s="112"/>
      <c r="H582" s="102"/>
      <c r="I582" s="68"/>
      <c r="J582" s="68"/>
      <c r="K582" s="54"/>
      <c r="L582" s="178"/>
      <c r="M582" s="174"/>
      <c r="N582" s="178"/>
      <c r="O582" s="183"/>
      <c r="P582" s="54"/>
      <c r="Q582" s="68"/>
      <c r="R582" s="476"/>
      <c r="S582" s="476"/>
      <c r="T582" s="476"/>
      <c r="U582" s="68"/>
    </row>
    <row r="583" spans="2:24" s="195" customFormat="1" x14ac:dyDescent="0.2">
      <c r="B583" s="196"/>
      <c r="C583" s="196"/>
      <c r="D583" s="112"/>
      <c r="E583" s="54"/>
      <c r="F583" s="54"/>
      <c r="G583" s="112"/>
      <c r="H583" s="102"/>
      <c r="I583" s="68"/>
      <c r="J583" s="68"/>
      <c r="K583" s="54"/>
      <c r="L583" s="178"/>
      <c r="M583" s="174"/>
      <c r="N583" s="178"/>
      <c r="O583" s="183"/>
      <c r="P583" s="54"/>
      <c r="Q583" s="68"/>
      <c r="R583" s="476"/>
      <c r="S583" s="476"/>
      <c r="T583" s="476"/>
      <c r="U583" s="68"/>
    </row>
    <row r="584" spans="2:24" s="195" customFormat="1" x14ac:dyDescent="0.2">
      <c r="B584" s="196"/>
      <c r="C584" s="196"/>
      <c r="D584" s="112"/>
      <c r="E584" s="54"/>
      <c r="F584" s="54"/>
      <c r="G584" s="112"/>
      <c r="H584" s="102"/>
      <c r="I584" s="68"/>
      <c r="J584" s="68"/>
      <c r="K584" s="54"/>
      <c r="L584" s="178"/>
      <c r="M584" s="174"/>
      <c r="N584" s="178"/>
      <c r="O584" s="183"/>
      <c r="P584" s="54"/>
      <c r="Q584" s="68"/>
      <c r="R584" s="476"/>
      <c r="S584" s="476"/>
      <c r="T584" s="476"/>
      <c r="U584" s="68"/>
    </row>
    <row r="585" spans="2:24" s="195" customFormat="1" x14ac:dyDescent="0.2">
      <c r="B585" s="196"/>
      <c r="C585" s="196"/>
      <c r="D585" s="112"/>
      <c r="E585" s="54"/>
      <c r="F585" s="54"/>
      <c r="G585" s="112"/>
      <c r="H585" s="102"/>
      <c r="I585" s="68"/>
      <c r="J585" s="68"/>
      <c r="K585" s="54"/>
      <c r="L585" s="178"/>
      <c r="M585" s="174"/>
      <c r="N585" s="178"/>
      <c r="O585" s="183"/>
      <c r="P585" s="54"/>
      <c r="Q585" s="68"/>
      <c r="R585" s="476"/>
      <c r="S585" s="476"/>
      <c r="T585" s="476"/>
      <c r="U585" s="68"/>
      <c r="W585" s="68"/>
      <c r="X585" s="68"/>
    </row>
    <row r="586" spans="2:24" s="195" customFormat="1" x14ac:dyDescent="0.2">
      <c r="B586" s="196"/>
      <c r="C586" s="196"/>
      <c r="D586" s="112"/>
      <c r="E586" s="54"/>
      <c r="F586" s="54"/>
      <c r="G586" s="112"/>
      <c r="H586" s="102"/>
      <c r="I586" s="68"/>
      <c r="J586" s="68"/>
      <c r="K586" s="54"/>
      <c r="L586" s="178"/>
      <c r="M586" s="174"/>
      <c r="N586" s="178"/>
      <c r="O586" s="183"/>
      <c r="P586" s="54"/>
      <c r="Q586" s="68"/>
      <c r="R586" s="476"/>
      <c r="S586" s="476"/>
      <c r="T586" s="476"/>
      <c r="U586" s="68"/>
      <c r="W586" s="68"/>
      <c r="X586" s="68"/>
    </row>
    <row r="587" spans="2:24" x14ac:dyDescent="0.2">
      <c r="V587" s="195"/>
    </row>
    <row r="588" spans="2:24" x14ac:dyDescent="0.2">
      <c r="V588" s="195"/>
    </row>
    <row r="589" spans="2:24" x14ac:dyDescent="0.2">
      <c r="V589" s="195"/>
    </row>
    <row r="590" spans="2:24" x14ac:dyDescent="0.2">
      <c r="V590" s="195"/>
    </row>
    <row r="591" spans="2:24" x14ac:dyDescent="0.2">
      <c r="V591" s="195"/>
    </row>
    <row r="592" spans="2:24" x14ac:dyDescent="0.2">
      <c r="V592" s="195"/>
    </row>
    <row r="593" spans="2:24" x14ac:dyDescent="0.2">
      <c r="V593" s="195"/>
      <c r="W593" s="195"/>
      <c r="X593" s="195"/>
    </row>
    <row r="594" spans="2:24" x14ac:dyDescent="0.2">
      <c r="V594" s="195"/>
      <c r="W594" s="195"/>
      <c r="X594" s="195"/>
    </row>
    <row r="595" spans="2:24" s="195" customFormat="1" x14ac:dyDescent="0.2">
      <c r="B595" s="196"/>
      <c r="C595" s="196"/>
      <c r="D595" s="112"/>
      <c r="E595" s="54"/>
      <c r="F595" s="54"/>
      <c r="G595" s="112"/>
      <c r="H595" s="102"/>
      <c r="I595" s="68"/>
      <c r="J595" s="68"/>
      <c r="K595" s="54"/>
      <c r="L595" s="178"/>
      <c r="M595" s="174"/>
      <c r="N595" s="178"/>
      <c r="O595" s="183"/>
      <c r="P595" s="54"/>
      <c r="Q595" s="68"/>
      <c r="R595" s="476"/>
      <c r="S595" s="476"/>
      <c r="T595" s="476"/>
      <c r="U595" s="68"/>
    </row>
    <row r="596" spans="2:24" s="195" customFormat="1" x14ac:dyDescent="0.2">
      <c r="B596" s="196"/>
      <c r="C596" s="196"/>
      <c r="D596" s="112"/>
      <c r="E596" s="54"/>
      <c r="F596" s="54"/>
      <c r="G596" s="112"/>
      <c r="H596" s="102"/>
      <c r="I596" s="68"/>
      <c r="J596" s="68"/>
      <c r="K596" s="54"/>
      <c r="L596" s="178"/>
      <c r="M596" s="174"/>
      <c r="N596" s="178"/>
      <c r="O596" s="183"/>
      <c r="P596" s="54"/>
      <c r="Q596" s="68"/>
      <c r="R596" s="476"/>
      <c r="S596" s="476"/>
      <c r="T596" s="476"/>
      <c r="U596" s="68"/>
    </row>
    <row r="597" spans="2:24" s="195" customFormat="1" x14ac:dyDescent="0.2">
      <c r="B597" s="196"/>
      <c r="C597" s="196"/>
      <c r="D597" s="112"/>
      <c r="E597" s="54"/>
      <c r="F597" s="54"/>
      <c r="G597" s="112"/>
      <c r="H597" s="102"/>
      <c r="I597" s="68"/>
      <c r="J597" s="68"/>
      <c r="K597" s="54"/>
      <c r="L597" s="178"/>
      <c r="M597" s="174"/>
      <c r="N597" s="178"/>
      <c r="O597" s="183"/>
      <c r="P597" s="54"/>
      <c r="Q597" s="68"/>
      <c r="R597" s="476"/>
      <c r="S597" s="476"/>
      <c r="T597" s="476"/>
      <c r="U597" s="68"/>
    </row>
    <row r="598" spans="2:24" s="195" customFormat="1" x14ac:dyDescent="0.2">
      <c r="B598" s="196"/>
      <c r="C598" s="196"/>
      <c r="D598" s="112"/>
      <c r="E598" s="54"/>
      <c r="F598" s="54"/>
      <c r="G598" s="112"/>
      <c r="H598" s="102"/>
      <c r="I598" s="68"/>
      <c r="J598" s="68"/>
      <c r="K598" s="54"/>
      <c r="L598" s="178"/>
      <c r="M598" s="174"/>
      <c r="N598" s="178"/>
      <c r="O598" s="183"/>
      <c r="P598" s="54"/>
      <c r="Q598" s="68"/>
      <c r="R598" s="476"/>
      <c r="S598" s="476"/>
      <c r="T598" s="476"/>
      <c r="U598" s="68"/>
    </row>
    <row r="599" spans="2:24" s="195" customFormat="1" x14ac:dyDescent="0.2">
      <c r="B599" s="196"/>
      <c r="C599" s="196"/>
      <c r="D599" s="112"/>
      <c r="E599" s="54"/>
      <c r="F599" s="54"/>
      <c r="G599" s="112"/>
      <c r="H599" s="102"/>
      <c r="I599" s="68"/>
      <c r="J599" s="68"/>
      <c r="K599" s="54"/>
      <c r="L599" s="178"/>
      <c r="M599" s="174"/>
      <c r="N599" s="178"/>
      <c r="O599" s="183"/>
      <c r="P599" s="54"/>
      <c r="Q599" s="68"/>
      <c r="R599" s="476"/>
      <c r="S599" s="476"/>
      <c r="T599" s="476"/>
      <c r="U599" s="68"/>
    </row>
    <row r="600" spans="2:24" s="195" customFormat="1" x14ac:dyDescent="0.2">
      <c r="B600" s="196"/>
      <c r="C600" s="196"/>
      <c r="D600" s="112"/>
      <c r="E600" s="54"/>
      <c r="F600" s="54"/>
      <c r="G600" s="112"/>
      <c r="H600" s="102"/>
      <c r="I600" s="68"/>
      <c r="J600" s="68"/>
      <c r="K600" s="54"/>
      <c r="L600" s="178"/>
      <c r="M600" s="174"/>
      <c r="N600" s="178"/>
      <c r="O600" s="183"/>
      <c r="P600" s="54"/>
      <c r="Q600" s="68"/>
      <c r="R600" s="476"/>
      <c r="S600" s="476"/>
      <c r="T600" s="476"/>
      <c r="U600" s="68"/>
    </row>
    <row r="601" spans="2:24" s="195" customFormat="1" x14ac:dyDescent="0.2">
      <c r="B601" s="196"/>
      <c r="C601" s="196"/>
      <c r="D601" s="112"/>
      <c r="E601" s="54"/>
      <c r="F601" s="54"/>
      <c r="G601" s="112"/>
      <c r="H601" s="102"/>
      <c r="I601" s="68"/>
      <c r="J601" s="68"/>
      <c r="K601" s="54"/>
      <c r="L601" s="178"/>
      <c r="M601" s="174"/>
      <c r="N601" s="178"/>
      <c r="O601" s="183"/>
      <c r="P601" s="54"/>
      <c r="Q601" s="68"/>
      <c r="R601" s="476"/>
      <c r="S601" s="476"/>
      <c r="T601" s="476"/>
      <c r="U601" s="68"/>
    </row>
    <row r="602" spans="2:24" s="195" customFormat="1" x14ac:dyDescent="0.2">
      <c r="B602" s="196"/>
      <c r="C602" s="196"/>
      <c r="D602" s="112"/>
      <c r="E602" s="54"/>
      <c r="F602" s="54"/>
      <c r="G602" s="112"/>
      <c r="H602" s="102"/>
      <c r="I602" s="68"/>
      <c r="J602" s="68"/>
      <c r="K602" s="54"/>
      <c r="L602" s="178"/>
      <c r="M602" s="174"/>
      <c r="N602" s="178"/>
      <c r="O602" s="183"/>
      <c r="P602" s="54"/>
      <c r="Q602" s="68"/>
      <c r="R602" s="476"/>
      <c r="S602" s="476"/>
      <c r="T602" s="476"/>
      <c r="U602" s="68"/>
    </row>
    <row r="603" spans="2:24" s="195" customFormat="1" x14ac:dyDescent="0.2">
      <c r="B603" s="196"/>
      <c r="C603" s="196"/>
      <c r="D603" s="112"/>
      <c r="E603" s="54"/>
      <c r="F603" s="54"/>
      <c r="G603" s="112"/>
      <c r="H603" s="102"/>
      <c r="I603" s="68"/>
      <c r="J603" s="68"/>
      <c r="K603" s="54"/>
      <c r="L603" s="178"/>
      <c r="M603" s="174"/>
      <c r="N603" s="178"/>
      <c r="O603" s="183"/>
      <c r="P603" s="54"/>
      <c r="Q603" s="68"/>
      <c r="R603" s="476"/>
      <c r="S603" s="476"/>
      <c r="T603" s="476"/>
      <c r="U603" s="68"/>
    </row>
    <row r="604" spans="2:24" s="195" customFormat="1" x14ac:dyDescent="0.2">
      <c r="B604" s="196"/>
      <c r="C604" s="196"/>
      <c r="D604" s="112"/>
      <c r="E604" s="54"/>
      <c r="F604" s="54"/>
      <c r="G604" s="112"/>
      <c r="H604" s="102"/>
      <c r="I604" s="68"/>
      <c r="J604" s="68"/>
      <c r="K604" s="54"/>
      <c r="L604" s="178"/>
      <c r="M604" s="174"/>
      <c r="N604" s="178"/>
      <c r="O604" s="183"/>
      <c r="P604" s="54"/>
      <c r="Q604" s="68"/>
      <c r="R604" s="476"/>
      <c r="S604" s="476"/>
      <c r="T604" s="476"/>
      <c r="U604" s="68"/>
    </row>
    <row r="605" spans="2:24" s="195" customFormat="1" x14ac:dyDescent="0.2">
      <c r="B605" s="196"/>
      <c r="C605" s="196"/>
      <c r="D605" s="112"/>
      <c r="E605" s="54"/>
      <c r="F605" s="54"/>
      <c r="G605" s="112"/>
      <c r="H605" s="102"/>
      <c r="I605" s="68"/>
      <c r="J605" s="68"/>
      <c r="K605" s="54"/>
      <c r="L605" s="178"/>
      <c r="M605" s="174"/>
      <c r="N605" s="178"/>
      <c r="O605" s="183"/>
      <c r="P605" s="54"/>
      <c r="Q605" s="68"/>
      <c r="R605" s="476"/>
      <c r="S605" s="476"/>
      <c r="T605" s="476"/>
      <c r="U605" s="68"/>
    </row>
    <row r="606" spans="2:24" s="195" customFormat="1" x14ac:dyDescent="0.2">
      <c r="B606" s="196"/>
      <c r="C606" s="196"/>
      <c r="D606" s="112"/>
      <c r="E606" s="54"/>
      <c r="F606" s="54"/>
      <c r="G606" s="112"/>
      <c r="H606" s="102"/>
      <c r="I606" s="68"/>
      <c r="J606" s="68"/>
      <c r="K606" s="54"/>
      <c r="L606" s="178"/>
      <c r="M606" s="174"/>
      <c r="N606" s="178"/>
      <c r="O606" s="183"/>
      <c r="P606" s="54"/>
      <c r="Q606" s="68"/>
      <c r="R606" s="476"/>
      <c r="S606" s="476"/>
      <c r="T606" s="476"/>
      <c r="U606" s="68"/>
    </row>
    <row r="607" spans="2:24" s="195" customFormat="1" x14ac:dyDescent="0.2">
      <c r="B607" s="196"/>
      <c r="C607" s="196"/>
      <c r="D607" s="112"/>
      <c r="E607" s="54"/>
      <c r="F607" s="54"/>
      <c r="G607" s="112"/>
      <c r="H607" s="102"/>
      <c r="I607" s="68"/>
      <c r="J607" s="68"/>
      <c r="K607" s="54"/>
      <c r="L607" s="178"/>
      <c r="M607" s="174"/>
      <c r="N607" s="178"/>
      <c r="O607" s="183"/>
      <c r="P607" s="54"/>
      <c r="Q607" s="68"/>
      <c r="R607" s="476"/>
      <c r="S607" s="476"/>
      <c r="T607" s="476"/>
      <c r="U607" s="68"/>
    </row>
    <row r="608" spans="2:24" s="195" customFormat="1" x14ac:dyDescent="0.2">
      <c r="B608" s="196"/>
      <c r="C608" s="196"/>
      <c r="D608" s="112"/>
      <c r="E608" s="54"/>
      <c r="F608" s="54"/>
      <c r="G608" s="112"/>
      <c r="H608" s="102"/>
      <c r="I608" s="68"/>
      <c r="J608" s="68"/>
      <c r="K608" s="54"/>
      <c r="L608" s="178"/>
      <c r="M608" s="174"/>
      <c r="N608" s="178"/>
      <c r="O608" s="183"/>
      <c r="P608" s="54"/>
      <c r="Q608" s="68"/>
      <c r="R608" s="476"/>
      <c r="S608" s="476"/>
      <c r="T608" s="476"/>
      <c r="U608" s="68"/>
    </row>
    <row r="609" spans="2:24" s="195" customFormat="1" x14ac:dyDescent="0.2">
      <c r="B609" s="196"/>
      <c r="C609" s="196"/>
      <c r="D609" s="112"/>
      <c r="E609" s="54"/>
      <c r="F609" s="54"/>
      <c r="G609" s="112"/>
      <c r="H609" s="102"/>
      <c r="I609" s="68"/>
      <c r="J609" s="68"/>
      <c r="K609" s="54"/>
      <c r="L609" s="178"/>
      <c r="M609" s="174"/>
      <c r="N609" s="178"/>
      <c r="O609" s="183"/>
      <c r="P609" s="54"/>
      <c r="Q609" s="68"/>
      <c r="R609" s="476"/>
      <c r="S609" s="476"/>
      <c r="T609" s="476"/>
      <c r="U609" s="68"/>
    </row>
    <row r="610" spans="2:24" s="195" customFormat="1" x14ac:dyDescent="0.2">
      <c r="B610" s="196"/>
      <c r="C610" s="196"/>
      <c r="D610" s="112"/>
      <c r="E610" s="54"/>
      <c r="F610" s="54"/>
      <c r="G610" s="112"/>
      <c r="H610" s="102"/>
      <c r="I610" s="68"/>
      <c r="J610" s="68"/>
      <c r="K610" s="54"/>
      <c r="L610" s="178"/>
      <c r="M610" s="174"/>
      <c r="N610" s="178"/>
      <c r="O610" s="183"/>
      <c r="P610" s="54"/>
      <c r="Q610" s="68"/>
      <c r="R610" s="476"/>
      <c r="S610" s="476"/>
      <c r="T610" s="476"/>
      <c r="U610" s="68"/>
    </row>
    <row r="611" spans="2:24" s="195" customFormat="1" x14ac:dyDescent="0.2">
      <c r="B611" s="196"/>
      <c r="C611" s="196"/>
      <c r="D611" s="112"/>
      <c r="E611" s="54"/>
      <c r="F611" s="54"/>
      <c r="G611" s="112"/>
      <c r="H611" s="102"/>
      <c r="I611" s="68"/>
      <c r="J611" s="68"/>
      <c r="K611" s="54"/>
      <c r="L611" s="178"/>
      <c r="M611" s="174"/>
      <c r="N611" s="178"/>
      <c r="O611" s="183"/>
      <c r="P611" s="54"/>
      <c r="Q611" s="68"/>
      <c r="R611" s="476"/>
      <c r="S611" s="476"/>
      <c r="T611" s="476"/>
      <c r="U611" s="68"/>
    </row>
    <row r="612" spans="2:24" s="195" customFormat="1" x14ac:dyDescent="0.2">
      <c r="B612" s="196"/>
      <c r="C612" s="196"/>
      <c r="D612" s="112"/>
      <c r="E612" s="54"/>
      <c r="F612" s="54"/>
      <c r="G612" s="112"/>
      <c r="H612" s="102"/>
      <c r="I612" s="68"/>
      <c r="J612" s="68"/>
      <c r="K612" s="54"/>
      <c r="L612" s="178"/>
      <c r="M612" s="174"/>
      <c r="N612" s="178"/>
      <c r="O612" s="183"/>
      <c r="P612" s="54"/>
      <c r="Q612" s="68"/>
      <c r="R612" s="476"/>
      <c r="S612" s="476"/>
      <c r="T612" s="476"/>
      <c r="U612" s="68"/>
    </row>
    <row r="613" spans="2:24" s="195" customFormat="1" x14ac:dyDescent="0.2">
      <c r="B613" s="196"/>
      <c r="C613" s="196"/>
      <c r="D613" s="112"/>
      <c r="E613" s="54"/>
      <c r="F613" s="54"/>
      <c r="G613" s="112"/>
      <c r="H613" s="102"/>
      <c r="I613" s="68"/>
      <c r="J613" s="68"/>
      <c r="K613" s="54"/>
      <c r="L613" s="178"/>
      <c r="M613" s="174"/>
      <c r="N613" s="178"/>
      <c r="O613" s="183"/>
      <c r="P613" s="54"/>
      <c r="Q613" s="68"/>
      <c r="R613" s="476"/>
      <c r="S613" s="476"/>
      <c r="T613" s="476"/>
      <c r="U613" s="68"/>
    </row>
    <row r="614" spans="2:24" s="195" customFormat="1" x14ac:dyDescent="0.2">
      <c r="B614" s="196"/>
      <c r="C614" s="196"/>
      <c r="D614" s="112"/>
      <c r="E614" s="54"/>
      <c r="F614" s="54"/>
      <c r="G614" s="112"/>
      <c r="H614" s="102"/>
      <c r="I614" s="68"/>
      <c r="J614" s="68"/>
      <c r="K614" s="54"/>
      <c r="L614" s="178"/>
      <c r="M614" s="174"/>
      <c r="N614" s="178"/>
      <c r="O614" s="183"/>
      <c r="P614" s="54"/>
      <c r="Q614" s="68"/>
      <c r="R614" s="476"/>
      <c r="S614" s="476"/>
      <c r="T614" s="476"/>
      <c r="U614" s="68"/>
    </row>
    <row r="615" spans="2:24" s="195" customFormat="1" x14ac:dyDescent="0.2">
      <c r="B615" s="196"/>
      <c r="C615" s="196"/>
      <c r="D615" s="112"/>
      <c r="E615" s="54"/>
      <c r="F615" s="54"/>
      <c r="G615" s="112"/>
      <c r="H615" s="102"/>
      <c r="I615" s="68"/>
      <c r="J615" s="68"/>
      <c r="K615" s="54"/>
      <c r="L615" s="178"/>
      <c r="M615" s="174"/>
      <c r="N615" s="178"/>
      <c r="O615" s="183"/>
      <c r="P615" s="54"/>
      <c r="Q615" s="68"/>
      <c r="R615" s="476"/>
      <c r="S615" s="476"/>
      <c r="T615" s="476"/>
      <c r="U615" s="68"/>
    </row>
    <row r="616" spans="2:24" s="195" customFormat="1" x14ac:dyDescent="0.2">
      <c r="B616" s="196"/>
      <c r="C616" s="196"/>
      <c r="D616" s="112"/>
      <c r="E616" s="54"/>
      <c r="F616" s="54"/>
      <c r="G616" s="112"/>
      <c r="H616" s="102"/>
      <c r="I616" s="68"/>
      <c r="J616" s="68"/>
      <c r="K616" s="54"/>
      <c r="L616" s="178"/>
      <c r="M616" s="174"/>
      <c r="N616" s="178"/>
      <c r="O616" s="183"/>
      <c r="P616" s="54"/>
      <c r="Q616" s="68"/>
      <c r="R616" s="476"/>
      <c r="S616" s="476"/>
      <c r="T616" s="476"/>
      <c r="U616" s="68"/>
    </row>
    <row r="617" spans="2:24" s="195" customFormat="1" x14ac:dyDescent="0.2">
      <c r="B617" s="196"/>
      <c r="C617" s="196"/>
      <c r="D617" s="112"/>
      <c r="E617" s="54"/>
      <c r="F617" s="54"/>
      <c r="G617" s="112"/>
      <c r="H617" s="102"/>
      <c r="I617" s="68"/>
      <c r="J617" s="68"/>
      <c r="K617" s="54"/>
      <c r="L617" s="178"/>
      <c r="M617" s="174"/>
      <c r="N617" s="178"/>
      <c r="O617" s="183"/>
      <c r="P617" s="54"/>
      <c r="Q617" s="68"/>
      <c r="R617" s="476"/>
      <c r="S617" s="476"/>
      <c r="T617" s="476"/>
      <c r="U617" s="68"/>
    </row>
    <row r="618" spans="2:24" s="195" customFormat="1" x14ac:dyDescent="0.2">
      <c r="B618" s="196"/>
      <c r="C618" s="196"/>
      <c r="D618" s="112"/>
      <c r="E618" s="54"/>
      <c r="F618" s="54"/>
      <c r="G618" s="112"/>
      <c r="H618" s="102"/>
      <c r="I618" s="68"/>
      <c r="J618" s="68"/>
      <c r="K618" s="54"/>
      <c r="L618" s="178"/>
      <c r="M618" s="174"/>
      <c r="N618" s="178"/>
      <c r="O618" s="183"/>
      <c r="P618" s="54"/>
      <c r="Q618" s="68"/>
      <c r="R618" s="476"/>
      <c r="S618" s="476"/>
      <c r="T618" s="476"/>
      <c r="U618" s="68"/>
    </row>
    <row r="619" spans="2:24" s="195" customFormat="1" x14ac:dyDescent="0.2">
      <c r="B619" s="196"/>
      <c r="C619" s="196"/>
      <c r="D619" s="112"/>
      <c r="E619" s="54"/>
      <c r="F619" s="54"/>
      <c r="G619" s="112"/>
      <c r="H619" s="102"/>
      <c r="I619" s="68"/>
      <c r="J619" s="68"/>
      <c r="K619" s="54"/>
      <c r="L619" s="178"/>
      <c r="M619" s="174"/>
      <c r="N619" s="178"/>
      <c r="O619" s="183"/>
      <c r="P619" s="54"/>
      <c r="Q619" s="68"/>
      <c r="R619" s="476"/>
      <c r="S619" s="476"/>
      <c r="T619" s="476"/>
      <c r="U619" s="68"/>
    </row>
    <row r="620" spans="2:24" s="195" customFormat="1" x14ac:dyDescent="0.2">
      <c r="B620" s="196"/>
      <c r="C620" s="196"/>
      <c r="D620" s="112"/>
      <c r="E620" s="54"/>
      <c r="F620" s="54"/>
      <c r="G620" s="112"/>
      <c r="H620" s="102"/>
      <c r="I620" s="68"/>
      <c r="J620" s="68"/>
      <c r="K620" s="54"/>
      <c r="L620" s="178"/>
      <c r="M620" s="174"/>
      <c r="N620" s="178"/>
      <c r="O620" s="183"/>
      <c r="P620" s="54"/>
      <c r="Q620" s="68"/>
      <c r="R620" s="476"/>
      <c r="S620" s="476"/>
      <c r="T620" s="476"/>
      <c r="U620" s="68"/>
      <c r="W620" s="68"/>
      <c r="X620" s="68"/>
    </row>
    <row r="621" spans="2:24" s="195" customFormat="1" x14ac:dyDescent="0.2">
      <c r="B621" s="196"/>
      <c r="C621" s="196"/>
      <c r="D621" s="112"/>
      <c r="E621" s="54"/>
      <c r="F621" s="54"/>
      <c r="G621" s="112"/>
      <c r="H621" s="102"/>
      <c r="I621" s="68"/>
      <c r="J621" s="68"/>
      <c r="K621" s="54"/>
      <c r="L621" s="178"/>
      <c r="M621" s="174"/>
      <c r="N621" s="178"/>
      <c r="O621" s="183"/>
      <c r="P621" s="54"/>
      <c r="Q621" s="68"/>
      <c r="R621" s="476"/>
      <c r="S621" s="476"/>
      <c r="T621" s="476"/>
      <c r="U621" s="68"/>
      <c r="W621" s="68"/>
      <c r="X621" s="68"/>
    </row>
    <row r="622" spans="2:24" x14ac:dyDescent="0.2">
      <c r="V622" s="195"/>
    </row>
    <row r="623" spans="2:24" x14ac:dyDescent="0.2">
      <c r="V623" s="195"/>
    </row>
    <row r="624" spans="2:24" x14ac:dyDescent="0.2">
      <c r="V624" s="195"/>
    </row>
    <row r="625" spans="22:22" x14ac:dyDescent="0.2">
      <c r="V625" s="195"/>
    </row>
    <row r="626" spans="22:22" x14ac:dyDescent="0.2">
      <c r="V626" s="195"/>
    </row>
    <row r="627" spans="22:22" x14ac:dyDescent="0.2">
      <c r="V627" s="195"/>
    </row>
    <row r="628" spans="22:22" x14ac:dyDescent="0.2">
      <c r="V628" s="195"/>
    </row>
    <row r="629" spans="22:22" x14ac:dyDescent="0.2">
      <c r="V629" s="195"/>
    </row>
    <row r="630" spans="22:22" x14ac:dyDescent="0.2">
      <c r="V630" s="195"/>
    </row>
    <row r="631" spans="22:22" x14ac:dyDescent="0.2">
      <c r="V631" s="195"/>
    </row>
    <row r="632" spans="22:22" x14ac:dyDescent="0.2">
      <c r="V632" s="195"/>
    </row>
    <row r="641" spans="22:22" x14ac:dyDescent="0.2">
      <c r="V641" s="195"/>
    </row>
    <row r="642" spans="22:22" x14ac:dyDescent="0.2">
      <c r="V642" s="195"/>
    </row>
    <row r="643" spans="22:22" x14ac:dyDescent="0.2">
      <c r="V643" s="195"/>
    </row>
    <row r="644" spans="22:22" x14ac:dyDescent="0.2">
      <c r="V644" s="195"/>
    </row>
    <row r="645" spans="22:22" x14ac:dyDescent="0.2">
      <c r="V645" s="195"/>
    </row>
    <row r="646" spans="22:22" x14ac:dyDescent="0.2">
      <c r="V646" s="195"/>
    </row>
    <row r="647" spans="22:22" x14ac:dyDescent="0.2">
      <c r="V647" s="195"/>
    </row>
    <row r="648" spans="22:22" x14ac:dyDescent="0.2">
      <c r="V648" s="195"/>
    </row>
    <row r="649" spans="22:22" x14ac:dyDescent="0.2">
      <c r="V649" s="195"/>
    </row>
    <row r="650" spans="22:22" x14ac:dyDescent="0.2">
      <c r="V650" s="195"/>
    </row>
    <row r="651" spans="22:22" x14ac:dyDescent="0.2">
      <c r="V651" s="195"/>
    </row>
    <row r="652" spans="22:22" x14ac:dyDescent="0.2">
      <c r="V652" s="195"/>
    </row>
    <row r="653" spans="22:22" x14ac:dyDescent="0.2">
      <c r="V653" s="195"/>
    </row>
    <row r="654" spans="22:22" x14ac:dyDescent="0.2">
      <c r="V654" s="195"/>
    </row>
    <row r="655" spans="22:22" x14ac:dyDescent="0.2">
      <c r="V655" s="195"/>
    </row>
    <row r="656" spans="22:22" x14ac:dyDescent="0.2">
      <c r="V656" s="195"/>
    </row>
    <row r="657" spans="2:25" x14ac:dyDescent="0.2">
      <c r="V657" s="195"/>
    </row>
    <row r="658" spans="2:25" x14ac:dyDescent="0.2">
      <c r="V658" s="195"/>
    </row>
    <row r="659" spans="2:25" x14ac:dyDescent="0.2">
      <c r="V659" s="195"/>
    </row>
    <row r="660" spans="2:25" x14ac:dyDescent="0.2">
      <c r="V660" s="195"/>
    </row>
    <row r="661" spans="2:25" x14ac:dyDescent="0.2">
      <c r="V661" s="195"/>
    </row>
    <row r="662" spans="2:25" x14ac:dyDescent="0.2">
      <c r="V662" s="195"/>
    </row>
    <row r="663" spans="2:25" x14ac:dyDescent="0.2">
      <c r="V663" s="195"/>
    </row>
    <row r="664" spans="2:25" x14ac:dyDescent="0.2">
      <c r="V664" s="195"/>
    </row>
    <row r="665" spans="2:25" x14ac:dyDescent="0.2">
      <c r="V665" s="195"/>
    </row>
    <row r="666" spans="2:25" x14ac:dyDescent="0.2">
      <c r="V666" s="195"/>
    </row>
    <row r="667" spans="2:25" x14ac:dyDescent="0.2">
      <c r="V667" s="195"/>
    </row>
    <row r="671" spans="2:25" s="195" customFormat="1" x14ac:dyDescent="0.2">
      <c r="B671" s="196"/>
      <c r="C671" s="196"/>
      <c r="D671" s="112"/>
      <c r="E671" s="54"/>
      <c r="F671" s="54"/>
      <c r="G671" s="112"/>
      <c r="H671" s="102"/>
      <c r="I671" s="68"/>
      <c r="J671" s="68"/>
      <c r="K671" s="54"/>
      <c r="L671" s="178"/>
      <c r="M671" s="174"/>
      <c r="N671" s="178"/>
      <c r="O671" s="183"/>
      <c r="P671" s="54"/>
      <c r="Q671" s="68"/>
      <c r="R671" s="476"/>
      <c r="S671" s="476"/>
      <c r="T671" s="476"/>
      <c r="U671" s="68"/>
      <c r="V671" s="68"/>
      <c r="W671" s="68"/>
      <c r="X671" s="68"/>
      <c r="Y671" s="68"/>
    </row>
    <row r="672" spans="2:25" s="195" customFormat="1" x14ac:dyDescent="0.2">
      <c r="B672" s="196"/>
      <c r="C672" s="196"/>
      <c r="D672" s="112"/>
      <c r="E672" s="54"/>
      <c r="F672" s="54"/>
      <c r="G672" s="112"/>
      <c r="H672" s="102"/>
      <c r="I672" s="68"/>
      <c r="J672" s="68"/>
      <c r="K672" s="54"/>
      <c r="L672" s="178"/>
      <c r="M672" s="174"/>
      <c r="N672" s="178"/>
      <c r="O672" s="183"/>
      <c r="P672" s="54"/>
      <c r="Q672" s="68"/>
      <c r="R672" s="476"/>
      <c r="S672" s="476"/>
      <c r="T672" s="476"/>
      <c r="U672" s="68"/>
      <c r="V672" s="68"/>
      <c r="W672" s="68"/>
      <c r="X672" s="68"/>
      <c r="Y672" s="68"/>
    </row>
  </sheetData>
  <autoFilter ref="A5:AU205">
    <filterColumn colId="2" showButton="0"/>
    <filterColumn colId="15">
      <filters>
        <filter val="INTERCAMBIO"/>
      </filters>
    </filterColumn>
  </autoFilter>
  <sortState ref="A6:AU210">
    <sortCondition ref="J6:J210"/>
  </sortState>
  <mergeCells count="1">
    <mergeCell ref="C5:D5"/>
  </mergeCells>
  <conditionalFormatting sqref="K1:K1048576">
    <cfRule type="duplicateValues" dxfId="3" priority="2"/>
  </conditionalFormatting>
  <conditionalFormatting sqref="J1:J1048576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665"/>
  <sheetViews>
    <sheetView workbookViewId="0">
      <selection activeCell="J128" sqref="J128"/>
    </sheetView>
  </sheetViews>
  <sheetFormatPr baseColWidth="10" defaultRowHeight="12.75" outlineLevelCol="1" x14ac:dyDescent="0.2"/>
  <cols>
    <col min="1" max="1" width="7.5703125" style="195" bestFit="1" customWidth="1" outlineLevel="1"/>
    <col min="2" max="2" width="10.42578125" style="196" customWidth="1"/>
    <col min="3" max="3" width="7.85546875" style="196" customWidth="1" outlineLevel="1"/>
    <col min="4" max="4" width="28" style="112" bestFit="1" customWidth="1"/>
    <col min="5" max="5" width="6.28515625" style="54" customWidth="1" outlineLevel="1"/>
    <col min="6" max="6" width="8.7109375" style="54" bestFit="1" customWidth="1"/>
    <col min="7" max="7" width="28.5703125" style="112" hidden="1" customWidth="1" outlineLevel="1"/>
    <col min="8" max="8" width="9.5703125" style="102" bestFit="1" customWidth="1" collapsed="1"/>
    <col min="9" max="9" width="2.28515625" style="68" customWidth="1" outlineLevel="1"/>
    <col min="10" max="10" width="22.42578125" style="68" customWidth="1" outlineLevel="1"/>
    <col min="11" max="11" width="17.7109375" style="54" customWidth="1" outlineLevel="1"/>
    <col min="12" max="12" width="12.85546875" style="178" bestFit="1" customWidth="1"/>
    <col min="13" max="13" width="11.140625" style="174" bestFit="1" customWidth="1"/>
    <col min="14" max="14" width="12" style="178" bestFit="1" customWidth="1"/>
    <col min="15" max="15" width="17.28515625" style="183" hidden="1" customWidth="1" outlineLevel="1" collapsed="1"/>
    <col min="16" max="16" width="8" style="54" customWidth="1" outlineLevel="1"/>
    <col min="17" max="17" width="17.42578125" style="530" bestFit="1" customWidth="1"/>
    <col min="18" max="18" width="12.85546875" style="25" bestFit="1" customWidth="1"/>
    <col min="19" max="19" width="12.85546875" style="68" bestFit="1" customWidth="1"/>
    <col min="20" max="16384" width="11.42578125" style="68"/>
  </cols>
  <sheetData>
    <row r="1" spans="1:47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1"/>
      <c r="K1" s="32"/>
      <c r="L1" s="33" t="s">
        <v>774</v>
      </c>
      <c r="M1" s="34" t="s">
        <v>775</v>
      </c>
      <c r="N1" s="35"/>
      <c r="O1" s="36">
        <f>(97-25)*360</f>
        <v>25920</v>
      </c>
      <c r="Q1" s="530"/>
      <c r="R1" s="531"/>
    </row>
    <row r="2" spans="1:47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2"/>
      <c r="L2" s="44"/>
      <c r="M2" s="45">
        <v>0.5</v>
      </c>
      <c r="N2" s="46"/>
      <c r="O2" s="47"/>
      <c r="P2" s="48"/>
      <c r="Q2" s="530"/>
      <c r="R2" s="531"/>
    </row>
    <row r="3" spans="1:47" s="37" customFormat="1" ht="11.25" x14ac:dyDescent="0.2">
      <c r="A3" s="39"/>
      <c r="B3" s="49" t="s">
        <v>6476</v>
      </c>
      <c r="C3" s="50"/>
      <c r="D3" s="49"/>
      <c r="E3" s="51"/>
      <c r="F3" s="51"/>
      <c r="G3" s="49"/>
      <c r="H3" s="43"/>
      <c r="I3" s="51"/>
      <c r="J3" s="51"/>
      <c r="K3" s="51"/>
      <c r="L3" s="38"/>
      <c r="M3" s="52" t="s">
        <v>778</v>
      </c>
      <c r="N3" s="53"/>
      <c r="O3" s="53"/>
      <c r="P3" s="48"/>
      <c r="Q3" s="530"/>
      <c r="R3" s="531"/>
    </row>
    <row r="4" spans="1:47" ht="12" thickBot="1" x14ac:dyDescent="0.25">
      <c r="A4" s="55"/>
      <c r="B4" s="41"/>
      <c r="C4" s="56"/>
      <c r="D4" s="57"/>
      <c r="E4" s="58"/>
      <c r="F4" s="59"/>
      <c r="G4" s="60"/>
      <c r="H4" s="43"/>
      <c r="I4" s="61"/>
      <c r="J4" s="62" t="s">
        <v>779</v>
      </c>
      <c r="K4" s="63"/>
      <c r="L4" s="64" t="s">
        <v>778</v>
      </c>
      <c r="M4" s="65" t="s">
        <v>780</v>
      </c>
      <c r="N4" s="67"/>
      <c r="O4" s="67"/>
      <c r="P4" s="68"/>
      <c r="R4" s="531"/>
    </row>
    <row r="5" spans="1:47" s="69" customFormat="1" ht="34.5" thickBot="1" x14ac:dyDescent="0.25">
      <c r="A5" s="752" t="s">
        <v>731</v>
      </c>
      <c r="B5" s="753" t="s">
        <v>732</v>
      </c>
      <c r="C5" s="793" t="s">
        <v>733</v>
      </c>
      <c r="D5" s="794"/>
      <c r="E5" s="754" t="s">
        <v>734</v>
      </c>
      <c r="F5" s="755" t="s">
        <v>735</v>
      </c>
      <c r="G5" s="73" t="s">
        <v>736</v>
      </c>
      <c r="H5" s="754" t="s">
        <v>737</v>
      </c>
      <c r="I5" s="754" t="s">
        <v>782</v>
      </c>
      <c r="J5" s="754" t="s">
        <v>738</v>
      </c>
      <c r="K5" s="754" t="s">
        <v>739</v>
      </c>
      <c r="L5" s="756" t="s">
        <v>740</v>
      </c>
      <c r="M5" s="756" t="s">
        <v>741</v>
      </c>
      <c r="N5" s="756" t="s">
        <v>743</v>
      </c>
      <c r="O5" s="75" t="s">
        <v>1356</v>
      </c>
      <c r="P5" s="757" t="s">
        <v>744</v>
      </c>
      <c r="Q5" s="758"/>
      <c r="R5" s="758"/>
      <c r="S5" s="757"/>
    </row>
    <row r="6" spans="1:47" s="78" customFormat="1" hidden="1" x14ac:dyDescent="0.2">
      <c r="A6" s="537" t="s">
        <v>7127</v>
      </c>
      <c r="B6" s="709">
        <v>521802</v>
      </c>
      <c r="C6" s="709" t="s">
        <v>697</v>
      </c>
      <c r="D6" s="709" t="s">
        <v>288</v>
      </c>
      <c r="E6" s="304">
        <v>2017</v>
      </c>
      <c r="F6" s="305">
        <v>43089</v>
      </c>
      <c r="G6" s="302" t="s">
        <v>2550</v>
      </c>
      <c r="H6" s="302" t="s">
        <v>7128</v>
      </c>
      <c r="I6" s="399"/>
      <c r="J6" s="302" t="s">
        <v>7129</v>
      </c>
      <c r="K6" s="302" t="s">
        <v>7130</v>
      </c>
      <c r="L6" s="306">
        <v>166137.93</v>
      </c>
      <c r="M6" s="306">
        <v>0</v>
      </c>
      <c r="N6" s="306">
        <v>170000</v>
      </c>
      <c r="O6" s="538"/>
      <c r="P6" s="41" t="s">
        <v>749</v>
      </c>
      <c r="Q6" s="565" t="s">
        <v>3737</v>
      </c>
      <c r="R6" s="552"/>
      <c r="S6" s="91"/>
      <c r="T6" s="91"/>
      <c r="U6" s="91"/>
      <c r="V6" s="91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</row>
    <row r="7" spans="1:47" s="78" customFormat="1" hidden="1" x14ac:dyDescent="0.2">
      <c r="A7" s="545" t="s">
        <v>7138</v>
      </c>
      <c r="B7" s="709">
        <v>520905</v>
      </c>
      <c r="C7" s="709" t="s">
        <v>697</v>
      </c>
      <c r="D7" s="709" t="s">
        <v>288</v>
      </c>
      <c r="E7" s="83">
        <v>2017</v>
      </c>
      <c r="F7" s="305">
        <v>43095</v>
      </c>
      <c r="G7" s="302" t="s">
        <v>197</v>
      </c>
      <c r="H7" s="302" t="s">
        <v>7131</v>
      </c>
      <c r="I7" s="399"/>
      <c r="J7" s="302" t="s">
        <v>7132</v>
      </c>
      <c r="K7" s="302" t="s">
        <v>7133</v>
      </c>
      <c r="L7" s="306">
        <v>170862.07</v>
      </c>
      <c r="M7" s="306">
        <v>0</v>
      </c>
      <c r="N7" s="306">
        <v>175000</v>
      </c>
      <c r="O7" s="85"/>
      <c r="P7" s="41" t="s">
        <v>749</v>
      </c>
      <c r="Q7" s="565" t="s">
        <v>3737</v>
      </c>
      <c r="R7" s="552"/>
      <c r="S7" s="91"/>
      <c r="T7" s="91"/>
      <c r="U7" s="91"/>
      <c r="V7" s="91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</row>
    <row r="8" spans="1:47" s="78" customFormat="1" hidden="1" x14ac:dyDescent="0.2">
      <c r="A8" s="545" t="s">
        <v>6501</v>
      </c>
      <c r="B8" s="709">
        <v>520233</v>
      </c>
      <c r="C8" s="709">
        <v>1782</v>
      </c>
      <c r="D8" s="709" t="s">
        <v>60</v>
      </c>
      <c r="E8" s="83">
        <v>2018</v>
      </c>
      <c r="F8" s="305">
        <v>43097</v>
      </c>
      <c r="G8" s="302" t="s">
        <v>1357</v>
      </c>
      <c r="H8" s="302" t="s">
        <v>6502</v>
      </c>
      <c r="I8" s="399"/>
      <c r="J8" s="302" t="s">
        <v>6503</v>
      </c>
      <c r="K8" s="302" t="s">
        <v>6504</v>
      </c>
      <c r="L8" s="306">
        <v>299864.09000000003</v>
      </c>
      <c r="M8" s="306">
        <v>7808.32</v>
      </c>
      <c r="N8" s="306">
        <v>356900</v>
      </c>
      <c r="O8" s="85"/>
      <c r="P8" s="41" t="s">
        <v>787</v>
      </c>
      <c r="Q8" s="539" t="s">
        <v>1973</v>
      </c>
      <c r="R8" s="550" t="s">
        <v>1342</v>
      </c>
      <c r="T8" s="88"/>
      <c r="U8" s="88"/>
      <c r="V8" s="88"/>
    </row>
    <row r="9" spans="1:47" s="78" customFormat="1" hidden="1" x14ac:dyDescent="0.2">
      <c r="A9" s="545" t="s">
        <v>6584</v>
      </c>
      <c r="B9" s="709">
        <v>521502</v>
      </c>
      <c r="C9" s="709">
        <v>5611</v>
      </c>
      <c r="D9" s="709" t="s">
        <v>387</v>
      </c>
      <c r="E9" s="83">
        <v>2018</v>
      </c>
      <c r="F9" s="305">
        <v>43097</v>
      </c>
      <c r="G9" s="302" t="s">
        <v>5401</v>
      </c>
      <c r="H9" s="302" t="s">
        <v>6585</v>
      </c>
      <c r="I9" s="399"/>
      <c r="J9" s="302" t="s">
        <v>6503</v>
      </c>
      <c r="K9" s="302" t="s">
        <v>6586</v>
      </c>
      <c r="L9" s="609">
        <v>394255.04</v>
      </c>
      <c r="M9" s="306">
        <v>19710.48</v>
      </c>
      <c r="N9" s="306">
        <v>480200</v>
      </c>
      <c r="O9" s="85"/>
      <c r="P9" s="41" t="s">
        <v>787</v>
      </c>
      <c r="Q9" s="539" t="s">
        <v>1973</v>
      </c>
      <c r="R9" s="550" t="s">
        <v>1342</v>
      </c>
      <c r="T9" s="79"/>
      <c r="U9" s="88"/>
      <c r="V9" s="88"/>
    </row>
    <row r="10" spans="1:47" s="78" customFormat="1" x14ac:dyDescent="0.2">
      <c r="A10" s="545" t="s">
        <v>6987</v>
      </c>
      <c r="B10" s="709">
        <v>520518</v>
      </c>
      <c r="C10" s="709">
        <v>5398</v>
      </c>
      <c r="D10" s="709" t="s">
        <v>352</v>
      </c>
      <c r="E10" s="83">
        <v>2018</v>
      </c>
      <c r="F10" s="305">
        <v>43098</v>
      </c>
      <c r="G10" s="302"/>
      <c r="H10" s="302" t="s">
        <v>6988</v>
      </c>
      <c r="I10" s="399"/>
      <c r="J10" s="302" t="s">
        <v>305</v>
      </c>
      <c r="K10" s="302" t="s">
        <v>6989</v>
      </c>
      <c r="L10" s="306">
        <v>473741.76</v>
      </c>
      <c r="M10" s="306">
        <v>0</v>
      </c>
      <c r="N10" s="306">
        <v>549540.43999999994</v>
      </c>
      <c r="O10" s="85"/>
      <c r="P10" s="41" t="s">
        <v>748</v>
      </c>
      <c r="Q10" s="228" t="s">
        <v>2939</v>
      </c>
      <c r="R10" s="77"/>
      <c r="S10" s="88"/>
      <c r="T10" s="88"/>
      <c r="U10" s="88"/>
      <c r="V10" s="88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</row>
    <row r="11" spans="1:47" s="78" customFormat="1" x14ac:dyDescent="0.2">
      <c r="A11" s="545" t="s">
        <v>6960</v>
      </c>
      <c r="B11" s="709">
        <v>521802</v>
      </c>
      <c r="C11" s="709">
        <v>2202</v>
      </c>
      <c r="D11" s="709" t="s">
        <v>229</v>
      </c>
      <c r="E11" s="83">
        <v>2018</v>
      </c>
      <c r="F11" s="305">
        <v>43075</v>
      </c>
      <c r="G11" s="302"/>
      <c r="H11" s="302" t="s">
        <v>6961</v>
      </c>
      <c r="I11" s="399"/>
      <c r="J11" s="302" t="s">
        <v>1245</v>
      </c>
      <c r="K11" s="302" t="s">
        <v>6962</v>
      </c>
      <c r="L11" s="306">
        <v>190092.47</v>
      </c>
      <c r="M11" s="306">
        <v>0</v>
      </c>
      <c r="N11" s="306">
        <v>220507.26</v>
      </c>
      <c r="O11" s="85"/>
      <c r="P11" s="41" t="s">
        <v>748</v>
      </c>
      <c r="Q11" s="228" t="s">
        <v>2939</v>
      </c>
      <c r="R11" s="77"/>
      <c r="S11" s="88"/>
      <c r="T11" s="88"/>
      <c r="U11" s="88"/>
      <c r="V11" s="88"/>
      <c r="W11" s="79"/>
      <c r="X11" s="79"/>
      <c r="Y11" s="79"/>
      <c r="Z11" s="79"/>
      <c r="AA11" s="79"/>
      <c r="AB11" s="79"/>
      <c r="AC11" s="79"/>
      <c r="AD11" s="79"/>
    </row>
    <row r="12" spans="1:47" s="78" customFormat="1" x14ac:dyDescent="0.2">
      <c r="A12" s="545" t="s">
        <v>7030</v>
      </c>
      <c r="B12" s="709">
        <v>1520107</v>
      </c>
      <c r="C12" s="709">
        <v>7495</v>
      </c>
      <c r="D12" s="709" t="s">
        <v>492</v>
      </c>
      <c r="E12" s="83">
        <v>2018</v>
      </c>
      <c r="F12" s="305">
        <v>43091</v>
      </c>
      <c r="G12" s="302"/>
      <c r="H12" s="302" t="s">
        <v>7031</v>
      </c>
      <c r="I12" s="399"/>
      <c r="J12" s="302" t="s">
        <v>1245</v>
      </c>
      <c r="K12" s="302" t="s">
        <v>7032</v>
      </c>
      <c r="L12" s="306">
        <v>267627.3</v>
      </c>
      <c r="M12" s="306">
        <v>0</v>
      </c>
      <c r="N12" s="306">
        <v>310447.67</v>
      </c>
      <c r="O12" s="85"/>
      <c r="P12" s="41" t="s">
        <v>748</v>
      </c>
      <c r="Q12" s="228" t="s">
        <v>2939</v>
      </c>
      <c r="R12" s="77"/>
      <c r="S12" s="96"/>
      <c r="T12" s="88"/>
      <c r="U12" s="88"/>
      <c r="V12" s="88"/>
    </row>
    <row r="13" spans="1:47" s="78" customFormat="1" hidden="1" x14ac:dyDescent="0.2">
      <c r="A13" s="545" t="s">
        <v>7087</v>
      </c>
      <c r="B13" s="709">
        <v>56516</v>
      </c>
      <c r="C13" s="709" t="s">
        <v>618</v>
      </c>
      <c r="D13" s="709" t="s">
        <v>288</v>
      </c>
      <c r="E13" s="83">
        <v>2017</v>
      </c>
      <c r="F13" s="305">
        <v>43091</v>
      </c>
      <c r="G13" s="302" t="s">
        <v>6669</v>
      </c>
      <c r="H13" s="302" t="s">
        <v>7088</v>
      </c>
      <c r="I13" s="399"/>
      <c r="J13" s="302" t="s">
        <v>7089</v>
      </c>
      <c r="K13" s="302" t="s">
        <v>7090</v>
      </c>
      <c r="L13" s="306">
        <v>172413.79</v>
      </c>
      <c r="M13" s="306">
        <v>0</v>
      </c>
      <c r="N13" s="306">
        <v>200000</v>
      </c>
      <c r="O13" s="85"/>
      <c r="P13" s="90" t="s">
        <v>749</v>
      </c>
      <c r="Q13" s="565" t="s">
        <v>3737</v>
      </c>
      <c r="R13" s="552"/>
      <c r="S13" s="91"/>
      <c r="T13" s="91"/>
      <c r="U13" s="91"/>
      <c r="V13" s="91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</row>
    <row r="14" spans="1:47" s="89" customFormat="1" hidden="1" x14ac:dyDescent="0.2">
      <c r="A14" s="545" t="s">
        <v>6668</v>
      </c>
      <c r="B14" s="709">
        <v>521802</v>
      </c>
      <c r="C14" s="709">
        <v>2204</v>
      </c>
      <c r="D14" s="709" t="s">
        <v>261</v>
      </c>
      <c r="E14" s="83">
        <v>2018</v>
      </c>
      <c r="F14" s="305">
        <v>43085</v>
      </c>
      <c r="G14" s="302" t="s">
        <v>6669</v>
      </c>
      <c r="H14" s="302" t="s">
        <v>6670</v>
      </c>
      <c r="I14" s="399"/>
      <c r="J14" s="302" t="s">
        <v>224</v>
      </c>
      <c r="K14" s="302" t="s">
        <v>6671</v>
      </c>
      <c r="L14" s="306">
        <v>218189.66</v>
      </c>
      <c r="M14" s="306">
        <v>0</v>
      </c>
      <c r="N14" s="306">
        <v>253100</v>
      </c>
      <c r="O14" s="85"/>
      <c r="P14" s="41" t="s">
        <v>787</v>
      </c>
      <c r="Q14" s="539" t="s">
        <v>1973</v>
      </c>
      <c r="R14" s="77"/>
      <c r="S14" s="88"/>
      <c r="T14" s="88"/>
      <c r="U14" s="88"/>
      <c r="V14" s="88"/>
      <c r="W14" s="79"/>
      <c r="X14" s="79"/>
      <c r="Y14" s="79"/>
      <c r="Z14" s="79"/>
      <c r="AA14" s="79"/>
      <c r="AB14" s="79"/>
      <c r="AC14" s="79"/>
      <c r="AD14" s="79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</row>
    <row r="15" spans="1:47" s="89" customFormat="1" hidden="1" x14ac:dyDescent="0.2">
      <c r="A15" s="545" t="s">
        <v>6792</v>
      </c>
      <c r="B15" s="709">
        <v>1520302</v>
      </c>
      <c r="C15" s="709">
        <v>7441</v>
      </c>
      <c r="D15" s="709" t="s">
        <v>435</v>
      </c>
      <c r="E15" s="83">
        <v>2018</v>
      </c>
      <c r="F15" s="305">
        <v>43099</v>
      </c>
      <c r="G15" s="302" t="s">
        <v>1372</v>
      </c>
      <c r="H15" s="302" t="s">
        <v>6793</v>
      </c>
      <c r="I15" s="399"/>
      <c r="J15" s="302" t="s">
        <v>6794</v>
      </c>
      <c r="K15" s="302" t="s">
        <v>6795</v>
      </c>
      <c r="L15" s="306">
        <v>532348.11</v>
      </c>
      <c r="M15" s="306">
        <v>26617.41</v>
      </c>
      <c r="N15" s="306">
        <v>648400</v>
      </c>
      <c r="O15" s="85"/>
      <c r="P15" s="41" t="s">
        <v>787</v>
      </c>
      <c r="Q15" s="546" t="s">
        <v>2939</v>
      </c>
      <c r="R15" s="77"/>
      <c r="S15" s="88"/>
      <c r="T15" s="88"/>
      <c r="U15" s="88"/>
      <c r="V15" s="88"/>
      <c r="W15" s="79"/>
      <c r="X15" s="79"/>
      <c r="Y15" s="79"/>
      <c r="Z15" s="79"/>
      <c r="AA15" s="79"/>
      <c r="AB15" s="79"/>
      <c r="AC15" s="79"/>
      <c r="AD15" s="79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</row>
    <row r="16" spans="1:47" s="89" customFormat="1" x14ac:dyDescent="0.2">
      <c r="A16" s="545" t="s">
        <v>6984</v>
      </c>
      <c r="B16" s="709">
        <v>520504</v>
      </c>
      <c r="C16" s="709">
        <v>5396</v>
      </c>
      <c r="D16" s="709" t="s">
        <v>339</v>
      </c>
      <c r="E16" s="83">
        <v>2017</v>
      </c>
      <c r="F16" s="305">
        <v>43090</v>
      </c>
      <c r="G16" s="302"/>
      <c r="H16" s="302" t="s">
        <v>6985</v>
      </c>
      <c r="I16" s="399"/>
      <c r="J16" s="302" t="s">
        <v>117</v>
      </c>
      <c r="K16" s="302" t="s">
        <v>6986</v>
      </c>
      <c r="L16" s="306">
        <v>426603.53</v>
      </c>
      <c r="M16" s="306">
        <v>0</v>
      </c>
      <c r="N16" s="306">
        <v>494860.1</v>
      </c>
      <c r="O16" s="85"/>
      <c r="P16" s="41" t="s">
        <v>748</v>
      </c>
      <c r="Q16" s="228" t="s">
        <v>2939</v>
      </c>
      <c r="R16" s="550"/>
      <c r="S16" s="91"/>
      <c r="T16" s="91"/>
      <c r="U16" s="91"/>
      <c r="V16" s="91"/>
    </row>
    <row r="17" spans="1:47" s="78" customFormat="1" x14ac:dyDescent="0.2">
      <c r="A17" s="545" t="s">
        <v>7015</v>
      </c>
      <c r="B17" s="709">
        <v>1520105</v>
      </c>
      <c r="C17" s="709">
        <v>7494</v>
      </c>
      <c r="D17" s="709" t="s">
        <v>472</v>
      </c>
      <c r="E17" s="83">
        <v>2018</v>
      </c>
      <c r="F17" s="305">
        <v>43096</v>
      </c>
      <c r="G17" s="302"/>
      <c r="H17" s="302" t="s">
        <v>7016</v>
      </c>
      <c r="I17" s="399"/>
      <c r="J17" s="302" t="s">
        <v>117</v>
      </c>
      <c r="K17" s="302" t="s">
        <v>7017</v>
      </c>
      <c r="L17" s="306">
        <v>219060.03</v>
      </c>
      <c r="M17" s="306">
        <v>0</v>
      </c>
      <c r="N17" s="306">
        <v>254109.63</v>
      </c>
      <c r="O17" s="85"/>
      <c r="P17" s="41" t="s">
        <v>748</v>
      </c>
      <c r="Q17" s="228" t="s">
        <v>2939</v>
      </c>
      <c r="R17" s="77"/>
      <c r="S17" s="88"/>
      <c r="T17" s="88"/>
      <c r="U17" s="88"/>
      <c r="V17" s="88"/>
    </row>
    <row r="18" spans="1:47" s="89" customFormat="1" x14ac:dyDescent="0.2">
      <c r="A18" s="545" t="s">
        <v>6867</v>
      </c>
      <c r="B18" s="709">
        <v>521101</v>
      </c>
      <c r="C18" s="709">
        <v>1251</v>
      </c>
      <c r="D18" s="709" t="s">
        <v>901</v>
      </c>
      <c r="E18" s="83">
        <v>2017</v>
      </c>
      <c r="F18" s="305">
        <v>43091</v>
      </c>
      <c r="G18" s="302"/>
      <c r="H18" s="302" t="s">
        <v>6868</v>
      </c>
      <c r="I18" s="399"/>
      <c r="J18" s="302" t="s">
        <v>1203</v>
      </c>
      <c r="K18" s="302" t="s">
        <v>6869</v>
      </c>
      <c r="L18" s="306">
        <v>300392.87</v>
      </c>
      <c r="M18" s="306">
        <v>0</v>
      </c>
      <c r="N18" s="306">
        <v>348455.73</v>
      </c>
      <c r="O18" s="85"/>
      <c r="P18" s="41" t="s">
        <v>748</v>
      </c>
      <c r="Q18" s="228" t="s">
        <v>2939</v>
      </c>
      <c r="R18" s="77"/>
      <c r="S18" s="88"/>
      <c r="T18" s="96"/>
      <c r="U18" s="96"/>
      <c r="V18" s="96"/>
      <c r="W18" s="94"/>
      <c r="X18" s="94"/>
      <c r="Y18" s="94"/>
      <c r="Z18" s="94"/>
      <c r="AA18" s="94"/>
      <c r="AB18" s="94"/>
      <c r="AC18" s="94"/>
      <c r="AD18" s="94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</row>
    <row r="19" spans="1:47" s="78" customFormat="1" x14ac:dyDescent="0.2">
      <c r="A19" s="545" t="s">
        <v>6870</v>
      </c>
      <c r="B19" s="709">
        <v>521101</v>
      </c>
      <c r="C19" s="709">
        <v>1251</v>
      </c>
      <c r="D19" s="709" t="s">
        <v>901</v>
      </c>
      <c r="E19" s="83">
        <v>2017</v>
      </c>
      <c r="F19" s="305">
        <v>43091</v>
      </c>
      <c r="G19" s="302"/>
      <c r="H19" s="302" t="s">
        <v>6871</v>
      </c>
      <c r="I19" s="399"/>
      <c r="J19" s="302" t="s">
        <v>1203</v>
      </c>
      <c r="K19" s="302" t="s">
        <v>6872</v>
      </c>
      <c r="L19" s="306">
        <v>300450.65999999997</v>
      </c>
      <c r="M19" s="306">
        <v>0</v>
      </c>
      <c r="N19" s="306">
        <v>348522.77</v>
      </c>
      <c r="O19" s="85"/>
      <c r="P19" s="61" t="s">
        <v>748</v>
      </c>
      <c r="Q19" s="228" t="s">
        <v>2939</v>
      </c>
      <c r="R19" s="77"/>
      <c r="S19" s="88"/>
      <c r="T19" s="96"/>
      <c r="U19" s="96"/>
      <c r="V19" s="96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</row>
    <row r="20" spans="1:47" s="78" customFormat="1" x14ac:dyDescent="0.2">
      <c r="A20" s="545" t="s">
        <v>6861</v>
      </c>
      <c r="B20" s="709">
        <v>521101</v>
      </c>
      <c r="C20" s="709">
        <v>1251</v>
      </c>
      <c r="D20" s="709" t="s">
        <v>901</v>
      </c>
      <c r="E20" s="83">
        <v>2017</v>
      </c>
      <c r="F20" s="305">
        <v>43091</v>
      </c>
      <c r="G20" s="302"/>
      <c r="H20" s="302" t="s">
        <v>6862</v>
      </c>
      <c r="I20" s="399"/>
      <c r="J20" s="302" t="s">
        <v>1203</v>
      </c>
      <c r="K20" s="302" t="s">
        <v>6863</v>
      </c>
      <c r="L20" s="306">
        <v>300392.87</v>
      </c>
      <c r="M20" s="306">
        <v>0</v>
      </c>
      <c r="N20" s="306">
        <v>348455.73</v>
      </c>
      <c r="O20" s="85"/>
      <c r="P20" s="61" t="s">
        <v>748</v>
      </c>
      <c r="Q20" s="228" t="s">
        <v>2939</v>
      </c>
      <c r="R20" s="77"/>
      <c r="S20" s="88"/>
      <c r="T20" s="96"/>
      <c r="U20" s="96"/>
      <c r="V20" s="96"/>
      <c r="W20" s="94"/>
      <c r="X20" s="94"/>
      <c r="Y20" s="94"/>
      <c r="Z20" s="94"/>
      <c r="AA20" s="94"/>
      <c r="AB20" s="94"/>
      <c r="AC20" s="94"/>
      <c r="AD20" s="94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78" customFormat="1" x14ac:dyDescent="0.2">
      <c r="A21" s="545" t="s">
        <v>6873</v>
      </c>
      <c r="B21" s="709">
        <v>521101</v>
      </c>
      <c r="C21" s="709">
        <v>1251</v>
      </c>
      <c r="D21" s="709" t="s">
        <v>901</v>
      </c>
      <c r="E21" s="83">
        <v>2017</v>
      </c>
      <c r="F21" s="305">
        <v>43091</v>
      </c>
      <c r="G21" s="302"/>
      <c r="H21" s="302" t="s">
        <v>6874</v>
      </c>
      <c r="I21" s="399"/>
      <c r="J21" s="302" t="s">
        <v>1203</v>
      </c>
      <c r="K21" s="302" t="s">
        <v>6875</v>
      </c>
      <c r="L21" s="306">
        <v>300450.65999999997</v>
      </c>
      <c r="M21" s="306">
        <v>0</v>
      </c>
      <c r="N21" s="306">
        <v>348522.77</v>
      </c>
      <c r="O21" s="85"/>
      <c r="P21" s="41" t="s">
        <v>748</v>
      </c>
      <c r="Q21" s="228" t="s">
        <v>2939</v>
      </c>
      <c r="R21" s="77"/>
      <c r="S21" s="88"/>
      <c r="T21" s="88"/>
      <c r="U21" s="88"/>
      <c r="V21" s="88"/>
      <c r="W21" s="79"/>
      <c r="X21" s="79"/>
      <c r="Y21" s="79"/>
      <c r="Z21" s="79"/>
      <c r="AA21" s="79"/>
      <c r="AB21" s="79"/>
      <c r="AC21" s="79"/>
      <c r="AD21" s="7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</row>
    <row r="22" spans="1:47" s="78" customFormat="1" x14ac:dyDescent="0.2">
      <c r="A22" s="545" t="s">
        <v>6864</v>
      </c>
      <c r="B22" s="709">
        <v>521101</v>
      </c>
      <c r="C22" s="709">
        <v>1251</v>
      </c>
      <c r="D22" s="709" t="s">
        <v>901</v>
      </c>
      <c r="E22" s="83">
        <v>2017</v>
      </c>
      <c r="F22" s="305">
        <v>43091</v>
      </c>
      <c r="G22" s="302"/>
      <c r="H22" s="302" t="s">
        <v>6865</v>
      </c>
      <c r="I22" s="399"/>
      <c r="J22" s="302" t="s">
        <v>1203</v>
      </c>
      <c r="K22" s="302" t="s">
        <v>6866</v>
      </c>
      <c r="L22" s="306">
        <v>300392.87</v>
      </c>
      <c r="M22" s="306">
        <v>0</v>
      </c>
      <c r="N22" s="306">
        <v>348455.73</v>
      </c>
      <c r="O22" s="85"/>
      <c r="P22" s="41" t="s">
        <v>748</v>
      </c>
      <c r="Q22" s="228" t="s">
        <v>2939</v>
      </c>
      <c r="R22" s="77"/>
      <c r="S22" s="88"/>
      <c r="T22" s="88"/>
      <c r="U22" s="88"/>
      <c r="V22" s="88"/>
      <c r="W22" s="79"/>
      <c r="X22" s="79"/>
      <c r="Y22" s="79"/>
      <c r="Z22" s="79"/>
      <c r="AA22" s="79"/>
      <c r="AB22" s="79"/>
      <c r="AC22" s="79"/>
      <c r="AD22" s="79"/>
    </row>
    <row r="23" spans="1:47" s="78" customFormat="1" x14ac:dyDescent="0.2">
      <c r="A23" s="545" t="s">
        <v>7051</v>
      </c>
      <c r="B23" s="709">
        <v>1520107</v>
      </c>
      <c r="C23" s="709">
        <v>7497</v>
      </c>
      <c r="D23" s="709" t="s">
        <v>3871</v>
      </c>
      <c r="E23" s="83">
        <v>2018</v>
      </c>
      <c r="F23" s="305">
        <v>43091</v>
      </c>
      <c r="G23" s="302"/>
      <c r="H23" s="302" t="s">
        <v>7052</v>
      </c>
      <c r="I23" s="399"/>
      <c r="J23" s="302" t="s">
        <v>2659</v>
      </c>
      <c r="K23" s="302" t="s">
        <v>7053</v>
      </c>
      <c r="L23" s="306">
        <v>257240.98</v>
      </c>
      <c r="M23" s="306">
        <v>0</v>
      </c>
      <c r="N23" s="306">
        <v>298399.53999999998</v>
      </c>
      <c r="O23" s="85"/>
      <c r="P23" s="41" t="s">
        <v>748</v>
      </c>
      <c r="Q23" s="228" t="s">
        <v>2939</v>
      </c>
      <c r="R23" s="552"/>
      <c r="S23" s="96"/>
      <c r="T23" s="88"/>
      <c r="U23" s="88"/>
      <c r="V23" s="88"/>
    </row>
    <row r="24" spans="1:47" s="78" customFormat="1" x14ac:dyDescent="0.2">
      <c r="A24" s="545" t="s">
        <v>6954</v>
      </c>
      <c r="B24" s="709">
        <v>521801</v>
      </c>
      <c r="C24" s="709">
        <v>2201</v>
      </c>
      <c r="D24" s="709" t="s">
        <v>217</v>
      </c>
      <c r="E24" s="83">
        <v>2018</v>
      </c>
      <c r="F24" s="305">
        <v>43075</v>
      </c>
      <c r="G24" s="302"/>
      <c r="H24" s="302" t="s">
        <v>6955</v>
      </c>
      <c r="I24" s="399"/>
      <c r="J24" s="302" t="s">
        <v>125</v>
      </c>
      <c r="K24" s="302" t="s">
        <v>6956</v>
      </c>
      <c r="L24" s="306">
        <v>185980.66</v>
      </c>
      <c r="M24" s="306">
        <v>0</v>
      </c>
      <c r="N24" s="306">
        <v>215737.56</v>
      </c>
      <c r="O24" s="85"/>
      <c r="P24" s="41" t="s">
        <v>748</v>
      </c>
      <c r="Q24" s="228" t="s">
        <v>2939</v>
      </c>
      <c r="R24" s="77"/>
      <c r="S24" s="91"/>
      <c r="T24" s="88"/>
      <c r="U24" s="88"/>
      <c r="V24" s="88"/>
      <c r="W24" s="79"/>
      <c r="X24" s="79"/>
      <c r="Y24" s="79"/>
      <c r="Z24" s="79"/>
      <c r="AA24" s="79"/>
      <c r="AB24" s="79"/>
      <c r="AC24" s="94"/>
      <c r="AD24" s="94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</row>
    <row r="25" spans="1:47" s="89" customFormat="1" x14ac:dyDescent="0.2">
      <c r="A25" s="545" t="s">
        <v>6941</v>
      </c>
      <c r="B25" s="709">
        <v>520909</v>
      </c>
      <c r="C25" s="709">
        <v>2009</v>
      </c>
      <c r="D25" s="709" t="s">
        <v>208</v>
      </c>
      <c r="E25" s="83">
        <v>2017</v>
      </c>
      <c r="F25" s="305">
        <v>43075</v>
      </c>
      <c r="G25" s="302"/>
      <c r="H25" s="302" t="s">
        <v>6024</v>
      </c>
      <c r="I25" s="399"/>
      <c r="J25" s="302" t="s">
        <v>125</v>
      </c>
      <c r="K25" s="302" t="s">
        <v>6025</v>
      </c>
      <c r="L25" s="306">
        <v>201678.35</v>
      </c>
      <c r="M25" s="306">
        <v>0</v>
      </c>
      <c r="N25" s="306">
        <v>233946.89</v>
      </c>
      <c r="O25" s="85"/>
      <c r="P25" s="41" t="s">
        <v>748</v>
      </c>
      <c r="Q25" s="228" t="s">
        <v>2939</v>
      </c>
      <c r="R25" s="77"/>
      <c r="S25" s="96"/>
      <c r="T25" s="88"/>
      <c r="U25" s="88"/>
      <c r="V25" s="88"/>
      <c r="W25" s="79"/>
      <c r="X25" s="79"/>
      <c r="Y25" s="79"/>
      <c r="Z25" s="79"/>
      <c r="AA25" s="79"/>
      <c r="AB25" s="79"/>
      <c r="AC25" s="94"/>
      <c r="AD25" s="94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</row>
    <row r="26" spans="1:47" s="78" customFormat="1" hidden="1" x14ac:dyDescent="0.2">
      <c r="A26" s="545" t="s">
        <v>6676</v>
      </c>
      <c r="B26" s="709">
        <v>521802</v>
      </c>
      <c r="C26" s="709">
        <v>2204</v>
      </c>
      <c r="D26" s="709" t="s">
        <v>261</v>
      </c>
      <c r="E26" s="83">
        <v>2018</v>
      </c>
      <c r="F26" s="305">
        <v>43095</v>
      </c>
      <c r="G26" s="302" t="s">
        <v>651</v>
      </c>
      <c r="H26" s="302" t="s">
        <v>6677</v>
      </c>
      <c r="I26" s="399"/>
      <c r="J26" s="302" t="s">
        <v>6678</v>
      </c>
      <c r="K26" s="302" t="s">
        <v>6679</v>
      </c>
      <c r="L26" s="306">
        <v>232417.21</v>
      </c>
      <c r="M26" s="306">
        <v>2324.17</v>
      </c>
      <c r="N26" s="306">
        <v>272300</v>
      </c>
      <c r="O26" s="85"/>
      <c r="P26" s="41" t="s">
        <v>787</v>
      </c>
      <c r="Q26" s="539" t="s">
        <v>1973</v>
      </c>
      <c r="R26" s="77"/>
      <c r="S26" s="88"/>
      <c r="T26" s="88"/>
      <c r="U26" s="88"/>
      <c r="V26" s="88"/>
      <c r="W26" s="79"/>
      <c r="X26" s="79"/>
      <c r="Y26" s="79"/>
      <c r="Z26" s="79"/>
      <c r="AA26" s="79"/>
      <c r="AB26" s="79"/>
      <c r="AC26" s="79"/>
      <c r="AD26" s="79"/>
    </row>
    <row r="27" spans="1:47" s="78" customFormat="1" hidden="1" x14ac:dyDescent="0.2">
      <c r="A27" s="545" t="s">
        <v>6660</v>
      </c>
      <c r="B27" s="709">
        <v>521802</v>
      </c>
      <c r="C27" s="709">
        <v>2202</v>
      </c>
      <c r="D27" s="709" t="s">
        <v>229</v>
      </c>
      <c r="E27" s="83">
        <v>2018</v>
      </c>
      <c r="F27" s="305">
        <v>43077</v>
      </c>
      <c r="G27" s="302" t="s">
        <v>64</v>
      </c>
      <c r="H27" s="302" t="s">
        <v>6661</v>
      </c>
      <c r="I27" s="399"/>
      <c r="J27" s="302" t="s">
        <v>6662</v>
      </c>
      <c r="K27" s="302" t="s">
        <v>6663</v>
      </c>
      <c r="L27" s="306">
        <v>209568.97</v>
      </c>
      <c r="M27" s="306">
        <v>0</v>
      </c>
      <c r="N27" s="306">
        <v>243100</v>
      </c>
      <c r="O27" s="85"/>
      <c r="P27" s="41" t="s">
        <v>787</v>
      </c>
      <c r="Q27" s="539" t="s">
        <v>1973</v>
      </c>
      <c r="R27" s="550"/>
      <c r="S27" s="91"/>
      <c r="T27" s="91"/>
      <c r="U27" s="91"/>
      <c r="V27" s="91"/>
      <c r="W27" s="92"/>
      <c r="X27" s="92"/>
      <c r="Y27" s="92"/>
      <c r="Z27" s="92"/>
      <c r="AA27" s="92"/>
      <c r="AB27" s="92"/>
      <c r="AC27" s="92"/>
      <c r="AD27" s="92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</row>
    <row r="28" spans="1:47" s="89" customFormat="1" hidden="1" x14ac:dyDescent="0.2">
      <c r="A28" s="545" t="s">
        <v>6672</v>
      </c>
      <c r="B28" s="709">
        <v>521802</v>
      </c>
      <c r="C28" s="709">
        <v>2204</v>
      </c>
      <c r="D28" s="709" t="s">
        <v>261</v>
      </c>
      <c r="E28" s="83">
        <v>2018</v>
      </c>
      <c r="F28" s="305">
        <v>43088</v>
      </c>
      <c r="G28" s="302" t="s">
        <v>203</v>
      </c>
      <c r="H28" s="302" t="s">
        <v>6673</v>
      </c>
      <c r="I28" s="399"/>
      <c r="J28" s="302" t="s">
        <v>6674</v>
      </c>
      <c r="K28" s="302" t="s">
        <v>6675</v>
      </c>
      <c r="L28" s="306">
        <v>232417.21</v>
      </c>
      <c r="M28" s="306">
        <v>2324.17</v>
      </c>
      <c r="N28" s="306">
        <v>272300</v>
      </c>
      <c r="O28" s="85"/>
      <c r="P28" s="41" t="s">
        <v>787</v>
      </c>
      <c r="Q28" s="539" t="s">
        <v>1973</v>
      </c>
      <c r="R28" s="77"/>
      <c r="S28" s="88"/>
      <c r="T28" s="88"/>
      <c r="U28" s="88"/>
      <c r="V28" s="88"/>
      <c r="W28" s="79"/>
      <c r="X28" s="79"/>
      <c r="Y28" s="79"/>
      <c r="Z28" s="79"/>
      <c r="AA28" s="79"/>
      <c r="AB28" s="79"/>
      <c r="AC28" s="79"/>
      <c r="AD28" s="79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</row>
    <row r="29" spans="1:47" s="444" customFormat="1" hidden="1" x14ac:dyDescent="0.2">
      <c r="A29" s="737" t="s">
        <v>6511</v>
      </c>
      <c r="B29" s="738">
        <v>520512</v>
      </c>
      <c r="C29" s="738">
        <v>5394</v>
      </c>
      <c r="D29" s="738" t="s">
        <v>813</v>
      </c>
      <c r="E29" s="430">
        <v>2018</v>
      </c>
      <c r="F29" s="739">
        <v>43097</v>
      </c>
      <c r="G29" s="740" t="s">
        <v>3371</v>
      </c>
      <c r="H29" s="740" t="s">
        <v>6512</v>
      </c>
      <c r="I29" s="399"/>
      <c r="J29" s="740" t="s">
        <v>6513</v>
      </c>
      <c r="K29" s="740" t="s">
        <v>6514</v>
      </c>
      <c r="L29" s="741">
        <v>443505.42</v>
      </c>
      <c r="M29" s="741">
        <v>27098.03</v>
      </c>
      <c r="N29" s="741">
        <v>545900</v>
      </c>
      <c r="O29" s="85"/>
      <c r="P29" s="436" t="s">
        <v>787</v>
      </c>
      <c r="Q29" s="742" t="s">
        <v>2939</v>
      </c>
      <c r="R29" s="743"/>
      <c r="T29" s="744"/>
      <c r="U29" s="744"/>
      <c r="V29" s="744"/>
    </row>
    <row r="30" spans="1:47" s="78" customFormat="1" x14ac:dyDescent="0.2">
      <c r="A30" s="545" t="s">
        <v>7024</v>
      </c>
      <c r="B30" s="709">
        <v>1520107</v>
      </c>
      <c r="C30" s="709">
        <v>7495</v>
      </c>
      <c r="D30" s="709" t="s">
        <v>492</v>
      </c>
      <c r="E30" s="83">
        <v>2018</v>
      </c>
      <c r="F30" s="305">
        <v>43090</v>
      </c>
      <c r="G30" s="302"/>
      <c r="H30" s="302" t="s">
        <v>7025</v>
      </c>
      <c r="I30" s="399"/>
      <c r="J30" s="302" t="s">
        <v>4371</v>
      </c>
      <c r="K30" s="302" t="s">
        <v>7026</v>
      </c>
      <c r="L30" s="306">
        <v>267627.3</v>
      </c>
      <c r="M30" s="306">
        <v>0</v>
      </c>
      <c r="N30" s="306">
        <v>310447.67</v>
      </c>
      <c r="O30" s="85"/>
      <c r="P30" s="41" t="s">
        <v>748</v>
      </c>
      <c r="Q30" s="228" t="s">
        <v>2939</v>
      </c>
      <c r="R30" s="77"/>
      <c r="S30" s="96"/>
      <c r="T30" s="91"/>
      <c r="U30" s="91"/>
      <c r="V30" s="91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</row>
    <row r="31" spans="1:47" s="78" customFormat="1" hidden="1" x14ac:dyDescent="0.2">
      <c r="A31" s="545" t="s">
        <v>6759</v>
      </c>
      <c r="B31" s="709">
        <v>1520107</v>
      </c>
      <c r="C31" s="709">
        <v>7495</v>
      </c>
      <c r="D31" s="709" t="s">
        <v>492</v>
      </c>
      <c r="E31" s="83">
        <v>2018</v>
      </c>
      <c r="F31" s="305">
        <v>43078</v>
      </c>
      <c r="G31" s="302" t="s">
        <v>3371</v>
      </c>
      <c r="H31" s="302" t="s">
        <v>6760</v>
      </c>
      <c r="I31" s="399"/>
      <c r="J31" s="302" t="s">
        <v>6761</v>
      </c>
      <c r="K31" s="302" t="s">
        <v>6762</v>
      </c>
      <c r="L31" s="306">
        <v>302298.84999999998</v>
      </c>
      <c r="M31" s="306">
        <v>15114.94</v>
      </c>
      <c r="N31" s="306">
        <v>368200</v>
      </c>
      <c r="O31" s="85"/>
      <c r="P31" s="41" t="s">
        <v>787</v>
      </c>
      <c r="Q31" s="539" t="s">
        <v>1973</v>
      </c>
      <c r="R31" s="77"/>
      <c r="S31" s="88"/>
      <c r="T31" s="88"/>
      <c r="U31" s="88"/>
      <c r="V31" s="88"/>
      <c r="W31" s="79"/>
      <c r="X31" s="79"/>
      <c r="Y31" s="79"/>
      <c r="Z31" s="79"/>
      <c r="AA31" s="79"/>
      <c r="AB31" s="79"/>
      <c r="AC31" s="79"/>
      <c r="AD31" s="79"/>
    </row>
    <row r="32" spans="1:47" s="78" customFormat="1" hidden="1" x14ac:dyDescent="0.2">
      <c r="A32" s="545" t="s">
        <v>7083</v>
      </c>
      <c r="B32" s="709">
        <v>44611</v>
      </c>
      <c r="C32" s="709" t="s">
        <v>618</v>
      </c>
      <c r="D32" s="709" t="s">
        <v>288</v>
      </c>
      <c r="E32" s="83">
        <v>2017</v>
      </c>
      <c r="F32" s="305">
        <v>43091</v>
      </c>
      <c r="G32" s="302" t="s">
        <v>197</v>
      </c>
      <c r="H32" s="302" t="s">
        <v>7084</v>
      </c>
      <c r="I32" s="399"/>
      <c r="J32" s="302" t="s">
        <v>7085</v>
      </c>
      <c r="K32" s="302" t="s">
        <v>7086</v>
      </c>
      <c r="L32" s="306">
        <v>146551.72</v>
      </c>
      <c r="M32" s="306">
        <v>0</v>
      </c>
      <c r="N32" s="306">
        <v>150000</v>
      </c>
      <c r="O32" s="85"/>
      <c r="P32" s="61" t="s">
        <v>749</v>
      </c>
      <c r="Q32" s="565" t="s">
        <v>3737</v>
      </c>
      <c r="R32" s="552"/>
      <c r="S32" s="91"/>
      <c r="T32" s="91"/>
      <c r="U32" s="91"/>
      <c r="V32" s="91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</row>
    <row r="33" spans="1:47" s="78" customFormat="1" x14ac:dyDescent="0.2">
      <c r="A33" s="545" t="s">
        <v>6981</v>
      </c>
      <c r="B33" s="709">
        <v>520818</v>
      </c>
      <c r="C33" s="709">
        <v>4495</v>
      </c>
      <c r="D33" s="709" t="s">
        <v>864</v>
      </c>
      <c r="E33" s="83">
        <v>2018</v>
      </c>
      <c r="F33" s="305">
        <v>43098</v>
      </c>
      <c r="G33" s="302"/>
      <c r="H33" s="302" t="s">
        <v>6982</v>
      </c>
      <c r="I33" s="302"/>
      <c r="J33" s="302" t="s">
        <v>1213</v>
      </c>
      <c r="K33" s="302" t="s">
        <v>6983</v>
      </c>
      <c r="L33" s="306">
        <v>371380.53</v>
      </c>
      <c r="M33" s="306">
        <v>0</v>
      </c>
      <c r="N33" s="306">
        <v>430801.42</v>
      </c>
      <c r="O33" s="85"/>
      <c r="P33" s="41" t="s">
        <v>748</v>
      </c>
      <c r="Q33" s="228" t="s">
        <v>2939</v>
      </c>
      <c r="R33" s="77"/>
      <c r="T33" s="79"/>
      <c r="U33" s="88"/>
      <c r="V33" s="88"/>
    </row>
    <row r="34" spans="1:47" s="78" customFormat="1" x14ac:dyDescent="0.2">
      <c r="A34" s="545" t="s">
        <v>7005</v>
      </c>
      <c r="B34" s="709">
        <v>1520305</v>
      </c>
      <c r="C34" s="709">
        <v>7401</v>
      </c>
      <c r="D34" s="709" t="s">
        <v>431</v>
      </c>
      <c r="E34" s="83">
        <v>2018</v>
      </c>
      <c r="F34" s="305">
        <v>43098</v>
      </c>
      <c r="G34" s="302"/>
      <c r="H34" s="302" t="s">
        <v>7006</v>
      </c>
      <c r="I34" s="399"/>
      <c r="J34" s="302" t="s">
        <v>1213</v>
      </c>
      <c r="K34" s="302" t="s">
        <v>7007</v>
      </c>
      <c r="L34" s="306">
        <v>434024.09</v>
      </c>
      <c r="M34" s="306">
        <v>0</v>
      </c>
      <c r="N34" s="306">
        <v>503467.94</v>
      </c>
      <c r="O34" s="85"/>
      <c r="P34" s="41" t="s">
        <v>748</v>
      </c>
      <c r="Q34" s="228" t="s">
        <v>2939</v>
      </c>
      <c r="R34" s="77"/>
      <c r="S34" s="88"/>
      <c r="T34" s="91"/>
      <c r="U34" s="91"/>
      <c r="V34" s="91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</row>
    <row r="35" spans="1:47" s="78" customFormat="1" x14ac:dyDescent="0.2">
      <c r="A35" s="545" t="s">
        <v>7002</v>
      </c>
      <c r="B35" s="709">
        <v>1520302</v>
      </c>
      <c r="C35" s="709">
        <v>7401</v>
      </c>
      <c r="D35" s="709" t="s">
        <v>431</v>
      </c>
      <c r="E35" s="83">
        <v>2017</v>
      </c>
      <c r="F35" s="305">
        <v>43090</v>
      </c>
      <c r="G35" s="302"/>
      <c r="H35" s="302" t="s">
        <v>7003</v>
      </c>
      <c r="I35" s="399"/>
      <c r="J35" s="302" t="s">
        <v>1213</v>
      </c>
      <c r="K35" s="302" t="s">
        <v>7004</v>
      </c>
      <c r="L35" s="306">
        <v>433735.09</v>
      </c>
      <c r="M35" s="306">
        <v>0</v>
      </c>
      <c r="N35" s="306">
        <v>503132.7</v>
      </c>
      <c r="O35" s="85"/>
      <c r="P35" s="41" t="s">
        <v>748</v>
      </c>
      <c r="Q35" s="228" t="s">
        <v>2939</v>
      </c>
      <c r="R35" s="77"/>
      <c r="S35" s="96"/>
      <c r="T35" s="88"/>
      <c r="U35" s="88"/>
      <c r="V35" s="88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</row>
    <row r="36" spans="1:47" s="78" customFormat="1" x14ac:dyDescent="0.2">
      <c r="A36" s="545" t="s">
        <v>7014</v>
      </c>
      <c r="B36" s="709">
        <v>1520104</v>
      </c>
      <c r="C36" s="709">
        <v>7493</v>
      </c>
      <c r="D36" s="709" t="s">
        <v>5560</v>
      </c>
      <c r="E36" s="83">
        <v>2017</v>
      </c>
      <c r="F36" s="305">
        <v>43090</v>
      </c>
      <c r="G36" s="302"/>
      <c r="H36" s="302" t="s">
        <v>6299</v>
      </c>
      <c r="I36" s="399"/>
      <c r="J36" s="302" t="s">
        <v>1213</v>
      </c>
      <c r="K36" s="302" t="s">
        <v>6300</v>
      </c>
      <c r="L36" s="306">
        <v>229416.4</v>
      </c>
      <c r="M36" s="306">
        <v>0</v>
      </c>
      <c r="N36" s="306">
        <v>266123.02</v>
      </c>
      <c r="O36" s="85"/>
      <c r="P36" s="41" t="s">
        <v>748</v>
      </c>
      <c r="Q36" s="228" t="s">
        <v>2939</v>
      </c>
      <c r="R36" s="77"/>
      <c r="S36" s="88"/>
      <c r="T36" s="88"/>
      <c r="U36" s="88"/>
      <c r="V36" s="88"/>
      <c r="W36" s="79"/>
      <c r="X36" s="79"/>
      <c r="Y36" s="79"/>
      <c r="Z36" s="79"/>
      <c r="AA36" s="79"/>
      <c r="AB36" s="79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</row>
    <row r="37" spans="1:47" s="78" customFormat="1" x14ac:dyDescent="0.2">
      <c r="A37" s="545" t="s">
        <v>7027</v>
      </c>
      <c r="B37" s="709">
        <v>1520107</v>
      </c>
      <c r="C37" s="709">
        <v>7495</v>
      </c>
      <c r="D37" s="709" t="s">
        <v>492</v>
      </c>
      <c r="E37" s="83">
        <v>2018</v>
      </c>
      <c r="F37" s="305">
        <v>43090</v>
      </c>
      <c r="G37" s="302"/>
      <c r="H37" s="302" t="s">
        <v>7028</v>
      </c>
      <c r="I37" s="399"/>
      <c r="J37" s="302" t="s">
        <v>1213</v>
      </c>
      <c r="K37" s="302" t="s">
        <v>7029</v>
      </c>
      <c r="L37" s="306">
        <v>267627.3</v>
      </c>
      <c r="M37" s="306">
        <v>0</v>
      </c>
      <c r="N37" s="306">
        <v>310447.67</v>
      </c>
      <c r="O37" s="85"/>
      <c r="P37" s="41" t="s">
        <v>748</v>
      </c>
      <c r="Q37" s="228" t="s">
        <v>2939</v>
      </c>
      <c r="R37" s="550"/>
      <c r="S37" s="96"/>
      <c r="T37" s="88"/>
      <c r="U37" s="88"/>
      <c r="V37" s="88"/>
    </row>
    <row r="38" spans="1:47" s="89" customFormat="1" x14ac:dyDescent="0.2">
      <c r="A38" s="545" t="s">
        <v>7021</v>
      </c>
      <c r="B38" s="709">
        <v>1520107</v>
      </c>
      <c r="C38" s="709">
        <v>7495</v>
      </c>
      <c r="D38" s="709" t="s">
        <v>492</v>
      </c>
      <c r="E38" s="83">
        <v>2018</v>
      </c>
      <c r="F38" s="305">
        <v>43080</v>
      </c>
      <c r="G38" s="302"/>
      <c r="H38" s="302" t="s">
        <v>7022</v>
      </c>
      <c r="I38" s="399"/>
      <c r="J38" s="302" t="s">
        <v>1213</v>
      </c>
      <c r="K38" s="302" t="s">
        <v>7023</v>
      </c>
      <c r="L38" s="306">
        <v>267627.3</v>
      </c>
      <c r="M38" s="306">
        <v>0</v>
      </c>
      <c r="N38" s="306">
        <v>310447.67</v>
      </c>
      <c r="O38" s="85"/>
      <c r="P38" s="41" t="s">
        <v>748</v>
      </c>
      <c r="Q38" s="228" t="s">
        <v>2939</v>
      </c>
      <c r="R38" s="550"/>
      <c r="S38" s="88"/>
      <c r="T38" s="88"/>
      <c r="U38" s="88"/>
      <c r="V38" s="8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</row>
    <row r="39" spans="1:47" s="89" customFormat="1" x14ac:dyDescent="0.2">
      <c r="A39" s="553" t="s">
        <v>6920</v>
      </c>
      <c r="B39" s="709">
        <v>521707</v>
      </c>
      <c r="C39" s="709">
        <v>2006</v>
      </c>
      <c r="D39" s="709" t="s">
        <v>165</v>
      </c>
      <c r="E39" s="83">
        <v>2017</v>
      </c>
      <c r="F39" s="305">
        <v>43098</v>
      </c>
      <c r="G39" s="302"/>
      <c r="H39" s="302" t="s">
        <v>6921</v>
      </c>
      <c r="I39" s="399"/>
      <c r="J39" s="302" t="s">
        <v>1213</v>
      </c>
      <c r="K39" s="302" t="s">
        <v>6922</v>
      </c>
      <c r="L39" s="306">
        <v>183407.6</v>
      </c>
      <c r="M39" s="306">
        <v>0</v>
      </c>
      <c r="N39" s="306">
        <v>212752.82</v>
      </c>
      <c r="O39" s="85"/>
      <c r="P39" s="90" t="s">
        <v>748</v>
      </c>
      <c r="Q39" s="228" t="s">
        <v>2939</v>
      </c>
      <c r="R39" s="77"/>
      <c r="S39" s="96"/>
      <c r="T39" s="96"/>
      <c r="U39" s="96"/>
      <c r="V39" s="96"/>
      <c r="W39" s="94"/>
      <c r="X39" s="94"/>
      <c r="Y39" s="94"/>
      <c r="Z39" s="94"/>
      <c r="AA39" s="94"/>
      <c r="AB39" s="94"/>
      <c r="AC39" s="94"/>
      <c r="AD39" s="94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</row>
    <row r="40" spans="1:47" s="89" customFormat="1" x14ac:dyDescent="0.2">
      <c r="A40" s="545" t="s">
        <v>6929</v>
      </c>
      <c r="B40" s="709">
        <v>521707</v>
      </c>
      <c r="C40" s="709">
        <v>2006</v>
      </c>
      <c r="D40" s="709" t="s">
        <v>165</v>
      </c>
      <c r="E40" s="83">
        <v>2017</v>
      </c>
      <c r="F40" s="305">
        <v>43098</v>
      </c>
      <c r="G40" s="302"/>
      <c r="H40" s="302" t="s">
        <v>6930</v>
      </c>
      <c r="I40" s="399"/>
      <c r="J40" s="302" t="s">
        <v>1213</v>
      </c>
      <c r="K40" s="302" t="s">
        <v>6931</v>
      </c>
      <c r="L40" s="306">
        <v>184004.08</v>
      </c>
      <c r="M40" s="306">
        <v>0</v>
      </c>
      <c r="N40" s="306">
        <v>213444.73</v>
      </c>
      <c r="O40" s="85"/>
      <c r="P40" s="41" t="s">
        <v>748</v>
      </c>
      <c r="Q40" s="228" t="s">
        <v>2939</v>
      </c>
      <c r="R40" s="77"/>
      <c r="S40" s="88"/>
      <c r="T40" s="91"/>
      <c r="U40" s="91"/>
      <c r="V40" s="91"/>
      <c r="W40" s="92"/>
      <c r="X40" s="92"/>
      <c r="Y40" s="92"/>
      <c r="Z40" s="92"/>
      <c r="AA40" s="92"/>
      <c r="AB40" s="92"/>
      <c r="AC40" s="92"/>
      <c r="AD40" s="92"/>
    </row>
    <row r="41" spans="1:47" s="89" customFormat="1" x14ac:dyDescent="0.2">
      <c r="A41" s="545" t="s">
        <v>6911</v>
      </c>
      <c r="B41" s="709">
        <v>521707</v>
      </c>
      <c r="C41" s="709">
        <v>2006</v>
      </c>
      <c r="D41" s="709" t="s">
        <v>165</v>
      </c>
      <c r="E41" s="83">
        <v>2017</v>
      </c>
      <c r="F41" s="305">
        <v>43090</v>
      </c>
      <c r="G41" s="302"/>
      <c r="H41" s="302" t="s">
        <v>6912</v>
      </c>
      <c r="I41" s="399"/>
      <c r="J41" s="302" t="s">
        <v>1213</v>
      </c>
      <c r="K41" s="302" t="s">
        <v>6913</v>
      </c>
      <c r="L41" s="306">
        <v>183407.6</v>
      </c>
      <c r="M41" s="306">
        <v>0</v>
      </c>
      <c r="N41" s="306">
        <v>212752.82</v>
      </c>
      <c r="O41" s="85"/>
      <c r="P41" s="41" t="s">
        <v>748</v>
      </c>
      <c r="Q41" s="228" t="s">
        <v>2939</v>
      </c>
      <c r="R41" s="77"/>
      <c r="S41" s="88"/>
      <c r="T41" s="96"/>
      <c r="U41" s="96"/>
      <c r="V41" s="96"/>
      <c r="W41" s="94"/>
      <c r="X41" s="94"/>
      <c r="Y41" s="94"/>
      <c r="Z41" s="94"/>
      <c r="AA41" s="94"/>
      <c r="AB41" s="94"/>
      <c r="AC41" s="94"/>
      <c r="AD41" s="94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</row>
    <row r="42" spans="1:47" s="78" customFormat="1" x14ac:dyDescent="0.2">
      <c r="A42" s="545" t="s">
        <v>6923</v>
      </c>
      <c r="B42" s="709">
        <v>521707</v>
      </c>
      <c r="C42" s="709">
        <v>2006</v>
      </c>
      <c r="D42" s="709" t="s">
        <v>165</v>
      </c>
      <c r="E42" s="83">
        <v>2017</v>
      </c>
      <c r="F42" s="305">
        <v>43098</v>
      </c>
      <c r="G42" s="302"/>
      <c r="H42" s="302" t="s">
        <v>6924</v>
      </c>
      <c r="I42" s="399"/>
      <c r="J42" s="302" t="s">
        <v>1213</v>
      </c>
      <c r="K42" s="302" t="s">
        <v>6925</v>
      </c>
      <c r="L42" s="306">
        <v>183407.6</v>
      </c>
      <c r="M42" s="306">
        <v>0</v>
      </c>
      <c r="N42" s="306">
        <v>212752.82</v>
      </c>
      <c r="O42" s="85"/>
      <c r="P42" s="41" t="s">
        <v>748</v>
      </c>
      <c r="Q42" s="228" t="s">
        <v>2939</v>
      </c>
      <c r="R42" s="77"/>
      <c r="S42" s="91"/>
      <c r="T42" s="91"/>
      <c r="U42" s="91"/>
      <c r="V42" s="91"/>
      <c r="W42" s="92"/>
      <c r="X42" s="92"/>
      <c r="Y42" s="92"/>
      <c r="Z42" s="92"/>
      <c r="AA42" s="92"/>
      <c r="AB42" s="92"/>
      <c r="AC42" s="92"/>
      <c r="AD42" s="92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</row>
    <row r="43" spans="1:47" s="78" customFormat="1" x14ac:dyDescent="0.2">
      <c r="A43" s="545" t="s">
        <v>6917</v>
      </c>
      <c r="B43" s="709">
        <v>521707</v>
      </c>
      <c r="C43" s="709">
        <v>2006</v>
      </c>
      <c r="D43" s="709" t="s">
        <v>165</v>
      </c>
      <c r="E43" s="83">
        <v>2017</v>
      </c>
      <c r="F43" s="305">
        <v>43096</v>
      </c>
      <c r="G43" s="302"/>
      <c r="H43" s="302" t="s">
        <v>6918</v>
      </c>
      <c r="I43" s="399"/>
      <c r="J43" s="302" t="s">
        <v>1213</v>
      </c>
      <c r="K43" s="302" t="s">
        <v>6919</v>
      </c>
      <c r="L43" s="306">
        <v>183407.6</v>
      </c>
      <c r="M43" s="306">
        <v>0</v>
      </c>
      <c r="N43" s="306">
        <v>212752.82</v>
      </c>
      <c r="O43" s="85"/>
      <c r="P43" s="41" t="s">
        <v>748</v>
      </c>
      <c r="Q43" s="228" t="s">
        <v>2939</v>
      </c>
      <c r="R43" s="77"/>
      <c r="S43" s="91"/>
      <c r="T43" s="88"/>
      <c r="U43" s="88"/>
      <c r="V43" s="88"/>
      <c r="W43" s="79"/>
      <c r="X43" s="79"/>
      <c r="Y43" s="79"/>
      <c r="Z43" s="79"/>
      <c r="AA43" s="79"/>
      <c r="AB43" s="79"/>
      <c r="AC43" s="79"/>
      <c r="AD43" s="79"/>
    </row>
    <row r="44" spans="1:47" s="78" customFormat="1" x14ac:dyDescent="0.2">
      <c r="A44" s="545" t="s">
        <v>6914</v>
      </c>
      <c r="B44" s="709">
        <v>521707</v>
      </c>
      <c r="C44" s="709">
        <v>2006</v>
      </c>
      <c r="D44" s="709" t="s">
        <v>165</v>
      </c>
      <c r="E44" s="83">
        <v>2017</v>
      </c>
      <c r="F44" s="305">
        <v>43090</v>
      </c>
      <c r="G44" s="302"/>
      <c r="H44" s="302" t="s">
        <v>6915</v>
      </c>
      <c r="I44" s="399"/>
      <c r="J44" s="302" t="s">
        <v>1213</v>
      </c>
      <c r="K44" s="302" t="s">
        <v>6916</v>
      </c>
      <c r="L44" s="306">
        <v>183407.6</v>
      </c>
      <c r="M44" s="306">
        <v>0</v>
      </c>
      <c r="N44" s="306">
        <v>212752.82</v>
      </c>
      <c r="O44" s="85"/>
      <c r="P44" s="61" t="s">
        <v>748</v>
      </c>
      <c r="Q44" s="228" t="s">
        <v>2939</v>
      </c>
      <c r="R44" s="77"/>
      <c r="S44" s="88"/>
      <c r="T44" s="96"/>
      <c r="U44" s="96"/>
      <c r="V44" s="96"/>
      <c r="W44" s="94"/>
      <c r="X44" s="94"/>
      <c r="Y44" s="94"/>
      <c r="Z44" s="94"/>
      <c r="AA44" s="94"/>
      <c r="AB44" s="94"/>
      <c r="AC44" s="94"/>
      <c r="AD44" s="94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</row>
    <row r="45" spans="1:47" s="89" customFormat="1" x14ac:dyDescent="0.2">
      <c r="A45" s="545" t="s">
        <v>6948</v>
      </c>
      <c r="B45" s="709">
        <v>520909</v>
      </c>
      <c r="C45" s="709">
        <v>2009</v>
      </c>
      <c r="D45" s="709" t="s">
        <v>208</v>
      </c>
      <c r="E45" s="83">
        <v>2017</v>
      </c>
      <c r="F45" s="305">
        <v>43090</v>
      </c>
      <c r="G45" s="302"/>
      <c r="H45" s="302" t="s">
        <v>6949</v>
      </c>
      <c r="I45" s="399"/>
      <c r="J45" s="302" t="s">
        <v>1213</v>
      </c>
      <c r="K45" s="302" t="s">
        <v>6950</v>
      </c>
      <c r="L45" s="306">
        <v>202739.28</v>
      </c>
      <c r="M45" s="306">
        <v>0</v>
      </c>
      <c r="N45" s="306">
        <v>235177.56</v>
      </c>
      <c r="O45" s="85"/>
      <c r="P45" s="41" t="s">
        <v>748</v>
      </c>
      <c r="Q45" s="228" t="s">
        <v>2939</v>
      </c>
      <c r="R45" s="77"/>
      <c r="S45" s="96"/>
      <c r="T45" s="88"/>
      <c r="U45" s="88"/>
      <c r="V45" s="88"/>
      <c r="W45" s="79"/>
      <c r="X45" s="79"/>
      <c r="Y45" s="79"/>
      <c r="Z45" s="79"/>
      <c r="AA45" s="79"/>
      <c r="AB45" s="79"/>
      <c r="AC45" s="94"/>
      <c r="AD45" s="94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</row>
    <row r="46" spans="1:47" s="78" customFormat="1" x14ac:dyDescent="0.2">
      <c r="A46" s="545" t="s">
        <v>6932</v>
      </c>
      <c r="B46" s="709">
        <v>520908</v>
      </c>
      <c r="C46" s="709">
        <v>2008</v>
      </c>
      <c r="D46" s="709" t="s">
        <v>198</v>
      </c>
      <c r="E46" s="83">
        <v>2017</v>
      </c>
      <c r="F46" s="305">
        <v>43090</v>
      </c>
      <c r="G46" s="302"/>
      <c r="H46" s="302" t="s">
        <v>6933</v>
      </c>
      <c r="I46" s="399"/>
      <c r="J46" s="302" t="s">
        <v>1213</v>
      </c>
      <c r="K46" s="302" t="s">
        <v>6934</v>
      </c>
      <c r="L46" s="306">
        <v>189108.4</v>
      </c>
      <c r="M46" s="306">
        <v>0</v>
      </c>
      <c r="N46" s="306">
        <v>219365.74</v>
      </c>
      <c r="O46" s="85"/>
      <c r="P46" s="41" t="s">
        <v>748</v>
      </c>
      <c r="Q46" s="228" t="s">
        <v>2939</v>
      </c>
      <c r="R46" s="77"/>
      <c r="S46" s="96"/>
      <c r="T46" s="88"/>
      <c r="U46" s="88"/>
      <c r="V46" s="88"/>
      <c r="W46" s="79"/>
      <c r="X46" s="79"/>
      <c r="Y46" s="79"/>
      <c r="Z46" s="79"/>
      <c r="AA46" s="79"/>
      <c r="AB46" s="79"/>
      <c r="AC46" s="79"/>
      <c r="AD46" s="79"/>
    </row>
    <row r="47" spans="1:47" s="95" customFormat="1" x14ac:dyDescent="0.2">
      <c r="A47" s="545" t="s">
        <v>6951</v>
      </c>
      <c r="B47" s="709">
        <v>520909</v>
      </c>
      <c r="C47" s="709">
        <v>2009</v>
      </c>
      <c r="D47" s="709" t="s">
        <v>208</v>
      </c>
      <c r="E47" s="83">
        <v>2017</v>
      </c>
      <c r="F47" s="305">
        <v>43098</v>
      </c>
      <c r="G47" s="302"/>
      <c r="H47" s="302" t="s">
        <v>6952</v>
      </c>
      <c r="I47" s="399"/>
      <c r="J47" s="302" t="s">
        <v>1213</v>
      </c>
      <c r="K47" s="302" t="s">
        <v>6953</v>
      </c>
      <c r="L47" s="306">
        <v>202739.28</v>
      </c>
      <c r="M47" s="306">
        <v>0</v>
      </c>
      <c r="N47" s="306">
        <v>235177.56</v>
      </c>
      <c r="O47" s="85"/>
      <c r="P47" s="41" t="s">
        <v>748</v>
      </c>
      <c r="Q47" s="228" t="s">
        <v>2939</v>
      </c>
      <c r="R47" s="77"/>
      <c r="S47" s="96"/>
      <c r="T47" s="88"/>
      <c r="U47" s="88"/>
      <c r="V47" s="88"/>
      <c r="W47" s="79"/>
      <c r="X47" s="79"/>
      <c r="Y47" s="79"/>
      <c r="Z47" s="79"/>
      <c r="AA47" s="79"/>
      <c r="AB47" s="79"/>
      <c r="AC47" s="79"/>
      <c r="AD47" s="79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</row>
    <row r="48" spans="1:47" s="89" customFormat="1" x14ac:dyDescent="0.2">
      <c r="A48" s="545" t="s">
        <v>6938</v>
      </c>
      <c r="B48" s="709">
        <v>521908</v>
      </c>
      <c r="C48" s="709">
        <v>2008</v>
      </c>
      <c r="D48" s="709" t="s">
        <v>198</v>
      </c>
      <c r="E48" s="83">
        <v>2017</v>
      </c>
      <c r="F48" s="305">
        <v>43098</v>
      </c>
      <c r="G48" s="302"/>
      <c r="H48" s="302" t="s">
        <v>6939</v>
      </c>
      <c r="I48" s="399"/>
      <c r="J48" s="302" t="s">
        <v>1213</v>
      </c>
      <c r="K48" s="302" t="s">
        <v>6940</v>
      </c>
      <c r="L48" s="306">
        <v>189108.4</v>
      </c>
      <c r="M48" s="306">
        <v>0</v>
      </c>
      <c r="N48" s="306">
        <v>219365.74</v>
      </c>
      <c r="O48" s="85"/>
      <c r="P48" s="41" t="s">
        <v>748</v>
      </c>
      <c r="Q48" s="228" t="s">
        <v>2939</v>
      </c>
      <c r="R48" s="77"/>
      <c r="S48" s="88"/>
      <c r="T48" s="88"/>
      <c r="U48" s="88"/>
      <c r="V48" s="88"/>
      <c r="W48" s="79"/>
      <c r="X48" s="79"/>
      <c r="Y48" s="79"/>
      <c r="Z48" s="79"/>
      <c r="AA48" s="79"/>
      <c r="AB48" s="79"/>
      <c r="AC48" s="92"/>
      <c r="AD48" s="92"/>
    </row>
    <row r="49" spans="1:47" s="78" customFormat="1" x14ac:dyDescent="0.2">
      <c r="A49" s="545" t="s">
        <v>6935</v>
      </c>
      <c r="B49" s="709">
        <v>520908</v>
      </c>
      <c r="C49" s="709">
        <v>2008</v>
      </c>
      <c r="D49" s="709" t="s">
        <v>198</v>
      </c>
      <c r="E49" s="83">
        <v>2017</v>
      </c>
      <c r="F49" s="305">
        <v>43096</v>
      </c>
      <c r="G49" s="302"/>
      <c r="H49" s="302" t="s">
        <v>6936</v>
      </c>
      <c r="I49" s="399"/>
      <c r="J49" s="302" t="s">
        <v>1213</v>
      </c>
      <c r="K49" s="302" t="s">
        <v>6937</v>
      </c>
      <c r="L49" s="306">
        <v>189108.43</v>
      </c>
      <c r="M49" s="306">
        <v>0</v>
      </c>
      <c r="N49" s="306">
        <v>219365.78</v>
      </c>
      <c r="O49" s="85"/>
      <c r="P49" s="41" t="s">
        <v>748</v>
      </c>
      <c r="Q49" s="228" t="s">
        <v>2939</v>
      </c>
      <c r="R49" s="77"/>
      <c r="S49" s="88"/>
      <c r="T49" s="88"/>
      <c r="U49" s="88"/>
      <c r="V49" s="88"/>
      <c r="W49" s="79"/>
      <c r="X49" s="79"/>
      <c r="Y49" s="79"/>
      <c r="Z49" s="79"/>
      <c r="AA49" s="79"/>
      <c r="AB49" s="79"/>
      <c r="AC49" s="94"/>
      <c r="AD49" s="94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</row>
    <row r="50" spans="1:47" s="95" customFormat="1" x14ac:dyDescent="0.2">
      <c r="A50" s="545" t="s">
        <v>6942</v>
      </c>
      <c r="B50" s="709">
        <v>520909</v>
      </c>
      <c r="C50" s="709">
        <v>2009</v>
      </c>
      <c r="D50" s="709" t="s">
        <v>208</v>
      </c>
      <c r="E50" s="83">
        <v>2017</v>
      </c>
      <c r="F50" s="305">
        <v>43090</v>
      </c>
      <c r="G50" s="302"/>
      <c r="H50" s="302" t="s">
        <v>6943</v>
      </c>
      <c r="I50" s="399"/>
      <c r="J50" s="302" t="s">
        <v>1213</v>
      </c>
      <c r="K50" s="302" t="s">
        <v>6944</v>
      </c>
      <c r="L50" s="306">
        <v>202739.28</v>
      </c>
      <c r="M50" s="306">
        <v>0</v>
      </c>
      <c r="N50" s="306">
        <v>235177.56</v>
      </c>
      <c r="O50" s="85"/>
      <c r="P50" s="41" t="s">
        <v>748</v>
      </c>
      <c r="Q50" s="228" t="s">
        <v>2939</v>
      </c>
      <c r="R50" s="77"/>
      <c r="S50" s="96"/>
      <c r="T50" s="88"/>
      <c r="U50" s="88"/>
      <c r="V50" s="88"/>
      <c r="W50" s="79"/>
      <c r="X50" s="79"/>
      <c r="Y50" s="79"/>
      <c r="Z50" s="79"/>
      <c r="AA50" s="79"/>
      <c r="AB50" s="79"/>
      <c r="AC50" s="94"/>
      <c r="AD50" s="94"/>
    </row>
    <row r="51" spans="1:47" s="78" customFormat="1" x14ac:dyDescent="0.2">
      <c r="A51" s="545" t="s">
        <v>6891</v>
      </c>
      <c r="B51" s="709">
        <v>520231</v>
      </c>
      <c r="C51" s="709">
        <v>1794</v>
      </c>
      <c r="D51" s="709" t="s">
        <v>80</v>
      </c>
      <c r="E51" s="83">
        <v>2018</v>
      </c>
      <c r="F51" s="305">
        <v>43083</v>
      </c>
      <c r="G51" s="302"/>
      <c r="H51" s="302" t="s">
        <v>5831</v>
      </c>
      <c r="I51" s="399"/>
      <c r="J51" s="302" t="s">
        <v>1760</v>
      </c>
      <c r="K51" s="302" t="s">
        <v>5832</v>
      </c>
      <c r="L51" s="306">
        <v>243472.03</v>
      </c>
      <c r="M51" s="306">
        <v>0</v>
      </c>
      <c r="N51" s="306">
        <v>282427.55</v>
      </c>
      <c r="O51" s="85"/>
      <c r="P51" s="41" t="s">
        <v>748</v>
      </c>
      <c r="Q51" s="228" t="s">
        <v>2939</v>
      </c>
      <c r="R51" s="77"/>
      <c r="S51" s="88"/>
      <c r="T51" s="96"/>
      <c r="U51" s="96"/>
      <c r="V51" s="96"/>
      <c r="W51" s="94"/>
      <c r="X51" s="94"/>
      <c r="Y51" s="94"/>
      <c r="Z51" s="94"/>
      <c r="AA51" s="94"/>
      <c r="AB51" s="94"/>
      <c r="AC51" s="94"/>
      <c r="AD51" s="94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</row>
    <row r="52" spans="1:47" s="78" customFormat="1" x14ac:dyDescent="0.2">
      <c r="A52" s="545" t="s">
        <v>6895</v>
      </c>
      <c r="B52" s="709">
        <v>520231</v>
      </c>
      <c r="C52" s="709">
        <v>1794</v>
      </c>
      <c r="D52" s="709" t="s">
        <v>80</v>
      </c>
      <c r="E52" s="83">
        <v>2018</v>
      </c>
      <c r="F52" s="305">
        <v>43083</v>
      </c>
      <c r="G52" s="302"/>
      <c r="H52" s="302" t="s">
        <v>6896</v>
      </c>
      <c r="I52" s="399"/>
      <c r="J52" s="302" t="s">
        <v>1760</v>
      </c>
      <c r="K52" s="302" t="s">
        <v>6897</v>
      </c>
      <c r="L52" s="306">
        <v>243472.03</v>
      </c>
      <c r="M52" s="306">
        <v>0</v>
      </c>
      <c r="N52" s="306">
        <v>282427.55</v>
      </c>
      <c r="O52" s="85"/>
      <c r="P52" s="41" t="s">
        <v>748</v>
      </c>
      <c r="Q52" s="228" t="s">
        <v>2939</v>
      </c>
      <c r="R52" s="77"/>
      <c r="S52" s="88"/>
      <c r="T52" s="96"/>
      <c r="U52" s="96"/>
      <c r="V52" s="96"/>
      <c r="W52" s="94"/>
      <c r="X52" s="94"/>
      <c r="Y52" s="94"/>
      <c r="Z52" s="94"/>
      <c r="AA52" s="94"/>
      <c r="AB52" s="94"/>
      <c r="AC52" s="94"/>
      <c r="AD52" s="94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</row>
    <row r="53" spans="1:47" s="78" customFormat="1" x14ac:dyDescent="0.2">
      <c r="A53" s="545" t="s">
        <v>6892</v>
      </c>
      <c r="B53" s="709">
        <v>520231</v>
      </c>
      <c r="C53" s="709">
        <v>1794</v>
      </c>
      <c r="D53" s="709" t="s">
        <v>80</v>
      </c>
      <c r="E53" s="83">
        <v>2018</v>
      </c>
      <c r="F53" s="305">
        <v>43083</v>
      </c>
      <c r="G53" s="302"/>
      <c r="H53" s="302" t="s">
        <v>6893</v>
      </c>
      <c r="I53" s="399"/>
      <c r="J53" s="302" t="s">
        <v>1760</v>
      </c>
      <c r="K53" s="302" t="s">
        <v>6894</v>
      </c>
      <c r="L53" s="306">
        <v>243472.03</v>
      </c>
      <c r="M53" s="306">
        <v>0</v>
      </c>
      <c r="N53" s="306">
        <v>282427.55</v>
      </c>
      <c r="O53" s="85"/>
      <c r="P53" s="41" t="s">
        <v>748</v>
      </c>
      <c r="Q53" s="228" t="s">
        <v>2939</v>
      </c>
      <c r="R53" s="77"/>
      <c r="S53" s="88"/>
      <c r="T53" s="88"/>
      <c r="U53" s="88"/>
      <c r="V53" s="88"/>
      <c r="W53" s="79"/>
      <c r="X53" s="79"/>
      <c r="Y53" s="79"/>
      <c r="Z53" s="79"/>
      <c r="AA53" s="79"/>
      <c r="AB53" s="79"/>
      <c r="AC53" s="79"/>
      <c r="AD53" s="79"/>
    </row>
    <row r="54" spans="1:47" s="78" customFormat="1" x14ac:dyDescent="0.2">
      <c r="A54" s="545" t="s">
        <v>6898</v>
      </c>
      <c r="B54" s="709">
        <v>520231</v>
      </c>
      <c r="C54" s="709">
        <v>1794</v>
      </c>
      <c r="D54" s="709" t="s">
        <v>80</v>
      </c>
      <c r="E54" s="83">
        <v>2018</v>
      </c>
      <c r="F54" s="305">
        <v>43083</v>
      </c>
      <c r="G54" s="302"/>
      <c r="H54" s="302" t="s">
        <v>6899</v>
      </c>
      <c r="I54" s="399"/>
      <c r="J54" s="302" t="s">
        <v>1760</v>
      </c>
      <c r="K54" s="302" t="s">
        <v>6900</v>
      </c>
      <c r="L54" s="306">
        <v>243472.03</v>
      </c>
      <c r="M54" s="306">
        <v>0</v>
      </c>
      <c r="N54" s="306">
        <v>282427.55</v>
      </c>
      <c r="O54" s="85"/>
      <c r="P54" s="41" t="s">
        <v>748</v>
      </c>
      <c r="Q54" s="228" t="s">
        <v>2939</v>
      </c>
      <c r="R54" s="77"/>
      <c r="S54" s="88"/>
      <c r="T54" s="88"/>
      <c r="U54" s="88"/>
      <c r="V54" s="88"/>
      <c r="W54" s="79"/>
      <c r="X54" s="79"/>
      <c r="Y54" s="79"/>
      <c r="Z54" s="79"/>
      <c r="AA54" s="79"/>
      <c r="AB54" s="79"/>
      <c r="AC54" s="79"/>
      <c r="AD54" s="79"/>
    </row>
    <row r="55" spans="1:47" s="444" customFormat="1" hidden="1" x14ac:dyDescent="0.2">
      <c r="A55" s="737" t="s">
        <v>6519</v>
      </c>
      <c r="B55" s="738">
        <v>520514</v>
      </c>
      <c r="C55" s="738">
        <v>5398</v>
      </c>
      <c r="D55" s="738" t="s">
        <v>352</v>
      </c>
      <c r="E55" s="430">
        <v>2018</v>
      </c>
      <c r="F55" s="739">
        <v>43082</v>
      </c>
      <c r="G55" s="740" t="s">
        <v>1372</v>
      </c>
      <c r="H55" s="740" t="s">
        <v>6520</v>
      </c>
      <c r="I55" s="399"/>
      <c r="J55" s="740" t="s">
        <v>6521</v>
      </c>
      <c r="K55" s="740" t="s">
        <v>6522</v>
      </c>
      <c r="L55" s="741">
        <v>534870.99</v>
      </c>
      <c r="M55" s="741">
        <v>42629.01</v>
      </c>
      <c r="N55" s="741">
        <v>669900</v>
      </c>
      <c r="O55" s="85"/>
      <c r="P55" s="436" t="s">
        <v>787</v>
      </c>
      <c r="Q55" s="742" t="s">
        <v>2939</v>
      </c>
      <c r="R55" s="751"/>
      <c r="S55" s="444">
        <v>4404159</v>
      </c>
      <c r="T55" s="744"/>
      <c r="U55" s="744"/>
      <c r="V55" s="744"/>
    </row>
    <row r="56" spans="1:47" s="78" customFormat="1" hidden="1" x14ac:dyDescent="0.2">
      <c r="A56" s="545" t="s">
        <v>6565</v>
      </c>
      <c r="B56" s="709">
        <v>520908</v>
      </c>
      <c r="C56" s="709">
        <v>2008</v>
      </c>
      <c r="D56" s="709" t="s">
        <v>198</v>
      </c>
      <c r="E56" s="83">
        <v>2017</v>
      </c>
      <c r="F56" s="305">
        <v>43097</v>
      </c>
      <c r="G56" s="302" t="s">
        <v>1372</v>
      </c>
      <c r="H56" s="302" t="s">
        <v>6566</v>
      </c>
      <c r="I56" s="399"/>
      <c r="J56" s="302" t="s">
        <v>6567</v>
      </c>
      <c r="K56" s="302" t="s">
        <v>6568</v>
      </c>
      <c r="L56" s="306">
        <v>203534.48</v>
      </c>
      <c r="M56" s="306">
        <v>0</v>
      </c>
      <c r="N56" s="306">
        <v>236100</v>
      </c>
      <c r="O56" s="85"/>
      <c r="P56" s="41" t="s">
        <v>787</v>
      </c>
      <c r="Q56" s="565" t="s">
        <v>3737</v>
      </c>
      <c r="R56" s="77"/>
      <c r="T56" s="79"/>
      <c r="U56" s="88"/>
      <c r="V56" s="88"/>
    </row>
    <row r="57" spans="1:47" s="78" customFormat="1" hidden="1" x14ac:dyDescent="0.2">
      <c r="A57" s="545" t="s">
        <v>6574</v>
      </c>
      <c r="B57" s="709">
        <v>521101</v>
      </c>
      <c r="C57" s="709">
        <v>1253</v>
      </c>
      <c r="D57" s="709" t="s">
        <v>25</v>
      </c>
      <c r="E57" s="83">
        <v>2017</v>
      </c>
      <c r="F57" s="305">
        <v>43084</v>
      </c>
      <c r="G57" s="302" t="s">
        <v>3371</v>
      </c>
      <c r="H57" s="302" t="s">
        <v>6575</v>
      </c>
      <c r="I57" s="399"/>
      <c r="J57" s="302" t="s">
        <v>6576</v>
      </c>
      <c r="K57" s="302" t="s">
        <v>6577</v>
      </c>
      <c r="L57" s="306">
        <v>354310.34</v>
      </c>
      <c r="M57" s="306">
        <v>0</v>
      </c>
      <c r="N57" s="306">
        <v>411000</v>
      </c>
      <c r="O57" s="85"/>
      <c r="P57" s="61" t="s">
        <v>787</v>
      </c>
      <c r="Q57" s="539" t="s">
        <v>1973</v>
      </c>
      <c r="R57" s="563"/>
      <c r="S57" s="89"/>
      <c r="T57" s="92"/>
      <c r="U57" s="91"/>
      <c r="V57" s="91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</row>
    <row r="58" spans="1:47" s="78" customFormat="1" hidden="1" x14ac:dyDescent="0.2">
      <c r="A58" s="545" t="s">
        <v>6641</v>
      </c>
      <c r="B58" s="709">
        <v>521707</v>
      </c>
      <c r="C58" s="709">
        <v>2006</v>
      </c>
      <c r="D58" s="709" t="s">
        <v>165</v>
      </c>
      <c r="E58" s="83">
        <v>2017</v>
      </c>
      <c r="F58" s="305">
        <v>43091</v>
      </c>
      <c r="G58" s="302" t="s">
        <v>1467</v>
      </c>
      <c r="H58" s="302" t="s">
        <v>6642</v>
      </c>
      <c r="I58" s="399"/>
      <c r="J58" s="302" t="s">
        <v>6643</v>
      </c>
      <c r="K58" s="302" t="s">
        <v>6644</v>
      </c>
      <c r="L58" s="306">
        <v>193965.52</v>
      </c>
      <c r="M58" s="306">
        <v>0</v>
      </c>
      <c r="N58" s="306">
        <v>225000</v>
      </c>
      <c r="O58" s="85"/>
      <c r="P58" s="41" t="s">
        <v>787</v>
      </c>
      <c r="Q58" s="565" t="s">
        <v>3737</v>
      </c>
      <c r="R58" s="77"/>
      <c r="S58" s="88"/>
      <c r="T58" s="88"/>
      <c r="U58" s="88"/>
      <c r="V58" s="88"/>
      <c r="W58" s="79"/>
      <c r="X58" s="79"/>
      <c r="Y58" s="79"/>
      <c r="Z58" s="79"/>
      <c r="AA58" s="79"/>
      <c r="AB58" s="79"/>
      <c r="AC58" s="79"/>
      <c r="AD58" s="79"/>
    </row>
    <row r="59" spans="1:47" s="78" customFormat="1" hidden="1" x14ac:dyDescent="0.2">
      <c r="A59" s="545" t="s">
        <v>6493</v>
      </c>
      <c r="B59" s="709">
        <v>520231</v>
      </c>
      <c r="C59" s="709">
        <v>1794</v>
      </c>
      <c r="D59" s="709" t="s">
        <v>80</v>
      </c>
      <c r="E59" s="83">
        <v>2018</v>
      </c>
      <c r="F59" s="305">
        <v>43096</v>
      </c>
      <c r="G59" s="302" t="s">
        <v>115</v>
      </c>
      <c r="H59" s="302" t="s">
        <v>6494</v>
      </c>
      <c r="I59" s="399"/>
      <c r="J59" s="302" t="s">
        <v>6495</v>
      </c>
      <c r="K59" s="302" t="s">
        <v>6496</v>
      </c>
      <c r="L59" s="306">
        <v>276440.55</v>
      </c>
      <c r="M59" s="306">
        <v>3214.62</v>
      </c>
      <c r="N59" s="306">
        <v>324400</v>
      </c>
      <c r="O59" s="85"/>
      <c r="P59" s="41" t="s">
        <v>787</v>
      </c>
      <c r="Q59" s="539" t="s">
        <v>1973</v>
      </c>
      <c r="R59" s="77"/>
      <c r="T59" s="79"/>
      <c r="U59" s="79"/>
      <c r="V59" s="79"/>
    </row>
    <row r="60" spans="1:47" s="78" customFormat="1" x14ac:dyDescent="0.2">
      <c r="A60" s="545" t="s">
        <v>6858</v>
      </c>
      <c r="B60" s="709">
        <v>521101</v>
      </c>
      <c r="C60" s="709">
        <v>1251</v>
      </c>
      <c r="D60" s="709" t="s">
        <v>901</v>
      </c>
      <c r="E60" s="83">
        <v>2017</v>
      </c>
      <c r="F60" s="305">
        <v>43090</v>
      </c>
      <c r="G60" s="302"/>
      <c r="H60" s="302" t="s">
        <v>6859</v>
      </c>
      <c r="I60" s="399"/>
      <c r="J60" s="302" t="s">
        <v>2739</v>
      </c>
      <c r="K60" s="302" t="s">
        <v>6860</v>
      </c>
      <c r="L60" s="306">
        <v>300450.65999999997</v>
      </c>
      <c r="M60" s="306">
        <v>0</v>
      </c>
      <c r="N60" s="306">
        <v>348522.77</v>
      </c>
      <c r="O60" s="85"/>
      <c r="P60" s="41" t="s">
        <v>748</v>
      </c>
      <c r="Q60" s="228" t="s">
        <v>2939</v>
      </c>
      <c r="R60" s="77"/>
      <c r="S60" s="88"/>
      <c r="T60" s="88"/>
      <c r="U60" s="88"/>
      <c r="V60" s="88"/>
      <c r="W60" s="79"/>
      <c r="X60" s="79"/>
      <c r="Y60" s="79"/>
      <c r="Z60" s="79"/>
      <c r="AA60" s="79"/>
      <c r="AB60" s="79"/>
      <c r="AC60" s="79"/>
      <c r="AD60" s="79"/>
    </row>
    <row r="61" spans="1:47" s="79" customFormat="1" hidden="1" x14ac:dyDescent="0.2">
      <c r="A61" s="553" t="s">
        <v>6527</v>
      </c>
      <c r="B61" s="727">
        <v>520515</v>
      </c>
      <c r="C61" s="727">
        <v>5399</v>
      </c>
      <c r="D61" s="727" t="s">
        <v>360</v>
      </c>
      <c r="E61" s="351">
        <v>2018</v>
      </c>
      <c r="F61" s="352">
        <v>43099</v>
      </c>
      <c r="G61" s="349" t="s">
        <v>1357</v>
      </c>
      <c r="H61" s="349" t="s">
        <v>6528</v>
      </c>
      <c r="I61" s="399"/>
      <c r="J61" s="364" t="s">
        <v>6529</v>
      </c>
      <c r="K61" s="349" t="s">
        <v>6530</v>
      </c>
      <c r="L61" s="356">
        <v>629919.62</v>
      </c>
      <c r="M61" s="356">
        <v>58787.28</v>
      </c>
      <c r="N61" s="356">
        <v>798900</v>
      </c>
      <c r="O61" s="85"/>
      <c r="P61" s="61" t="s">
        <v>787</v>
      </c>
      <c r="Q61" s="546" t="s">
        <v>2939</v>
      </c>
      <c r="R61" s="77"/>
      <c r="T61" s="79" t="s">
        <v>7152</v>
      </c>
      <c r="U61" s="88"/>
      <c r="V61" s="88"/>
    </row>
    <row r="62" spans="1:47" s="444" customFormat="1" hidden="1" x14ac:dyDescent="0.2">
      <c r="A62" s="737" t="s">
        <v>6707</v>
      </c>
      <c r="B62" s="738">
        <v>521909</v>
      </c>
      <c r="C62" s="738">
        <v>6987</v>
      </c>
      <c r="D62" s="738" t="s">
        <v>423</v>
      </c>
      <c r="E62" s="430">
        <v>2018</v>
      </c>
      <c r="F62" s="739">
        <v>43074</v>
      </c>
      <c r="G62" s="349" t="s">
        <v>2877</v>
      </c>
      <c r="H62" s="740" t="s">
        <v>6708</v>
      </c>
      <c r="I62" s="428"/>
      <c r="J62" s="740" t="s">
        <v>6709</v>
      </c>
      <c r="K62" s="740" t="s">
        <v>6710</v>
      </c>
      <c r="L62" s="741">
        <v>566627.55000000005</v>
      </c>
      <c r="M62" s="741">
        <v>48027.62</v>
      </c>
      <c r="N62" s="741">
        <v>713000</v>
      </c>
      <c r="O62" s="85"/>
      <c r="P62" s="436" t="s">
        <v>787</v>
      </c>
      <c r="Q62" s="742" t="s">
        <v>2939</v>
      </c>
      <c r="R62" s="743"/>
      <c r="S62" s="744">
        <v>4405259</v>
      </c>
      <c r="U62" s="748"/>
      <c r="V62" s="744"/>
      <c r="AC62" s="439"/>
      <c r="AD62" s="439"/>
      <c r="AE62" s="439"/>
      <c r="AF62" s="439"/>
      <c r="AG62" s="439"/>
      <c r="AH62" s="439"/>
      <c r="AI62" s="439"/>
      <c r="AJ62" s="439"/>
      <c r="AK62" s="439"/>
      <c r="AL62" s="439"/>
      <c r="AM62" s="439"/>
      <c r="AN62" s="439"/>
      <c r="AO62" s="439"/>
      <c r="AP62" s="439"/>
      <c r="AQ62" s="439"/>
      <c r="AR62" s="439"/>
      <c r="AS62" s="439"/>
      <c r="AT62" s="439"/>
      <c r="AU62" s="439"/>
    </row>
    <row r="63" spans="1:47" s="78" customFormat="1" hidden="1" x14ac:dyDescent="0.2">
      <c r="A63" s="545" t="s">
        <v>6684</v>
      </c>
      <c r="B63" s="81">
        <v>521802</v>
      </c>
      <c r="C63" s="709">
        <v>2204</v>
      </c>
      <c r="D63" s="709" t="s">
        <v>261</v>
      </c>
      <c r="E63" s="83">
        <v>2018</v>
      </c>
      <c r="F63" s="305">
        <v>43091</v>
      </c>
      <c r="G63" s="302" t="s">
        <v>5401</v>
      </c>
      <c r="H63" s="302" t="s">
        <v>6685</v>
      </c>
      <c r="I63" s="399"/>
      <c r="J63" s="302" t="s">
        <v>6686</v>
      </c>
      <c r="K63" s="302" t="s">
        <v>6687</v>
      </c>
      <c r="L63" s="306">
        <v>232417.21</v>
      </c>
      <c r="M63" s="306">
        <v>2324.17</v>
      </c>
      <c r="N63" s="306">
        <v>272300</v>
      </c>
      <c r="O63" s="85"/>
      <c r="P63" s="41" t="s">
        <v>787</v>
      </c>
      <c r="Q63" s="539" t="s">
        <v>1973</v>
      </c>
      <c r="R63" s="77"/>
      <c r="S63" s="88"/>
      <c r="T63" s="88"/>
      <c r="U63" s="88"/>
      <c r="V63" s="88"/>
      <c r="W63" s="79"/>
      <c r="X63" s="79"/>
      <c r="Y63" s="79"/>
      <c r="Z63" s="79"/>
      <c r="AA63" s="79"/>
      <c r="AB63" s="79"/>
      <c r="AC63" s="94"/>
      <c r="AD63" s="94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</row>
    <row r="64" spans="1:47" s="78" customFormat="1" hidden="1" x14ac:dyDescent="0.2">
      <c r="A64" s="545" t="s">
        <v>6826</v>
      </c>
      <c r="B64" s="709">
        <v>1520604</v>
      </c>
      <c r="C64" s="709">
        <v>7495</v>
      </c>
      <c r="D64" s="709" t="s">
        <v>492</v>
      </c>
      <c r="E64" s="83">
        <v>2018</v>
      </c>
      <c r="F64" s="305">
        <v>43098</v>
      </c>
      <c r="G64" s="302" t="s">
        <v>3959</v>
      </c>
      <c r="H64" s="302" t="s">
        <v>6827</v>
      </c>
      <c r="I64" s="399"/>
      <c r="J64" s="302" t="s">
        <v>6828</v>
      </c>
      <c r="K64" s="302" t="s">
        <v>6829</v>
      </c>
      <c r="L64" s="306">
        <v>302298.84999999998</v>
      </c>
      <c r="M64" s="306">
        <v>15114.94</v>
      </c>
      <c r="N64" s="306">
        <v>368200</v>
      </c>
      <c r="O64" s="85"/>
      <c r="P64" s="41" t="s">
        <v>787</v>
      </c>
      <c r="Q64" s="539" t="s">
        <v>1973</v>
      </c>
      <c r="R64" s="77"/>
      <c r="S64" s="88"/>
      <c r="T64" s="88"/>
      <c r="U64" s="88"/>
      <c r="V64" s="88"/>
      <c r="W64" s="79"/>
      <c r="X64" s="79"/>
      <c r="Y64" s="79"/>
      <c r="Z64" s="79"/>
      <c r="AA64" s="79"/>
      <c r="AB64" s="79"/>
      <c r="AC64" s="79"/>
      <c r="AD64" s="79"/>
    </row>
    <row r="65" spans="1:47" s="444" customFormat="1" hidden="1" x14ac:dyDescent="0.2">
      <c r="A65" s="737" t="s">
        <v>6719</v>
      </c>
      <c r="B65" s="738">
        <v>521909</v>
      </c>
      <c r="C65" s="738">
        <v>6987</v>
      </c>
      <c r="D65" s="738" t="s">
        <v>423</v>
      </c>
      <c r="E65" s="430">
        <v>2017</v>
      </c>
      <c r="F65" s="739">
        <v>43083</v>
      </c>
      <c r="G65" s="740" t="s">
        <v>6516</v>
      </c>
      <c r="H65" s="740" t="s">
        <v>6720</v>
      </c>
      <c r="I65" s="399"/>
      <c r="J65" s="740" t="s">
        <v>6721</v>
      </c>
      <c r="K65" s="740" t="s">
        <v>6722</v>
      </c>
      <c r="L65" s="741">
        <v>540765.48</v>
      </c>
      <c r="M65" s="741">
        <v>43631.07</v>
      </c>
      <c r="N65" s="741">
        <v>677900</v>
      </c>
      <c r="O65" s="85"/>
      <c r="P65" s="436" t="s">
        <v>787</v>
      </c>
      <c r="Q65" s="742" t="s">
        <v>2939</v>
      </c>
      <c r="R65" s="750"/>
      <c r="S65" s="744">
        <v>4403380</v>
      </c>
      <c r="T65" s="745"/>
      <c r="U65" s="745"/>
      <c r="V65" s="745"/>
      <c r="W65" s="443"/>
      <c r="X65" s="443"/>
      <c r="Y65" s="443"/>
      <c r="Z65" s="443"/>
      <c r="AA65" s="443"/>
      <c r="AB65" s="443"/>
      <c r="AC65" s="443"/>
      <c r="AD65" s="443"/>
      <c r="AE65" s="443"/>
      <c r="AF65" s="443"/>
      <c r="AG65" s="443"/>
      <c r="AH65" s="443"/>
      <c r="AI65" s="443"/>
      <c r="AJ65" s="443"/>
      <c r="AK65" s="443"/>
      <c r="AL65" s="443"/>
      <c r="AM65" s="443"/>
      <c r="AN65" s="443"/>
      <c r="AO65" s="443"/>
      <c r="AP65" s="443"/>
      <c r="AQ65" s="443"/>
      <c r="AR65" s="443"/>
      <c r="AS65" s="443"/>
      <c r="AT65" s="443"/>
      <c r="AU65" s="443"/>
    </row>
    <row r="66" spans="1:47" s="78" customFormat="1" hidden="1" x14ac:dyDescent="0.2">
      <c r="A66" s="545" t="s">
        <v>6620</v>
      </c>
      <c r="B66" s="709">
        <v>521707</v>
      </c>
      <c r="C66" s="709">
        <v>2006</v>
      </c>
      <c r="D66" s="709" t="s">
        <v>165</v>
      </c>
      <c r="E66" s="83">
        <v>2017</v>
      </c>
      <c r="F66" s="305">
        <v>43077</v>
      </c>
      <c r="G66" s="302" t="s">
        <v>1357</v>
      </c>
      <c r="H66" s="302" t="s">
        <v>6621</v>
      </c>
      <c r="I66" s="399"/>
      <c r="J66" s="302" t="s">
        <v>6622</v>
      </c>
      <c r="K66" s="302" t="s">
        <v>6623</v>
      </c>
      <c r="L66" s="306">
        <v>193965.52</v>
      </c>
      <c r="M66" s="306">
        <v>0</v>
      </c>
      <c r="N66" s="306">
        <v>225000</v>
      </c>
      <c r="O66" s="85"/>
      <c r="P66" s="41" t="s">
        <v>787</v>
      </c>
      <c r="Q66" s="565" t="s">
        <v>3737</v>
      </c>
      <c r="R66" s="77"/>
      <c r="S66" s="88"/>
      <c r="T66" s="88"/>
      <c r="U66" s="88"/>
      <c r="V66" s="88"/>
      <c r="W66" s="79"/>
      <c r="X66" s="79"/>
      <c r="Y66" s="79"/>
      <c r="Z66" s="79"/>
      <c r="AA66" s="79"/>
      <c r="AB66" s="79"/>
      <c r="AC66" s="79"/>
      <c r="AD66" s="79"/>
    </row>
    <row r="67" spans="1:47" s="78" customFormat="1" x14ac:dyDescent="0.2">
      <c r="A67" s="545" t="s">
        <v>6957</v>
      </c>
      <c r="B67" s="709">
        <v>521801</v>
      </c>
      <c r="C67" s="709">
        <v>2201</v>
      </c>
      <c r="D67" s="709" t="s">
        <v>217</v>
      </c>
      <c r="E67" s="83">
        <v>2018</v>
      </c>
      <c r="F67" s="305">
        <v>43096</v>
      </c>
      <c r="G67" s="302"/>
      <c r="H67" s="302" t="s">
        <v>6958</v>
      </c>
      <c r="I67" s="399"/>
      <c r="J67" s="302" t="s">
        <v>1152</v>
      </c>
      <c r="K67" s="302" t="s">
        <v>6959</v>
      </c>
      <c r="L67" s="306">
        <v>185980.66</v>
      </c>
      <c r="M67" s="306">
        <v>0</v>
      </c>
      <c r="N67" s="306">
        <v>215737.56</v>
      </c>
      <c r="O67" s="85"/>
      <c r="P67" s="90" t="s">
        <v>748</v>
      </c>
      <c r="Q67" s="228" t="s">
        <v>2939</v>
      </c>
      <c r="R67" s="77"/>
      <c r="S67" s="88"/>
      <c r="T67" s="88"/>
      <c r="U67" s="88"/>
      <c r="V67" s="88"/>
      <c r="W67" s="79"/>
      <c r="X67" s="79"/>
      <c r="Y67" s="79"/>
      <c r="Z67" s="79"/>
      <c r="AA67" s="79"/>
      <c r="AB67" s="79"/>
      <c r="AC67" s="94"/>
      <c r="AD67" s="94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</row>
    <row r="68" spans="1:47" s="78" customFormat="1" x14ac:dyDescent="0.2">
      <c r="A68" s="545" t="s">
        <v>7042</v>
      </c>
      <c r="B68" s="709">
        <v>1520603</v>
      </c>
      <c r="C68" s="709">
        <v>7497</v>
      </c>
      <c r="D68" s="709" t="s">
        <v>3871</v>
      </c>
      <c r="E68" s="83">
        <v>2018</v>
      </c>
      <c r="F68" s="305">
        <v>43090</v>
      </c>
      <c r="G68" s="302"/>
      <c r="H68" s="302" t="s">
        <v>7043</v>
      </c>
      <c r="I68" s="399"/>
      <c r="J68" s="302" t="s">
        <v>1152</v>
      </c>
      <c r="K68" s="302" t="s">
        <v>7044</v>
      </c>
      <c r="L68" s="306">
        <v>257240.98</v>
      </c>
      <c r="M68" s="306">
        <v>0</v>
      </c>
      <c r="N68" s="306">
        <v>298399.53999999998</v>
      </c>
      <c r="O68" s="85"/>
      <c r="P68" s="41" t="s">
        <v>748</v>
      </c>
      <c r="Q68" s="228" t="s">
        <v>2939</v>
      </c>
      <c r="R68" s="552"/>
      <c r="S68" s="96"/>
      <c r="T68" s="88"/>
      <c r="U68" s="88"/>
      <c r="V68" s="88"/>
    </row>
    <row r="69" spans="1:47" s="78" customFormat="1" x14ac:dyDescent="0.2">
      <c r="A69" s="545" t="s">
        <v>7048</v>
      </c>
      <c r="B69" s="709">
        <v>1520603</v>
      </c>
      <c r="C69" s="709">
        <v>7497</v>
      </c>
      <c r="D69" s="709" t="s">
        <v>3871</v>
      </c>
      <c r="E69" s="83">
        <v>2018</v>
      </c>
      <c r="F69" s="305">
        <v>43090</v>
      </c>
      <c r="G69" s="302"/>
      <c r="H69" s="302" t="s">
        <v>7049</v>
      </c>
      <c r="I69" s="399"/>
      <c r="J69" s="302" t="s">
        <v>1152</v>
      </c>
      <c r="K69" s="302" t="s">
        <v>7050</v>
      </c>
      <c r="L69" s="306">
        <v>257240.98</v>
      </c>
      <c r="M69" s="306">
        <v>0</v>
      </c>
      <c r="N69" s="306">
        <v>298399.53999999998</v>
      </c>
      <c r="O69" s="85"/>
      <c r="P69" s="61" t="s">
        <v>748</v>
      </c>
      <c r="Q69" s="228" t="s">
        <v>2939</v>
      </c>
      <c r="R69" s="77"/>
      <c r="S69" s="96"/>
      <c r="T69" s="88"/>
      <c r="U69" s="88"/>
      <c r="V69" s="88"/>
    </row>
    <row r="70" spans="1:47" s="78" customFormat="1" x14ac:dyDescent="0.2">
      <c r="A70" s="545" t="s">
        <v>7045</v>
      </c>
      <c r="B70" s="709">
        <v>1520603</v>
      </c>
      <c r="C70" s="709">
        <v>7497</v>
      </c>
      <c r="D70" s="709" t="s">
        <v>3871</v>
      </c>
      <c r="E70" s="83">
        <v>2018</v>
      </c>
      <c r="F70" s="305">
        <v>43090</v>
      </c>
      <c r="G70" s="302"/>
      <c r="H70" s="302" t="s">
        <v>7046</v>
      </c>
      <c r="I70" s="399"/>
      <c r="J70" s="302" t="s">
        <v>1152</v>
      </c>
      <c r="K70" s="302" t="s">
        <v>7047</v>
      </c>
      <c r="L70" s="306">
        <v>257240.98</v>
      </c>
      <c r="M70" s="306">
        <v>0</v>
      </c>
      <c r="N70" s="306">
        <v>298399.53999999998</v>
      </c>
      <c r="O70" s="85"/>
      <c r="P70" s="41" t="s">
        <v>748</v>
      </c>
      <c r="Q70" s="228" t="s">
        <v>2939</v>
      </c>
      <c r="R70" s="77"/>
      <c r="S70" s="96"/>
      <c r="T70" s="88"/>
      <c r="U70" s="88"/>
      <c r="V70" s="88"/>
    </row>
    <row r="71" spans="1:47" s="78" customFormat="1" hidden="1" x14ac:dyDescent="0.2">
      <c r="A71" s="545" t="s">
        <v>6751</v>
      </c>
      <c r="B71" s="709">
        <v>1520107</v>
      </c>
      <c r="C71" s="709">
        <v>7495</v>
      </c>
      <c r="D71" s="709" t="s">
        <v>492</v>
      </c>
      <c r="E71" s="83">
        <v>2018</v>
      </c>
      <c r="F71" s="305">
        <v>43096</v>
      </c>
      <c r="G71" s="302" t="s">
        <v>6532</v>
      </c>
      <c r="H71" s="302" t="s">
        <v>6752</v>
      </c>
      <c r="I71" s="399"/>
      <c r="J71" s="302" t="s">
        <v>6753</v>
      </c>
      <c r="K71" s="302" t="s">
        <v>6754</v>
      </c>
      <c r="L71" s="306">
        <v>302298.84999999998</v>
      </c>
      <c r="M71" s="306">
        <v>15114.94</v>
      </c>
      <c r="N71" s="306">
        <v>368200</v>
      </c>
      <c r="O71" s="85"/>
      <c r="P71" s="41" t="s">
        <v>787</v>
      </c>
      <c r="Q71" s="539" t="s">
        <v>1973</v>
      </c>
      <c r="R71" s="77"/>
      <c r="S71" s="88"/>
      <c r="T71" s="96"/>
      <c r="U71" s="96"/>
      <c r="V71" s="96"/>
      <c r="W71" s="94"/>
      <c r="X71" s="94"/>
      <c r="Y71" s="94"/>
      <c r="Z71" s="94"/>
      <c r="AA71" s="94"/>
      <c r="AB71" s="94"/>
      <c r="AC71" s="94"/>
      <c r="AD71" s="94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</row>
    <row r="72" spans="1:47" s="78" customFormat="1" hidden="1" x14ac:dyDescent="0.2">
      <c r="A72" s="545" t="s">
        <v>6592</v>
      </c>
      <c r="B72" s="709">
        <v>521707</v>
      </c>
      <c r="C72" s="709">
        <v>2006</v>
      </c>
      <c r="D72" s="709" t="s">
        <v>165</v>
      </c>
      <c r="E72" s="83">
        <v>2017</v>
      </c>
      <c r="F72" s="305">
        <v>43091</v>
      </c>
      <c r="G72" s="302" t="s">
        <v>64</v>
      </c>
      <c r="H72" s="302" t="s">
        <v>6593</v>
      </c>
      <c r="I72" s="399"/>
      <c r="J72" s="302" t="s">
        <v>6594</v>
      </c>
      <c r="K72" s="302" t="s">
        <v>6595</v>
      </c>
      <c r="L72" s="306">
        <v>193965.52</v>
      </c>
      <c r="M72" s="306">
        <v>0</v>
      </c>
      <c r="N72" s="306">
        <v>225000</v>
      </c>
      <c r="O72" s="85"/>
      <c r="P72" s="61" t="s">
        <v>787</v>
      </c>
      <c r="Q72" s="565" t="s">
        <v>3737</v>
      </c>
      <c r="R72" s="550"/>
      <c r="S72" s="92"/>
      <c r="T72" s="92"/>
      <c r="U72" s="91"/>
      <c r="V72" s="91"/>
      <c r="W72" s="92"/>
      <c r="X72" s="92"/>
      <c r="Y72" s="92"/>
      <c r="Z72" s="92"/>
      <c r="AA72" s="92"/>
      <c r="AB72" s="92"/>
      <c r="AC72" s="92"/>
      <c r="AD72" s="92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</row>
    <row r="73" spans="1:47" s="78" customFormat="1" hidden="1" x14ac:dyDescent="0.2">
      <c r="A73" s="545" t="s">
        <v>6691</v>
      </c>
      <c r="B73" s="81">
        <v>521802</v>
      </c>
      <c r="C73" s="709">
        <v>2204</v>
      </c>
      <c r="D73" s="709" t="s">
        <v>261</v>
      </c>
      <c r="E73" s="83">
        <v>2018</v>
      </c>
      <c r="F73" s="305">
        <v>43074</v>
      </c>
      <c r="G73" s="302" t="s">
        <v>6482</v>
      </c>
      <c r="H73" s="302" t="s">
        <v>6692</v>
      </c>
      <c r="I73" s="399"/>
      <c r="J73" s="302" t="s">
        <v>6693</v>
      </c>
      <c r="K73" s="302" t="s">
        <v>6694</v>
      </c>
      <c r="L73" s="306">
        <v>232417.21</v>
      </c>
      <c r="M73" s="306">
        <v>2324.17</v>
      </c>
      <c r="N73" s="306">
        <v>272300</v>
      </c>
      <c r="O73" s="85"/>
      <c r="P73" s="41" t="s">
        <v>787</v>
      </c>
      <c r="Q73" s="539" t="s">
        <v>1973</v>
      </c>
      <c r="R73" s="77"/>
      <c r="S73" s="88"/>
      <c r="T73" s="88"/>
      <c r="U73" s="88"/>
      <c r="V73" s="88"/>
      <c r="W73" s="79"/>
      <c r="X73" s="79"/>
      <c r="Y73" s="79"/>
      <c r="Z73" s="79"/>
      <c r="AA73" s="79"/>
      <c r="AB73" s="79"/>
      <c r="AC73" s="92"/>
      <c r="AD73" s="92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</row>
    <row r="74" spans="1:47" s="78" customFormat="1" hidden="1" x14ac:dyDescent="0.2">
      <c r="A74" s="545" t="s">
        <v>6613</v>
      </c>
      <c r="B74" s="709">
        <v>521707</v>
      </c>
      <c r="C74" s="709">
        <v>2006</v>
      </c>
      <c r="D74" s="709" t="s">
        <v>165</v>
      </c>
      <c r="E74" s="83">
        <v>2017</v>
      </c>
      <c r="F74" s="305">
        <v>43076</v>
      </c>
      <c r="G74" s="302" t="s">
        <v>3909</v>
      </c>
      <c r="H74" s="302" t="s">
        <v>6614</v>
      </c>
      <c r="I74" s="399"/>
      <c r="J74" s="302" t="s">
        <v>6615</v>
      </c>
      <c r="K74" s="302" t="s">
        <v>6616</v>
      </c>
      <c r="L74" s="306">
        <v>193965.52</v>
      </c>
      <c r="M74" s="306">
        <v>0</v>
      </c>
      <c r="N74" s="306">
        <v>225000</v>
      </c>
      <c r="O74" s="85"/>
      <c r="P74" s="41" t="s">
        <v>787</v>
      </c>
      <c r="Q74" s="565" t="s">
        <v>3737</v>
      </c>
      <c r="R74" s="77"/>
      <c r="S74" s="88"/>
      <c r="T74" s="88"/>
      <c r="U74" s="88"/>
      <c r="V74" s="88"/>
      <c r="W74" s="79"/>
      <c r="X74" s="79"/>
      <c r="Y74" s="79"/>
      <c r="Z74" s="79"/>
      <c r="AA74" s="79"/>
      <c r="AB74" s="79"/>
      <c r="AC74" s="79"/>
      <c r="AD74" s="79"/>
    </row>
    <row r="75" spans="1:47" s="78" customFormat="1" hidden="1" x14ac:dyDescent="0.2">
      <c r="A75" s="545" t="s">
        <v>6747</v>
      </c>
      <c r="B75" s="709">
        <v>1520107</v>
      </c>
      <c r="C75" s="709">
        <v>7495</v>
      </c>
      <c r="D75" s="709" t="s">
        <v>492</v>
      </c>
      <c r="E75" s="83">
        <v>2018</v>
      </c>
      <c r="F75" s="305">
        <v>43087</v>
      </c>
      <c r="G75" s="302" t="s">
        <v>6532</v>
      </c>
      <c r="H75" s="302" t="s">
        <v>6748</v>
      </c>
      <c r="I75" s="399"/>
      <c r="J75" s="302" t="s">
        <v>6749</v>
      </c>
      <c r="K75" s="302" t="s">
        <v>6750</v>
      </c>
      <c r="L75" s="306">
        <v>302298.84999999998</v>
      </c>
      <c r="M75" s="306">
        <v>15114.94</v>
      </c>
      <c r="N75" s="306">
        <v>368200</v>
      </c>
      <c r="O75" s="85"/>
      <c r="P75" s="41" t="s">
        <v>787</v>
      </c>
      <c r="Q75" s="539" t="s">
        <v>1973</v>
      </c>
      <c r="R75" s="77"/>
      <c r="S75" s="88"/>
      <c r="T75" s="88"/>
      <c r="U75" s="88"/>
      <c r="V75" s="88"/>
      <c r="W75" s="79"/>
      <c r="X75" s="79"/>
      <c r="Y75" s="79"/>
      <c r="Z75" s="79"/>
      <c r="AA75" s="79"/>
      <c r="AB75" s="79"/>
      <c r="AC75" s="79"/>
      <c r="AD75" s="79"/>
    </row>
    <row r="76" spans="1:47" s="78" customFormat="1" hidden="1" x14ac:dyDescent="0.2">
      <c r="A76" s="545" t="s">
        <v>6723</v>
      </c>
      <c r="B76" s="709">
        <v>1520104</v>
      </c>
      <c r="C76" s="709">
        <v>7495</v>
      </c>
      <c r="D76" s="709" t="s">
        <v>492</v>
      </c>
      <c r="E76" s="83">
        <v>2018</v>
      </c>
      <c r="F76" s="305">
        <v>43071</v>
      </c>
      <c r="G76" s="302" t="s">
        <v>17</v>
      </c>
      <c r="H76" s="302" t="s">
        <v>6724</v>
      </c>
      <c r="I76" s="399"/>
      <c r="J76" s="302" t="s">
        <v>6725</v>
      </c>
      <c r="K76" s="302" t="s">
        <v>6726</v>
      </c>
      <c r="L76" s="306">
        <v>302298.84999999998</v>
      </c>
      <c r="M76" s="306">
        <v>15114.94</v>
      </c>
      <c r="N76" s="306">
        <v>368200</v>
      </c>
      <c r="O76" s="85"/>
      <c r="P76" s="41" t="s">
        <v>787</v>
      </c>
      <c r="Q76" s="539" t="s">
        <v>1973</v>
      </c>
      <c r="R76" s="77"/>
      <c r="S76" s="88"/>
      <c r="T76" s="96"/>
      <c r="U76" s="96"/>
      <c r="V76" s="96"/>
      <c r="W76" s="94"/>
      <c r="X76" s="94"/>
      <c r="Y76" s="94"/>
      <c r="Z76" s="94"/>
      <c r="AA76" s="94"/>
      <c r="AB76" s="94"/>
      <c r="AC76" s="94"/>
      <c r="AD76" s="94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</row>
    <row r="77" spans="1:47" s="78" customFormat="1" hidden="1" x14ac:dyDescent="0.2">
      <c r="A77" s="545" t="s">
        <v>7103</v>
      </c>
      <c r="B77" s="709">
        <v>521705</v>
      </c>
      <c r="C77" s="709" t="s">
        <v>697</v>
      </c>
      <c r="D77" s="709" t="s">
        <v>288</v>
      </c>
      <c r="E77" s="83">
        <v>2017</v>
      </c>
      <c r="F77" s="305">
        <v>43077</v>
      </c>
      <c r="G77" s="302" t="s">
        <v>4770</v>
      </c>
      <c r="H77" s="302" t="s">
        <v>7104</v>
      </c>
      <c r="I77" s="399"/>
      <c r="J77" s="302" t="s">
        <v>7105</v>
      </c>
      <c r="K77" s="302" t="s">
        <v>7106</v>
      </c>
      <c r="L77" s="306">
        <v>172241.38</v>
      </c>
      <c r="M77" s="306">
        <v>0</v>
      </c>
      <c r="N77" s="306">
        <v>175000</v>
      </c>
      <c r="O77" s="85"/>
      <c r="P77" s="41" t="s">
        <v>749</v>
      </c>
      <c r="Q77" s="565" t="s">
        <v>3737</v>
      </c>
      <c r="R77" s="552"/>
      <c r="S77" s="91"/>
      <c r="T77" s="91"/>
      <c r="U77" s="91"/>
      <c r="V77" s="91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</row>
    <row r="78" spans="1:47" s="78" customFormat="1" hidden="1" x14ac:dyDescent="0.2">
      <c r="A78" s="545" t="s">
        <v>6569</v>
      </c>
      <c r="B78" s="709">
        <v>521101</v>
      </c>
      <c r="C78" s="709">
        <v>1253</v>
      </c>
      <c r="D78" s="709" t="s">
        <v>25</v>
      </c>
      <c r="E78" s="83">
        <v>2017</v>
      </c>
      <c r="F78" s="305">
        <v>43082</v>
      </c>
      <c r="G78" s="302" t="s">
        <v>1372</v>
      </c>
      <c r="H78" s="302" t="s">
        <v>921</v>
      </c>
      <c r="I78" s="399"/>
      <c r="J78" s="302" t="s">
        <v>6570</v>
      </c>
      <c r="K78" s="302" t="s">
        <v>923</v>
      </c>
      <c r="L78" s="306">
        <v>334482.76</v>
      </c>
      <c r="M78" s="306">
        <v>0</v>
      </c>
      <c r="N78" s="306">
        <v>388000</v>
      </c>
      <c r="O78" s="85"/>
      <c r="P78" s="41" t="s">
        <v>787</v>
      </c>
      <c r="Q78" s="539" t="s">
        <v>1973</v>
      </c>
      <c r="R78" s="77"/>
      <c r="T78" s="79"/>
      <c r="U78" s="88"/>
      <c r="V78" s="88"/>
    </row>
    <row r="79" spans="1:47" s="78" customFormat="1" hidden="1" x14ac:dyDescent="0.2">
      <c r="A79" s="545" t="s">
        <v>7107</v>
      </c>
      <c r="B79" s="709">
        <v>1520604</v>
      </c>
      <c r="C79" s="709" t="s">
        <v>697</v>
      </c>
      <c r="D79" s="709" t="s">
        <v>288</v>
      </c>
      <c r="E79" s="83">
        <v>2017</v>
      </c>
      <c r="F79" s="305">
        <v>43077</v>
      </c>
      <c r="G79" s="302" t="s">
        <v>6669</v>
      </c>
      <c r="H79" s="302" t="s">
        <v>7108</v>
      </c>
      <c r="I79" s="399"/>
      <c r="J79" s="302" t="s">
        <v>7109</v>
      </c>
      <c r="K79" s="302" t="s">
        <v>7110</v>
      </c>
      <c r="L79" s="306">
        <v>279482.76</v>
      </c>
      <c r="M79" s="306">
        <v>0</v>
      </c>
      <c r="N79" s="306">
        <v>285000</v>
      </c>
      <c r="O79" s="85"/>
      <c r="P79" s="41" t="s">
        <v>749</v>
      </c>
      <c r="Q79" s="539" t="s">
        <v>1973</v>
      </c>
      <c r="R79" s="552"/>
      <c r="S79" s="91"/>
      <c r="T79" s="91"/>
      <c r="U79" s="91"/>
      <c r="V79" s="91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</row>
    <row r="80" spans="1:47" s="78" customFormat="1" hidden="1" x14ac:dyDescent="0.2">
      <c r="A80" s="545" t="s">
        <v>6733</v>
      </c>
      <c r="B80" s="709">
        <v>1520105</v>
      </c>
      <c r="C80" s="709">
        <v>7494</v>
      </c>
      <c r="D80" s="709" t="s">
        <v>472</v>
      </c>
      <c r="E80" s="83">
        <v>2018</v>
      </c>
      <c r="F80" s="305">
        <v>43090</v>
      </c>
      <c r="G80" s="302" t="s">
        <v>651</v>
      </c>
      <c r="H80" s="302" t="s">
        <v>6734</v>
      </c>
      <c r="I80" s="399"/>
      <c r="J80" s="302" t="s">
        <v>6735</v>
      </c>
      <c r="K80" s="302" t="s">
        <v>6736</v>
      </c>
      <c r="L80" s="306">
        <v>238587.85</v>
      </c>
      <c r="M80" s="306">
        <v>11929.39</v>
      </c>
      <c r="N80" s="306">
        <v>290600</v>
      </c>
      <c r="O80" s="85"/>
      <c r="P80" s="41" t="s">
        <v>787</v>
      </c>
      <c r="Q80" s="539" t="s">
        <v>1973</v>
      </c>
      <c r="R80" s="550" t="s">
        <v>1342</v>
      </c>
      <c r="S80" s="88"/>
      <c r="T80" s="88"/>
      <c r="U80" s="88"/>
      <c r="V80" s="88"/>
      <c r="W80" s="79"/>
      <c r="X80" s="79"/>
      <c r="Y80" s="79"/>
      <c r="Z80" s="79"/>
      <c r="AA80" s="79"/>
      <c r="AB80" s="79"/>
      <c r="AC80" s="79"/>
      <c r="AD80" s="79"/>
    </row>
    <row r="81" spans="1:47" s="79" customFormat="1" hidden="1" x14ac:dyDescent="0.2">
      <c r="A81" s="553" t="s">
        <v>6849</v>
      </c>
      <c r="B81" s="727">
        <v>1520606</v>
      </c>
      <c r="C81" s="727">
        <v>7491</v>
      </c>
      <c r="D81" s="727" t="s">
        <v>5687</v>
      </c>
      <c r="E81" s="351">
        <v>2018</v>
      </c>
      <c r="F81" s="352">
        <v>43090</v>
      </c>
      <c r="G81" s="349" t="s">
        <v>651</v>
      </c>
      <c r="H81" s="349" t="s">
        <v>6850</v>
      </c>
      <c r="I81" s="399"/>
      <c r="J81" s="364" t="s">
        <v>6735</v>
      </c>
      <c r="K81" s="349" t="s">
        <v>6851</v>
      </c>
      <c r="L81" s="356">
        <v>476108.37</v>
      </c>
      <c r="M81" s="356">
        <v>23805.42</v>
      </c>
      <c r="N81" s="356">
        <v>579900</v>
      </c>
      <c r="O81" s="85"/>
      <c r="P81" s="61" t="s">
        <v>787</v>
      </c>
      <c r="Q81" s="546" t="s">
        <v>2939</v>
      </c>
      <c r="R81" s="77"/>
      <c r="S81" s="88"/>
      <c r="T81" s="88"/>
      <c r="U81" s="88"/>
      <c r="V81" s="88"/>
    </row>
    <row r="82" spans="1:47" s="79" customFormat="1" hidden="1" x14ac:dyDescent="0.2">
      <c r="A82" s="553" t="s">
        <v>6803</v>
      </c>
      <c r="B82" s="727">
        <v>1520302</v>
      </c>
      <c r="C82" s="727">
        <v>7441</v>
      </c>
      <c r="D82" s="727" t="s">
        <v>435</v>
      </c>
      <c r="E82" s="351">
        <v>2017</v>
      </c>
      <c r="F82" s="352">
        <v>43089</v>
      </c>
      <c r="G82" s="349" t="s">
        <v>2550</v>
      </c>
      <c r="H82" s="349" t="s">
        <v>6804</v>
      </c>
      <c r="I82" s="399"/>
      <c r="J82" s="364" t="s">
        <v>6805</v>
      </c>
      <c r="K82" s="349" t="s">
        <v>6806</v>
      </c>
      <c r="L82" s="356">
        <v>519704.44</v>
      </c>
      <c r="M82" s="356">
        <v>25985.22</v>
      </c>
      <c r="N82" s="356">
        <v>633000</v>
      </c>
      <c r="O82" s="85"/>
      <c r="P82" s="61" t="s">
        <v>787</v>
      </c>
      <c r="Q82" s="546" t="s">
        <v>2939</v>
      </c>
      <c r="R82" s="77"/>
      <c r="S82" s="88"/>
      <c r="T82" s="88" t="s">
        <v>7151</v>
      </c>
      <c r="U82" s="88"/>
      <c r="V82" s="88"/>
    </row>
    <row r="83" spans="1:47" s="444" customFormat="1" hidden="1" x14ac:dyDescent="0.2">
      <c r="A83" s="737" t="s">
        <v>6703</v>
      </c>
      <c r="B83" s="738">
        <v>521908</v>
      </c>
      <c r="C83" s="738">
        <v>6980</v>
      </c>
      <c r="D83" s="738" t="s">
        <v>407</v>
      </c>
      <c r="E83" s="430">
        <v>2017</v>
      </c>
      <c r="F83" s="739">
        <v>43088</v>
      </c>
      <c r="G83" s="740" t="s">
        <v>3371</v>
      </c>
      <c r="H83" s="740" t="s">
        <v>6704</v>
      </c>
      <c r="I83" s="399"/>
      <c r="J83" s="740" t="s">
        <v>6705</v>
      </c>
      <c r="K83" s="740" t="s">
        <v>6706</v>
      </c>
      <c r="L83" s="741">
        <v>487051.95</v>
      </c>
      <c r="M83" s="741">
        <v>34499.769999999997</v>
      </c>
      <c r="N83" s="741">
        <v>605000</v>
      </c>
      <c r="O83" s="85"/>
      <c r="P83" s="436" t="s">
        <v>787</v>
      </c>
      <c r="Q83" s="742" t="s">
        <v>2939</v>
      </c>
      <c r="R83" s="743"/>
      <c r="S83" s="744">
        <v>4340796</v>
      </c>
      <c r="T83" s="744"/>
      <c r="U83" s="744"/>
      <c r="V83" s="744"/>
    </row>
    <row r="84" spans="1:47" s="78" customFormat="1" hidden="1" x14ac:dyDescent="0.2">
      <c r="A84" s="545" t="s">
        <v>6781</v>
      </c>
      <c r="B84" s="709">
        <v>1520202</v>
      </c>
      <c r="C84" s="709">
        <v>5611</v>
      </c>
      <c r="D84" s="709" t="s">
        <v>387</v>
      </c>
      <c r="E84" s="83">
        <v>2018</v>
      </c>
      <c r="F84" s="305">
        <v>43077</v>
      </c>
      <c r="G84" s="302" t="s">
        <v>6482</v>
      </c>
      <c r="H84" s="302" t="s">
        <v>6782</v>
      </c>
      <c r="I84" s="399"/>
      <c r="J84" s="302" t="s">
        <v>2840</v>
      </c>
      <c r="K84" s="302" t="s">
        <v>6783</v>
      </c>
      <c r="L84" s="609">
        <v>394255.04</v>
      </c>
      <c r="M84" s="306">
        <v>19710.48</v>
      </c>
      <c r="N84" s="306">
        <v>480200</v>
      </c>
      <c r="O84" s="85"/>
      <c r="P84" s="41" t="s">
        <v>787</v>
      </c>
      <c r="Q84" s="539" t="s">
        <v>1973</v>
      </c>
      <c r="R84" s="77"/>
      <c r="S84" s="88"/>
      <c r="T84" s="88"/>
      <c r="U84" s="88"/>
      <c r="V84" s="88"/>
      <c r="W84" s="79"/>
      <c r="X84" s="79"/>
      <c r="Y84" s="79"/>
      <c r="Z84" s="79"/>
      <c r="AA84" s="79"/>
      <c r="AB84" s="79"/>
      <c r="AC84" s="79"/>
      <c r="AD84" s="79"/>
    </row>
    <row r="85" spans="1:47" s="439" customFormat="1" hidden="1" x14ac:dyDescent="0.2">
      <c r="A85" s="737" t="s">
        <v>6818</v>
      </c>
      <c r="B85" s="738">
        <v>1520307</v>
      </c>
      <c r="C85" s="738">
        <v>7440</v>
      </c>
      <c r="D85" s="738" t="s">
        <v>1076</v>
      </c>
      <c r="E85" s="430">
        <v>2018</v>
      </c>
      <c r="F85" s="739">
        <v>43095</v>
      </c>
      <c r="G85" s="740" t="s">
        <v>110</v>
      </c>
      <c r="H85" s="740" t="s">
        <v>6819</v>
      </c>
      <c r="I85" s="399"/>
      <c r="J85" s="740" t="s">
        <v>6820</v>
      </c>
      <c r="K85" s="740" t="s">
        <v>6821</v>
      </c>
      <c r="L85" s="741">
        <v>595977.01</v>
      </c>
      <c r="M85" s="741">
        <v>29798.85</v>
      </c>
      <c r="N85" s="741">
        <v>725900</v>
      </c>
      <c r="O85" s="85"/>
      <c r="P85" s="436" t="s">
        <v>787</v>
      </c>
      <c r="Q85" s="742" t="s">
        <v>2939</v>
      </c>
      <c r="R85" s="743"/>
      <c r="S85" s="744">
        <v>4339807</v>
      </c>
      <c r="T85" s="744"/>
      <c r="U85" s="744"/>
      <c r="V85" s="744"/>
      <c r="W85" s="444"/>
      <c r="X85" s="444"/>
      <c r="Y85" s="444"/>
      <c r="Z85" s="444"/>
      <c r="AA85" s="444"/>
      <c r="AB85" s="444"/>
      <c r="AC85" s="444"/>
      <c r="AD85" s="444"/>
      <c r="AE85" s="444"/>
      <c r="AF85" s="444"/>
      <c r="AG85" s="444"/>
      <c r="AH85" s="444"/>
      <c r="AI85" s="444"/>
      <c r="AJ85" s="444"/>
      <c r="AK85" s="444"/>
      <c r="AL85" s="444"/>
      <c r="AM85" s="444"/>
      <c r="AN85" s="444"/>
      <c r="AO85" s="444"/>
      <c r="AP85" s="444"/>
      <c r="AQ85" s="444"/>
      <c r="AR85" s="444"/>
      <c r="AS85" s="444"/>
      <c r="AT85" s="444"/>
      <c r="AU85" s="444"/>
    </row>
    <row r="86" spans="1:47" s="78" customFormat="1" hidden="1" x14ac:dyDescent="0.2">
      <c r="A86" s="545" t="s">
        <v>6695</v>
      </c>
      <c r="B86" s="709">
        <v>521907</v>
      </c>
      <c r="C86" s="709">
        <v>6981</v>
      </c>
      <c r="D86" s="709" t="s">
        <v>2232</v>
      </c>
      <c r="E86" s="83">
        <v>2017</v>
      </c>
      <c r="F86" s="305">
        <v>43085</v>
      </c>
      <c r="G86" s="302" t="s">
        <v>1596</v>
      </c>
      <c r="H86" s="302" t="s">
        <v>6696</v>
      </c>
      <c r="I86" s="399"/>
      <c r="J86" s="302" t="s">
        <v>6697</v>
      </c>
      <c r="K86" s="302" t="s">
        <v>6698</v>
      </c>
      <c r="L86" s="306">
        <v>457505.83</v>
      </c>
      <c r="M86" s="306">
        <v>29476.93</v>
      </c>
      <c r="N86" s="306">
        <v>564900</v>
      </c>
      <c r="O86" s="85"/>
      <c r="P86" s="41" t="s">
        <v>787</v>
      </c>
      <c r="Q86" s="546" t="s">
        <v>2939</v>
      </c>
      <c r="R86" s="77"/>
      <c r="S86" s="88"/>
      <c r="T86" s="88"/>
      <c r="U86" s="88"/>
      <c r="V86" s="88"/>
      <c r="W86" s="79"/>
      <c r="X86" s="79"/>
      <c r="Y86" s="79"/>
      <c r="Z86" s="79"/>
      <c r="AA86" s="79"/>
      <c r="AB86" s="79"/>
      <c r="AC86" s="94"/>
      <c r="AD86" s="94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</row>
    <row r="87" spans="1:47" s="444" customFormat="1" hidden="1" x14ac:dyDescent="0.2">
      <c r="A87" s="737" t="s">
        <v>6505</v>
      </c>
      <c r="B87" s="738">
        <v>520508</v>
      </c>
      <c r="C87" s="738">
        <v>7440</v>
      </c>
      <c r="D87" s="738" t="s">
        <v>1076</v>
      </c>
      <c r="E87" s="430">
        <v>2017</v>
      </c>
      <c r="F87" s="739">
        <v>43089</v>
      </c>
      <c r="G87" s="740" t="s">
        <v>1357</v>
      </c>
      <c r="H87" s="740" t="s">
        <v>5875</v>
      </c>
      <c r="I87" s="399"/>
      <c r="J87" s="740" t="s">
        <v>6506</v>
      </c>
      <c r="K87" s="740" t="s">
        <v>5876</v>
      </c>
      <c r="L87" s="741">
        <v>586781.61</v>
      </c>
      <c r="M87" s="741">
        <v>29339.08</v>
      </c>
      <c r="N87" s="741">
        <v>714700</v>
      </c>
      <c r="O87" s="85"/>
      <c r="P87" s="460" t="s">
        <v>787</v>
      </c>
      <c r="Q87" s="742" t="s">
        <v>2939</v>
      </c>
      <c r="R87" s="743"/>
      <c r="S87" s="744">
        <v>4339383</v>
      </c>
      <c r="U87" s="744"/>
      <c r="V87" s="744"/>
    </row>
    <row r="88" spans="1:47" s="78" customFormat="1" hidden="1" x14ac:dyDescent="0.2">
      <c r="A88" s="545" t="s">
        <v>6550</v>
      </c>
      <c r="B88" s="709">
        <v>520815</v>
      </c>
      <c r="C88" s="709">
        <v>4492</v>
      </c>
      <c r="D88" s="709" t="s">
        <v>293</v>
      </c>
      <c r="E88" s="83">
        <v>2018</v>
      </c>
      <c r="F88" s="305">
        <v>43075</v>
      </c>
      <c r="G88" s="302" t="s">
        <v>6516</v>
      </c>
      <c r="H88" s="302" t="s">
        <v>6551</v>
      </c>
      <c r="I88" s="399"/>
      <c r="J88" s="302" t="s">
        <v>5946</v>
      </c>
      <c r="K88" s="302" t="s">
        <v>6552</v>
      </c>
      <c r="L88" s="306">
        <v>360072.13</v>
      </c>
      <c r="M88" s="306">
        <v>14583.04</v>
      </c>
      <c r="N88" s="306">
        <v>434600</v>
      </c>
      <c r="O88" s="85"/>
      <c r="P88" s="41" t="s">
        <v>787</v>
      </c>
      <c r="Q88" s="539" t="s">
        <v>1973</v>
      </c>
      <c r="R88" s="77"/>
      <c r="T88" s="79"/>
      <c r="U88" s="88"/>
      <c r="V88" s="88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</row>
    <row r="89" spans="1:47" s="78" customFormat="1" hidden="1" x14ac:dyDescent="0.2">
      <c r="A89" s="545" t="s">
        <v>6656</v>
      </c>
      <c r="B89" s="709">
        <v>521802</v>
      </c>
      <c r="C89" s="709">
        <v>2204</v>
      </c>
      <c r="D89" s="709" t="s">
        <v>261</v>
      </c>
      <c r="E89" s="83">
        <v>2018</v>
      </c>
      <c r="F89" s="305">
        <v>43091</v>
      </c>
      <c r="G89" s="302" t="s">
        <v>6532</v>
      </c>
      <c r="H89" s="302" t="s">
        <v>6657</v>
      </c>
      <c r="I89" s="399"/>
      <c r="J89" s="302" t="s">
        <v>6658</v>
      </c>
      <c r="K89" s="302" t="s">
        <v>6659</v>
      </c>
      <c r="L89" s="306">
        <v>232417.21</v>
      </c>
      <c r="M89" s="306">
        <v>2324.17</v>
      </c>
      <c r="N89" s="306">
        <v>272300</v>
      </c>
      <c r="O89" s="85"/>
      <c r="P89" s="41" t="s">
        <v>787</v>
      </c>
      <c r="Q89" s="539" t="s">
        <v>1973</v>
      </c>
      <c r="R89" s="550"/>
      <c r="S89" s="91"/>
      <c r="T89" s="91"/>
      <c r="U89" s="91"/>
      <c r="V89" s="91"/>
      <c r="W89" s="92"/>
      <c r="X89" s="92"/>
      <c r="Y89" s="92"/>
      <c r="Z89" s="92"/>
      <c r="AA89" s="92"/>
      <c r="AB89" s="92"/>
      <c r="AC89" s="92"/>
      <c r="AD89" s="92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</row>
    <row r="90" spans="1:47" s="78" customFormat="1" hidden="1" x14ac:dyDescent="0.2">
      <c r="A90" s="545" t="s">
        <v>6830</v>
      </c>
      <c r="B90" s="709">
        <v>1520604</v>
      </c>
      <c r="C90" s="709">
        <v>7495</v>
      </c>
      <c r="D90" s="709" t="s">
        <v>492</v>
      </c>
      <c r="E90" s="83">
        <v>2017</v>
      </c>
      <c r="F90" s="305">
        <v>43083</v>
      </c>
      <c r="G90" s="302" t="s">
        <v>1357</v>
      </c>
      <c r="H90" s="302" t="s">
        <v>6831</v>
      </c>
      <c r="I90" s="399"/>
      <c r="J90" s="302" t="s">
        <v>6832</v>
      </c>
      <c r="K90" s="302" t="s">
        <v>6833</v>
      </c>
      <c r="L90" s="306">
        <v>288669.95</v>
      </c>
      <c r="M90" s="306">
        <v>14433.5</v>
      </c>
      <c r="N90" s="306">
        <v>351600</v>
      </c>
      <c r="O90" s="85"/>
      <c r="P90" s="41" t="s">
        <v>787</v>
      </c>
      <c r="Q90" s="539" t="s">
        <v>1973</v>
      </c>
      <c r="R90" s="77"/>
      <c r="S90" s="88"/>
      <c r="T90" s="88"/>
      <c r="U90" s="88"/>
      <c r="V90" s="88"/>
      <c r="W90" s="79"/>
      <c r="X90" s="79"/>
      <c r="Y90" s="79"/>
      <c r="Z90" s="79"/>
      <c r="AA90" s="79"/>
      <c r="AB90" s="79"/>
      <c r="AC90" s="79"/>
      <c r="AD90" s="79"/>
    </row>
    <row r="91" spans="1:47" s="78" customFormat="1" hidden="1" x14ac:dyDescent="0.2">
      <c r="A91" s="545" t="s">
        <v>6727</v>
      </c>
      <c r="B91" s="709">
        <v>1520104</v>
      </c>
      <c r="C91" s="709">
        <v>7495</v>
      </c>
      <c r="D91" s="709" t="s">
        <v>492</v>
      </c>
      <c r="E91" s="83">
        <v>2018</v>
      </c>
      <c r="F91" s="305">
        <v>43087</v>
      </c>
      <c r="G91" s="302" t="s">
        <v>115</v>
      </c>
      <c r="H91" s="302" t="s">
        <v>6728</v>
      </c>
      <c r="I91" s="399"/>
      <c r="J91" s="302" t="s">
        <v>6729</v>
      </c>
      <c r="K91" s="302" t="s">
        <v>6730</v>
      </c>
      <c r="L91" s="306">
        <v>302298.84999999998</v>
      </c>
      <c r="M91" s="306">
        <v>15114.94</v>
      </c>
      <c r="N91" s="306">
        <v>368200</v>
      </c>
      <c r="O91" s="85"/>
      <c r="P91" s="41" t="s">
        <v>787</v>
      </c>
      <c r="Q91" s="539" t="s">
        <v>1973</v>
      </c>
      <c r="R91" s="77"/>
      <c r="S91" s="88"/>
      <c r="T91" s="88"/>
      <c r="U91" s="88"/>
      <c r="V91" s="88"/>
      <c r="W91" s="79"/>
      <c r="X91" s="79"/>
      <c r="Y91" s="79"/>
      <c r="Z91" s="79"/>
      <c r="AA91" s="79"/>
      <c r="AB91" s="79"/>
      <c r="AC91" s="79"/>
      <c r="AD91" s="79"/>
    </row>
    <row r="92" spans="1:47" s="444" customFormat="1" hidden="1" x14ac:dyDescent="0.2">
      <c r="A92" s="737" t="s">
        <v>6796</v>
      </c>
      <c r="B92" s="738">
        <v>1520302</v>
      </c>
      <c r="C92" s="738">
        <v>7441</v>
      </c>
      <c r="D92" s="738" t="s">
        <v>435</v>
      </c>
      <c r="E92" s="430">
        <v>2018</v>
      </c>
      <c r="F92" s="739">
        <v>43092</v>
      </c>
      <c r="G92" s="740" t="s">
        <v>6516</v>
      </c>
      <c r="H92" s="740" t="s">
        <v>6797</v>
      </c>
      <c r="I92" s="399"/>
      <c r="J92" s="740" t="s">
        <v>6798</v>
      </c>
      <c r="K92" s="740" t="s">
        <v>6799</v>
      </c>
      <c r="L92" s="741">
        <v>532348.11</v>
      </c>
      <c r="M92" s="741">
        <v>26617.41</v>
      </c>
      <c r="N92" s="741">
        <v>648400</v>
      </c>
      <c r="O92" s="85"/>
      <c r="P92" s="436" t="s">
        <v>787</v>
      </c>
      <c r="Q92" s="742" t="s">
        <v>2939</v>
      </c>
      <c r="R92" s="743"/>
      <c r="S92" s="744">
        <v>4338939</v>
      </c>
      <c r="T92" s="744"/>
      <c r="U92" s="744"/>
      <c r="V92" s="744"/>
    </row>
    <row r="93" spans="1:47" s="78" customFormat="1" hidden="1" x14ac:dyDescent="0.2">
      <c r="A93" s="545" t="s">
        <v>6784</v>
      </c>
      <c r="B93" s="709">
        <v>1520204</v>
      </c>
      <c r="C93" s="709">
        <v>5603</v>
      </c>
      <c r="D93" s="709" t="s">
        <v>375</v>
      </c>
      <c r="E93" s="83">
        <v>2018</v>
      </c>
      <c r="F93" s="305">
        <v>43075</v>
      </c>
      <c r="G93" s="302" t="s">
        <v>1596</v>
      </c>
      <c r="H93" s="302" t="s">
        <v>6785</v>
      </c>
      <c r="I93" s="399"/>
      <c r="J93" s="302" t="s">
        <v>6786</v>
      </c>
      <c r="K93" s="302" t="s">
        <v>6787</v>
      </c>
      <c r="L93" s="306">
        <v>307881.77</v>
      </c>
      <c r="M93" s="306">
        <v>15394.09</v>
      </c>
      <c r="N93" s="306">
        <v>375000</v>
      </c>
      <c r="O93" s="85"/>
      <c r="P93" s="41" t="s">
        <v>787</v>
      </c>
      <c r="Q93" s="539" t="s">
        <v>1973</v>
      </c>
      <c r="R93" s="77"/>
      <c r="S93" s="88"/>
      <c r="T93" s="88"/>
      <c r="U93" s="88"/>
      <c r="V93" s="88"/>
      <c r="W93" s="79"/>
      <c r="X93" s="79"/>
      <c r="Y93" s="79"/>
      <c r="Z93" s="79"/>
      <c r="AA93" s="79"/>
      <c r="AB93" s="79"/>
      <c r="AC93" s="79"/>
      <c r="AD93" s="79"/>
    </row>
    <row r="94" spans="1:47" s="78" customFormat="1" hidden="1" x14ac:dyDescent="0.2">
      <c r="A94" s="545" t="s">
        <v>6767</v>
      </c>
      <c r="B94" s="709">
        <v>1520107</v>
      </c>
      <c r="C94" s="709">
        <v>7495</v>
      </c>
      <c r="D94" s="709" t="s">
        <v>492</v>
      </c>
      <c r="E94" s="83">
        <v>2018</v>
      </c>
      <c r="F94" s="305">
        <v>43080</v>
      </c>
      <c r="G94" s="302" t="s">
        <v>115</v>
      </c>
      <c r="H94" s="302" t="s">
        <v>6768</v>
      </c>
      <c r="I94" s="399"/>
      <c r="J94" s="302" t="s">
        <v>6769</v>
      </c>
      <c r="K94" s="302" t="s">
        <v>6770</v>
      </c>
      <c r="L94" s="306">
        <v>302298.84999999998</v>
      </c>
      <c r="M94" s="306">
        <v>15114.94</v>
      </c>
      <c r="N94" s="306">
        <v>368200</v>
      </c>
      <c r="O94" s="85"/>
      <c r="P94" s="41" t="s">
        <v>787</v>
      </c>
      <c r="Q94" s="539" t="s">
        <v>1973</v>
      </c>
      <c r="R94" s="710"/>
      <c r="S94" s="88"/>
      <c r="T94" s="88"/>
      <c r="U94" s="88"/>
      <c r="V94" s="88"/>
      <c r="W94" s="79"/>
      <c r="X94" s="79"/>
      <c r="Y94" s="79"/>
      <c r="Z94" s="79"/>
      <c r="AA94" s="79"/>
      <c r="AB94" s="79"/>
      <c r="AC94" s="79"/>
      <c r="AD94" s="79"/>
    </row>
    <row r="95" spans="1:47" s="78" customFormat="1" hidden="1" x14ac:dyDescent="0.2">
      <c r="A95" s="545" t="s">
        <v>6763</v>
      </c>
      <c r="B95" s="709">
        <v>1520107</v>
      </c>
      <c r="C95" s="709">
        <v>7495</v>
      </c>
      <c r="D95" s="709" t="s">
        <v>492</v>
      </c>
      <c r="E95" s="83">
        <v>2018</v>
      </c>
      <c r="F95" s="305">
        <v>43080</v>
      </c>
      <c r="G95" s="302" t="s">
        <v>2550</v>
      </c>
      <c r="H95" s="302" t="s">
        <v>6764</v>
      </c>
      <c r="I95" s="399"/>
      <c r="J95" s="302" t="s">
        <v>6765</v>
      </c>
      <c r="K95" s="302" t="s">
        <v>6766</v>
      </c>
      <c r="L95" s="306">
        <v>302298.84999999998</v>
      </c>
      <c r="M95" s="306">
        <v>15114.94</v>
      </c>
      <c r="N95" s="306">
        <v>368200</v>
      </c>
      <c r="O95" s="85"/>
      <c r="P95" s="41" t="s">
        <v>787</v>
      </c>
      <c r="Q95" s="539" t="s">
        <v>1973</v>
      </c>
      <c r="R95" s="77"/>
      <c r="S95" s="88"/>
      <c r="T95" s="88"/>
      <c r="U95" s="88"/>
      <c r="V95" s="88"/>
      <c r="W95" s="79"/>
      <c r="X95" s="79"/>
      <c r="Y95" s="79"/>
      <c r="Z95" s="79"/>
      <c r="AA95" s="79"/>
      <c r="AB95" s="79"/>
      <c r="AC95" s="79"/>
      <c r="AD95" s="79"/>
    </row>
    <row r="96" spans="1:47" s="78" customFormat="1" hidden="1" x14ac:dyDescent="0.2">
      <c r="A96" s="545" t="s">
        <v>6627</v>
      </c>
      <c r="B96" s="709">
        <v>521707</v>
      </c>
      <c r="C96" s="709">
        <v>2006</v>
      </c>
      <c r="D96" s="709" t="s">
        <v>165</v>
      </c>
      <c r="E96" s="83">
        <v>2017</v>
      </c>
      <c r="F96" s="305">
        <v>43078</v>
      </c>
      <c r="G96" s="302" t="s">
        <v>6532</v>
      </c>
      <c r="H96" s="302" t="s">
        <v>6628</v>
      </c>
      <c r="I96" s="399"/>
      <c r="J96" s="302" t="s">
        <v>5711</v>
      </c>
      <c r="K96" s="302" t="s">
        <v>6629</v>
      </c>
      <c r="L96" s="306">
        <v>193965.52</v>
      </c>
      <c r="M96" s="306">
        <v>0</v>
      </c>
      <c r="N96" s="306">
        <v>225000</v>
      </c>
      <c r="O96" s="85"/>
      <c r="P96" s="41" t="s">
        <v>787</v>
      </c>
      <c r="Q96" s="565" t="s">
        <v>3737</v>
      </c>
      <c r="R96" s="77"/>
      <c r="S96" s="88"/>
      <c r="T96" s="88"/>
      <c r="U96" s="88"/>
      <c r="V96" s="88"/>
      <c r="W96" s="79"/>
      <c r="X96" s="79"/>
      <c r="Y96" s="79"/>
      <c r="Z96" s="79"/>
      <c r="AA96" s="79"/>
      <c r="AB96" s="79"/>
      <c r="AC96" s="79"/>
      <c r="AD96" s="79"/>
    </row>
    <row r="97" spans="1:47" s="78" customFormat="1" hidden="1" x14ac:dyDescent="0.2">
      <c r="A97" s="545" t="s">
        <v>7098</v>
      </c>
      <c r="B97" s="709">
        <v>521801</v>
      </c>
      <c r="C97" s="709" t="s">
        <v>697</v>
      </c>
      <c r="D97" s="709" t="s">
        <v>288</v>
      </c>
      <c r="E97" s="83">
        <v>2017</v>
      </c>
      <c r="F97" s="305">
        <v>43074</v>
      </c>
      <c r="G97" s="302" t="s">
        <v>1372</v>
      </c>
      <c r="H97" s="302" t="s">
        <v>7095</v>
      </c>
      <c r="I97" s="399"/>
      <c r="J97" s="302" t="s">
        <v>7096</v>
      </c>
      <c r="K97" s="302" t="s">
        <v>7097</v>
      </c>
      <c r="L97" s="306">
        <v>107931.03</v>
      </c>
      <c r="M97" s="306">
        <v>0</v>
      </c>
      <c r="N97" s="306">
        <v>110000</v>
      </c>
      <c r="O97" s="85"/>
      <c r="P97" s="41" t="s">
        <v>749</v>
      </c>
      <c r="Q97" s="565" t="s">
        <v>3737</v>
      </c>
      <c r="R97" s="552"/>
      <c r="S97" s="91"/>
      <c r="T97" s="91"/>
      <c r="U97" s="91"/>
      <c r="V97" s="91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</row>
    <row r="98" spans="1:47" s="78" customFormat="1" hidden="1" x14ac:dyDescent="0.2">
      <c r="A98" s="545" t="s">
        <v>7064</v>
      </c>
      <c r="B98" s="709">
        <v>490504</v>
      </c>
      <c r="C98" s="709" t="s">
        <v>618</v>
      </c>
      <c r="D98" s="709" t="s">
        <v>288</v>
      </c>
      <c r="E98" s="83">
        <v>2017</v>
      </c>
      <c r="F98" s="305">
        <v>43075</v>
      </c>
      <c r="G98" s="302" t="s">
        <v>7065</v>
      </c>
      <c r="H98" s="302" t="s">
        <v>7066</v>
      </c>
      <c r="I98" s="399"/>
      <c r="J98" s="302" t="s">
        <v>7067</v>
      </c>
      <c r="K98" s="302" t="s">
        <v>7068</v>
      </c>
      <c r="L98" s="306">
        <v>133620.69</v>
      </c>
      <c r="M98" s="306">
        <v>0</v>
      </c>
      <c r="N98" s="306">
        <v>135000</v>
      </c>
      <c r="O98" s="85"/>
      <c r="P98" s="41" t="s">
        <v>749</v>
      </c>
      <c r="Q98" s="565" t="s">
        <v>3737</v>
      </c>
      <c r="R98" s="552"/>
      <c r="S98" s="96"/>
      <c r="T98" s="88"/>
      <c r="U98" s="88"/>
      <c r="V98" s="88"/>
    </row>
    <row r="99" spans="1:47" s="78" customFormat="1" hidden="1" x14ac:dyDescent="0.2">
      <c r="A99" s="545" t="s">
        <v>6755</v>
      </c>
      <c r="B99" s="709">
        <v>1520107</v>
      </c>
      <c r="C99" s="709">
        <v>7495</v>
      </c>
      <c r="D99" s="709" t="s">
        <v>492</v>
      </c>
      <c r="E99" s="83">
        <v>2018</v>
      </c>
      <c r="F99" s="305">
        <v>43081</v>
      </c>
      <c r="G99" s="302" t="s">
        <v>115</v>
      </c>
      <c r="H99" s="302" t="s">
        <v>6756</v>
      </c>
      <c r="I99" s="399"/>
      <c r="J99" s="302" t="s">
        <v>6757</v>
      </c>
      <c r="K99" s="302" t="s">
        <v>6758</v>
      </c>
      <c r="L99" s="306">
        <v>302298.84999999998</v>
      </c>
      <c r="M99" s="306">
        <v>15114.94</v>
      </c>
      <c r="N99" s="306">
        <v>368200</v>
      </c>
      <c r="O99" s="85"/>
      <c r="P99" s="61" t="s">
        <v>787</v>
      </c>
      <c r="Q99" s="539" t="s">
        <v>1973</v>
      </c>
      <c r="R99" s="77"/>
      <c r="S99" s="88"/>
      <c r="T99" s="96"/>
      <c r="U99" s="96"/>
      <c r="V99" s="96"/>
      <c r="W99" s="94"/>
      <c r="X99" s="94"/>
      <c r="Y99" s="94"/>
      <c r="Z99" s="94"/>
      <c r="AA99" s="94"/>
      <c r="AB99" s="94"/>
      <c r="AC99" s="94"/>
      <c r="AD99" s="94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</row>
    <row r="100" spans="1:47" s="78" customFormat="1" x14ac:dyDescent="0.2">
      <c r="A100" s="545" t="s">
        <v>6990</v>
      </c>
      <c r="B100" s="709">
        <v>1520204</v>
      </c>
      <c r="C100" s="709">
        <v>5603</v>
      </c>
      <c r="D100" s="709" t="s">
        <v>375</v>
      </c>
      <c r="E100" s="83">
        <v>2018</v>
      </c>
      <c r="F100" s="305">
        <v>43074</v>
      </c>
      <c r="G100" s="302"/>
      <c r="H100" s="302" t="s">
        <v>6991</v>
      </c>
      <c r="I100" s="399"/>
      <c r="J100" s="302" t="s">
        <v>527</v>
      </c>
      <c r="K100" s="302" t="s">
        <v>6992</v>
      </c>
      <c r="L100" s="306">
        <v>289651.93</v>
      </c>
      <c r="M100" s="306">
        <v>0</v>
      </c>
      <c r="N100" s="306">
        <v>335996.24</v>
      </c>
      <c r="O100" s="85"/>
      <c r="P100" s="41" t="s">
        <v>748</v>
      </c>
      <c r="Q100" s="228" t="s">
        <v>2939</v>
      </c>
      <c r="R100" s="77"/>
      <c r="S100" s="96"/>
      <c r="T100" s="91"/>
      <c r="U100" s="91"/>
      <c r="V100" s="91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</row>
    <row r="101" spans="1:47" s="78" customFormat="1" x14ac:dyDescent="0.2">
      <c r="A101" s="545" t="s">
        <v>6993</v>
      </c>
      <c r="B101" s="709">
        <v>1520204</v>
      </c>
      <c r="C101" s="709">
        <v>5603</v>
      </c>
      <c r="D101" s="709" t="s">
        <v>375</v>
      </c>
      <c r="E101" s="83">
        <v>2018</v>
      </c>
      <c r="F101" s="305">
        <v>43082</v>
      </c>
      <c r="G101" s="302"/>
      <c r="H101" s="302" t="s">
        <v>6994</v>
      </c>
      <c r="I101" s="399"/>
      <c r="J101" s="302" t="s">
        <v>527</v>
      </c>
      <c r="K101" s="302" t="s">
        <v>6995</v>
      </c>
      <c r="L101" s="306">
        <v>289651.93</v>
      </c>
      <c r="M101" s="306">
        <v>0</v>
      </c>
      <c r="N101" s="306">
        <v>335996.24</v>
      </c>
      <c r="O101" s="85"/>
      <c r="P101" s="41" t="s">
        <v>748</v>
      </c>
      <c r="Q101" s="228" t="s">
        <v>2939</v>
      </c>
      <c r="R101" s="77"/>
      <c r="S101" s="96"/>
      <c r="T101" s="88"/>
      <c r="U101" s="88"/>
      <c r="V101" s="88"/>
    </row>
    <row r="102" spans="1:47" s="78" customFormat="1" hidden="1" x14ac:dyDescent="0.2">
      <c r="A102" s="545" t="s">
        <v>7099</v>
      </c>
      <c r="B102" s="709">
        <v>520112</v>
      </c>
      <c r="C102" s="709" t="s">
        <v>697</v>
      </c>
      <c r="D102" s="709" t="s">
        <v>288</v>
      </c>
      <c r="E102" s="83">
        <v>2017</v>
      </c>
      <c r="F102" s="305">
        <v>43074</v>
      </c>
      <c r="G102" s="302" t="s">
        <v>6669</v>
      </c>
      <c r="H102" s="302" t="s">
        <v>7100</v>
      </c>
      <c r="I102" s="399"/>
      <c r="J102" s="302" t="s">
        <v>7101</v>
      </c>
      <c r="K102" s="302" t="s">
        <v>7102</v>
      </c>
      <c r="L102" s="306">
        <v>289482.76</v>
      </c>
      <c r="M102" s="306">
        <v>0</v>
      </c>
      <c r="N102" s="306">
        <v>295000</v>
      </c>
      <c r="O102" s="85"/>
      <c r="P102" s="41" t="s">
        <v>749</v>
      </c>
      <c r="Q102" s="539" t="s">
        <v>1973</v>
      </c>
      <c r="R102" s="552"/>
      <c r="S102" s="91"/>
      <c r="T102" s="91"/>
      <c r="U102" s="91"/>
      <c r="V102" s="91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</row>
    <row r="103" spans="1:47" s="78" customFormat="1" hidden="1" x14ac:dyDescent="0.2">
      <c r="A103" s="545" t="s">
        <v>6652</v>
      </c>
      <c r="B103" s="709">
        <v>521802</v>
      </c>
      <c r="C103" s="709">
        <v>2204</v>
      </c>
      <c r="D103" s="709" t="s">
        <v>261</v>
      </c>
      <c r="E103" s="83">
        <v>2018</v>
      </c>
      <c r="F103" s="305">
        <v>43097</v>
      </c>
      <c r="G103" s="302" t="s">
        <v>4770</v>
      </c>
      <c r="H103" s="302" t="s">
        <v>6653</v>
      </c>
      <c r="I103" s="399"/>
      <c r="J103" s="302" t="s">
        <v>6654</v>
      </c>
      <c r="K103" s="302" t="s">
        <v>6655</v>
      </c>
      <c r="L103" s="306">
        <v>232417.21</v>
      </c>
      <c r="M103" s="306">
        <v>2324.17</v>
      </c>
      <c r="N103" s="306">
        <v>272300</v>
      </c>
      <c r="O103" s="85"/>
      <c r="P103" s="41" t="s">
        <v>787</v>
      </c>
      <c r="Q103" s="539" t="s">
        <v>1973</v>
      </c>
      <c r="R103" s="550" t="s">
        <v>1342</v>
      </c>
      <c r="S103" s="91"/>
      <c r="T103" s="91"/>
      <c r="U103" s="91"/>
      <c r="V103" s="91"/>
      <c r="W103" s="92"/>
      <c r="X103" s="92"/>
      <c r="Y103" s="92"/>
      <c r="Z103" s="92"/>
      <c r="AA103" s="92"/>
      <c r="AB103" s="92"/>
      <c r="AC103" s="92"/>
      <c r="AD103" s="92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</row>
    <row r="104" spans="1:47" s="78" customFormat="1" hidden="1" x14ac:dyDescent="0.2">
      <c r="A104" s="545" t="s">
        <v>6771</v>
      </c>
      <c r="B104" s="709">
        <v>1520107</v>
      </c>
      <c r="C104" s="709">
        <v>7495</v>
      </c>
      <c r="D104" s="709" t="s">
        <v>492</v>
      </c>
      <c r="E104" s="83">
        <v>2018</v>
      </c>
      <c r="F104" s="305">
        <v>43088</v>
      </c>
      <c r="G104" s="302" t="s">
        <v>4770</v>
      </c>
      <c r="H104" s="302" t="s">
        <v>6772</v>
      </c>
      <c r="I104" s="399"/>
      <c r="J104" s="302" t="s">
        <v>6654</v>
      </c>
      <c r="K104" s="302" t="s">
        <v>6773</v>
      </c>
      <c r="L104" s="306">
        <v>302298.84999999998</v>
      </c>
      <c r="M104" s="306">
        <v>15114.94</v>
      </c>
      <c r="N104" s="306">
        <v>368200</v>
      </c>
      <c r="O104" s="85"/>
      <c r="P104" s="41" t="s">
        <v>787</v>
      </c>
      <c r="Q104" s="539" t="s">
        <v>1973</v>
      </c>
      <c r="R104" s="550" t="s">
        <v>1342</v>
      </c>
      <c r="S104" s="88"/>
      <c r="T104" s="88"/>
      <c r="U104" s="88"/>
      <c r="V104" s="88"/>
      <c r="W104" s="79"/>
      <c r="X104" s="79"/>
      <c r="Y104" s="79"/>
      <c r="Z104" s="79"/>
      <c r="AA104" s="79"/>
      <c r="AB104" s="79"/>
      <c r="AC104" s="79"/>
      <c r="AD104" s="79"/>
    </row>
    <row r="105" spans="1:47" s="78" customFormat="1" hidden="1" x14ac:dyDescent="0.2">
      <c r="A105" s="545" t="s">
        <v>6535</v>
      </c>
      <c r="B105" s="709">
        <v>520809</v>
      </c>
      <c r="C105" s="709">
        <v>4493</v>
      </c>
      <c r="D105" s="709" t="s">
        <v>297</v>
      </c>
      <c r="E105" s="83">
        <v>2018</v>
      </c>
      <c r="F105" s="305">
        <v>43092</v>
      </c>
      <c r="G105" s="302" t="s">
        <v>6482</v>
      </c>
      <c r="H105" s="302" t="s">
        <v>6536</v>
      </c>
      <c r="I105" s="399"/>
      <c r="J105" s="302" t="s">
        <v>6537</v>
      </c>
      <c r="K105" s="302" t="s">
        <v>6538</v>
      </c>
      <c r="L105" s="356">
        <v>319534.94</v>
      </c>
      <c r="M105" s="306">
        <v>9775.4</v>
      </c>
      <c r="N105" s="306">
        <v>382000</v>
      </c>
      <c r="O105" s="85"/>
      <c r="P105" s="41" t="s">
        <v>787</v>
      </c>
      <c r="Q105" s="539" t="s">
        <v>1973</v>
      </c>
      <c r="R105" s="77"/>
      <c r="T105" s="79"/>
      <c r="U105" s="88"/>
      <c r="V105" s="88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</row>
    <row r="106" spans="1:47" s="78" customFormat="1" hidden="1" x14ac:dyDescent="0.2">
      <c r="A106" s="545" t="s">
        <v>7079</v>
      </c>
      <c r="B106" s="709">
        <v>42726</v>
      </c>
      <c r="C106" s="709" t="s">
        <v>618</v>
      </c>
      <c r="D106" s="709" t="s">
        <v>288</v>
      </c>
      <c r="E106" s="83">
        <v>2017</v>
      </c>
      <c r="F106" s="305">
        <v>43090</v>
      </c>
      <c r="G106" s="302" t="s">
        <v>4770</v>
      </c>
      <c r="H106" s="302" t="s">
        <v>7080</v>
      </c>
      <c r="I106" s="399"/>
      <c r="J106" s="302" t="s">
        <v>7081</v>
      </c>
      <c r="K106" s="302" t="s">
        <v>7082</v>
      </c>
      <c r="L106" s="306">
        <v>323793.09999999998</v>
      </c>
      <c r="M106" s="306">
        <v>0</v>
      </c>
      <c r="N106" s="306">
        <v>330000</v>
      </c>
      <c r="O106" s="85"/>
      <c r="P106" s="41" t="s">
        <v>749</v>
      </c>
      <c r="Q106" s="539" t="s">
        <v>1973</v>
      </c>
      <c r="R106" s="552"/>
      <c r="S106" s="91"/>
      <c r="T106" s="91"/>
      <c r="U106" s="91"/>
      <c r="V106" s="91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</row>
    <row r="107" spans="1:47" s="444" customFormat="1" hidden="1" x14ac:dyDescent="0.2">
      <c r="A107" s="737" t="s">
        <v>6507</v>
      </c>
      <c r="B107" s="738">
        <v>520512</v>
      </c>
      <c r="C107" s="738">
        <v>5394</v>
      </c>
      <c r="D107" s="738" t="s">
        <v>813</v>
      </c>
      <c r="E107" s="430">
        <v>2018</v>
      </c>
      <c r="F107" s="739">
        <v>43091</v>
      </c>
      <c r="G107" s="740" t="s">
        <v>115</v>
      </c>
      <c r="H107" s="740" t="s">
        <v>6508</v>
      </c>
      <c r="I107" s="399"/>
      <c r="J107" s="740" t="s">
        <v>6509</v>
      </c>
      <c r="K107" s="740" t="s">
        <v>6510</v>
      </c>
      <c r="L107" s="741">
        <v>443505.42</v>
      </c>
      <c r="M107" s="741">
        <v>27098.03</v>
      </c>
      <c r="N107" s="741">
        <v>545900</v>
      </c>
      <c r="O107" s="85"/>
      <c r="P107" s="436" t="s">
        <v>787</v>
      </c>
      <c r="Q107" s="742" t="s">
        <v>2939</v>
      </c>
      <c r="R107" s="743"/>
      <c r="S107" s="444">
        <v>4339225</v>
      </c>
      <c r="U107" s="744"/>
      <c r="V107" s="744"/>
    </row>
    <row r="108" spans="1:47" s="78" customFormat="1" hidden="1" x14ac:dyDescent="0.2">
      <c r="A108" s="545" t="s">
        <v>6571</v>
      </c>
      <c r="B108" s="709">
        <v>521101</v>
      </c>
      <c r="C108" s="709">
        <v>1253</v>
      </c>
      <c r="D108" s="709" t="s">
        <v>25</v>
      </c>
      <c r="E108" s="83">
        <v>2017</v>
      </c>
      <c r="F108" s="305">
        <v>43075</v>
      </c>
      <c r="G108" s="302" t="s">
        <v>24</v>
      </c>
      <c r="H108" s="302" t="s">
        <v>6572</v>
      </c>
      <c r="I108" s="399"/>
      <c r="J108" s="302" t="s">
        <v>6057</v>
      </c>
      <c r="K108" s="302" t="s">
        <v>6573</v>
      </c>
      <c r="L108" s="306">
        <v>354310.34</v>
      </c>
      <c r="M108" s="306">
        <v>0</v>
      </c>
      <c r="N108" s="306">
        <v>411000</v>
      </c>
      <c r="O108" s="85"/>
      <c r="P108" s="41" t="s">
        <v>787</v>
      </c>
      <c r="Q108" s="539" t="s">
        <v>1973</v>
      </c>
      <c r="R108" s="77"/>
      <c r="T108" s="79"/>
      <c r="U108" s="88"/>
      <c r="V108" s="88"/>
    </row>
    <row r="109" spans="1:47" s="78" customFormat="1" hidden="1" x14ac:dyDescent="0.2">
      <c r="A109" s="545" t="s">
        <v>6731</v>
      </c>
      <c r="B109" s="709">
        <v>1520105</v>
      </c>
      <c r="C109" s="709">
        <v>7494</v>
      </c>
      <c r="D109" s="709" t="s">
        <v>472</v>
      </c>
      <c r="E109" s="83">
        <v>2018</v>
      </c>
      <c r="F109" s="305">
        <v>43088</v>
      </c>
      <c r="G109" s="302" t="s">
        <v>110</v>
      </c>
      <c r="H109" s="302" t="s">
        <v>6026</v>
      </c>
      <c r="I109" s="399"/>
      <c r="J109" s="302" t="s">
        <v>6732</v>
      </c>
      <c r="K109" s="302" t="s">
        <v>6027</v>
      </c>
      <c r="L109" s="306">
        <v>238587.85</v>
      </c>
      <c r="M109" s="306">
        <v>11929.39</v>
      </c>
      <c r="N109" s="306">
        <v>290600</v>
      </c>
      <c r="O109" s="85"/>
      <c r="P109" s="41" t="s">
        <v>787</v>
      </c>
      <c r="Q109" s="539" t="s">
        <v>1973</v>
      </c>
      <c r="R109" s="77"/>
      <c r="S109" s="88"/>
      <c r="T109" s="96"/>
      <c r="U109" s="96"/>
      <c r="V109" s="96"/>
      <c r="W109" s="94"/>
      <c r="X109" s="94"/>
      <c r="Y109" s="94"/>
      <c r="Z109" s="94"/>
      <c r="AA109" s="94"/>
      <c r="AB109" s="94"/>
      <c r="AC109" s="94"/>
      <c r="AD109" s="94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</row>
    <row r="110" spans="1:47" s="78" customFormat="1" hidden="1" x14ac:dyDescent="0.2">
      <c r="A110" s="545" t="s">
        <v>6637</v>
      </c>
      <c r="B110" s="709">
        <v>521707</v>
      </c>
      <c r="C110" s="709">
        <v>2006</v>
      </c>
      <c r="D110" s="709" t="s">
        <v>165</v>
      </c>
      <c r="E110" s="83">
        <v>2017</v>
      </c>
      <c r="F110" s="305">
        <v>43097</v>
      </c>
      <c r="G110" s="302" t="s">
        <v>3371</v>
      </c>
      <c r="H110" s="302" t="s">
        <v>6638</v>
      </c>
      <c r="I110" s="399"/>
      <c r="J110" s="302" t="s">
        <v>6639</v>
      </c>
      <c r="K110" s="302" t="s">
        <v>6640</v>
      </c>
      <c r="L110" s="306">
        <v>193965.52</v>
      </c>
      <c r="M110" s="306">
        <v>0</v>
      </c>
      <c r="N110" s="306">
        <v>225000</v>
      </c>
      <c r="O110" s="85"/>
      <c r="P110" s="61" t="s">
        <v>787</v>
      </c>
      <c r="Q110" s="565" t="s">
        <v>3737</v>
      </c>
      <c r="R110" s="77"/>
      <c r="S110" s="88"/>
      <c r="T110" s="88"/>
      <c r="U110" s="88"/>
      <c r="V110" s="88"/>
      <c r="W110" s="79"/>
      <c r="X110" s="79"/>
      <c r="Y110" s="79"/>
      <c r="Z110" s="79"/>
      <c r="AA110" s="79"/>
      <c r="AB110" s="79"/>
      <c r="AC110" s="79"/>
      <c r="AD110" s="79"/>
    </row>
    <row r="111" spans="1:47" s="78" customFormat="1" hidden="1" x14ac:dyDescent="0.2">
      <c r="A111" s="545" t="s">
        <v>6547</v>
      </c>
      <c r="B111" s="709">
        <v>520815</v>
      </c>
      <c r="C111" s="709">
        <v>4492</v>
      </c>
      <c r="D111" s="709" t="s">
        <v>293</v>
      </c>
      <c r="E111" s="83">
        <v>2018</v>
      </c>
      <c r="F111" s="305">
        <v>43074</v>
      </c>
      <c r="G111" s="302" t="s">
        <v>1467</v>
      </c>
      <c r="H111" s="302" t="s">
        <v>6548</v>
      </c>
      <c r="I111" s="399"/>
      <c r="J111" s="302" t="s">
        <v>5937</v>
      </c>
      <c r="K111" s="302" t="s">
        <v>6549</v>
      </c>
      <c r="L111" s="306">
        <v>360072.13</v>
      </c>
      <c r="M111" s="306">
        <v>14583.04</v>
      </c>
      <c r="N111" s="306">
        <v>434600</v>
      </c>
      <c r="O111" s="85"/>
      <c r="P111" s="61" t="s">
        <v>787</v>
      </c>
      <c r="Q111" s="539" t="s">
        <v>1973</v>
      </c>
      <c r="R111" s="77"/>
      <c r="T111" s="79"/>
      <c r="U111" s="88"/>
      <c r="V111" s="88"/>
    </row>
    <row r="112" spans="1:47" s="78" customFormat="1" hidden="1" x14ac:dyDescent="0.2">
      <c r="A112" s="545" t="s">
        <v>6664</v>
      </c>
      <c r="B112" s="709">
        <v>521802</v>
      </c>
      <c r="C112" s="709">
        <v>2202</v>
      </c>
      <c r="D112" s="709" t="s">
        <v>229</v>
      </c>
      <c r="E112" s="83">
        <v>2018</v>
      </c>
      <c r="F112" s="305">
        <v>43097</v>
      </c>
      <c r="G112" s="302" t="s">
        <v>1596</v>
      </c>
      <c r="H112" s="302" t="s">
        <v>6665</v>
      </c>
      <c r="I112" s="399"/>
      <c r="J112" s="302" t="s">
        <v>6666</v>
      </c>
      <c r="K112" s="302" t="s">
        <v>6667</v>
      </c>
      <c r="L112" s="306">
        <v>209568.97</v>
      </c>
      <c r="M112" s="306">
        <v>0</v>
      </c>
      <c r="N112" s="306">
        <v>243100</v>
      </c>
      <c r="O112" s="85"/>
      <c r="P112" s="41" t="s">
        <v>787</v>
      </c>
      <c r="Q112" s="539" t="s">
        <v>1973</v>
      </c>
      <c r="R112" s="77"/>
      <c r="S112" s="88"/>
      <c r="T112" s="88"/>
      <c r="U112" s="88"/>
      <c r="V112" s="88"/>
      <c r="W112" s="79"/>
      <c r="X112" s="79"/>
      <c r="Y112" s="79"/>
      <c r="Z112" s="79"/>
      <c r="AA112" s="79"/>
      <c r="AB112" s="79"/>
      <c r="AC112" s="79"/>
      <c r="AD112" s="79"/>
    </row>
    <row r="113" spans="1:47" s="444" customFormat="1" ht="15" hidden="1" x14ac:dyDescent="0.25">
      <c r="A113" s="737" t="s">
        <v>6834</v>
      </c>
      <c r="B113" s="738">
        <v>1520605</v>
      </c>
      <c r="C113" s="738">
        <v>7491</v>
      </c>
      <c r="D113" s="738" t="s">
        <v>5687</v>
      </c>
      <c r="E113" s="430">
        <v>2018</v>
      </c>
      <c r="F113" s="739">
        <v>43096</v>
      </c>
      <c r="G113" s="740" t="s">
        <v>64</v>
      </c>
      <c r="H113" s="740" t="s">
        <v>6835</v>
      </c>
      <c r="I113" s="399"/>
      <c r="J113" s="740" t="s">
        <v>6836</v>
      </c>
      <c r="K113" s="740" t="s">
        <v>6837</v>
      </c>
      <c r="L113" s="741">
        <v>476108.37</v>
      </c>
      <c r="M113" s="741">
        <v>23805.42</v>
      </c>
      <c r="N113" s="741">
        <v>579900</v>
      </c>
      <c r="O113" s="85"/>
      <c r="P113" s="436" t="s">
        <v>787</v>
      </c>
      <c r="Q113" s="742" t="s">
        <v>2939</v>
      </c>
      <c r="R113" s="743"/>
      <c r="S113" s="749">
        <v>4340730</v>
      </c>
      <c r="T113" s="747"/>
      <c r="U113" s="744"/>
      <c r="V113" s="748"/>
    </row>
    <row r="114" spans="1:47" s="78" customFormat="1" x14ac:dyDescent="0.2">
      <c r="A114" s="545" t="s">
        <v>7036</v>
      </c>
      <c r="B114" s="709">
        <v>1520107</v>
      </c>
      <c r="C114" s="709">
        <v>7497</v>
      </c>
      <c r="D114" s="709" t="s">
        <v>3871</v>
      </c>
      <c r="E114" s="83">
        <v>2018</v>
      </c>
      <c r="F114" s="305">
        <v>43075</v>
      </c>
      <c r="G114" s="302"/>
      <c r="H114" s="302" t="s">
        <v>7037</v>
      </c>
      <c r="I114" s="399"/>
      <c r="J114" s="302" t="s">
        <v>1238</v>
      </c>
      <c r="K114" s="302" t="s">
        <v>7038</v>
      </c>
      <c r="L114" s="306">
        <v>257240.98</v>
      </c>
      <c r="M114" s="306">
        <v>0</v>
      </c>
      <c r="N114" s="306">
        <v>298399.53999999998</v>
      </c>
      <c r="O114" s="85"/>
      <c r="P114" s="61" t="s">
        <v>748</v>
      </c>
      <c r="Q114" s="228" t="s">
        <v>2939</v>
      </c>
      <c r="R114" s="77"/>
      <c r="S114" s="96"/>
      <c r="T114" s="88"/>
      <c r="U114" s="88"/>
      <c r="V114" s="88"/>
    </row>
    <row r="115" spans="1:47" s="78" customFormat="1" hidden="1" x14ac:dyDescent="0.2">
      <c r="A115" s="545" t="s">
        <v>7054</v>
      </c>
      <c r="B115" s="709">
        <v>491318</v>
      </c>
      <c r="C115" s="709" t="s">
        <v>618</v>
      </c>
      <c r="D115" s="709" t="s">
        <v>288</v>
      </c>
      <c r="E115" s="83">
        <v>2017</v>
      </c>
      <c r="F115" s="305">
        <v>43070</v>
      </c>
      <c r="G115" s="302" t="s">
        <v>35</v>
      </c>
      <c r="H115" s="302" t="s">
        <v>7055</v>
      </c>
      <c r="I115" s="399"/>
      <c r="J115" s="302" t="s">
        <v>7056</v>
      </c>
      <c r="K115" s="302" t="s">
        <v>7057</v>
      </c>
      <c r="L115" s="306">
        <v>200299.86</v>
      </c>
      <c r="M115" s="306">
        <v>0</v>
      </c>
      <c r="N115" s="306">
        <v>200300</v>
      </c>
      <c r="O115" s="85"/>
      <c r="P115" s="41" t="s">
        <v>749</v>
      </c>
      <c r="Q115" s="565" t="s">
        <v>3737</v>
      </c>
      <c r="R115" s="77"/>
      <c r="S115" s="96"/>
      <c r="T115" s="88"/>
      <c r="U115" s="88"/>
      <c r="V115" s="88"/>
    </row>
    <row r="116" spans="1:47" s="78" customFormat="1" hidden="1" x14ac:dyDescent="0.2">
      <c r="A116" s="545" t="s">
        <v>7145</v>
      </c>
      <c r="B116" s="709">
        <v>1520604</v>
      </c>
      <c r="C116" s="709" t="s">
        <v>697</v>
      </c>
      <c r="D116" s="709" t="s">
        <v>288</v>
      </c>
      <c r="E116" s="83">
        <v>2017</v>
      </c>
      <c r="F116" s="305">
        <v>43098</v>
      </c>
      <c r="G116" s="302" t="s">
        <v>6425</v>
      </c>
      <c r="H116" s="302" t="s">
        <v>7139</v>
      </c>
      <c r="I116" s="399"/>
      <c r="J116" s="302" t="s">
        <v>7146</v>
      </c>
      <c r="K116" s="302" t="s">
        <v>7140</v>
      </c>
      <c r="L116" s="306">
        <v>283103.45</v>
      </c>
      <c r="M116" s="306">
        <v>0</v>
      </c>
      <c r="N116" s="306">
        <v>290000</v>
      </c>
      <c r="O116" s="85"/>
      <c r="P116" s="41" t="s">
        <v>749</v>
      </c>
      <c r="Q116" s="539" t="s">
        <v>1973</v>
      </c>
      <c r="R116" s="552"/>
      <c r="S116" s="91"/>
      <c r="T116" s="91"/>
      <c r="U116" s="91"/>
      <c r="V116" s="91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</row>
    <row r="117" spans="1:47" s="78" customFormat="1" hidden="1" x14ac:dyDescent="0.2">
      <c r="A117" s="545" t="s">
        <v>6600</v>
      </c>
      <c r="B117" s="709">
        <v>521707</v>
      </c>
      <c r="C117" s="709">
        <v>2006</v>
      </c>
      <c r="D117" s="709" t="s">
        <v>165</v>
      </c>
      <c r="E117" s="83">
        <v>2017</v>
      </c>
      <c r="F117" s="305">
        <v>43088</v>
      </c>
      <c r="G117" s="302" t="s">
        <v>24</v>
      </c>
      <c r="H117" s="302" t="s">
        <v>6601</v>
      </c>
      <c r="I117" s="399"/>
      <c r="J117" s="302" t="s">
        <v>6602</v>
      </c>
      <c r="K117" s="302" t="s">
        <v>6603</v>
      </c>
      <c r="L117" s="306">
        <v>193965.52</v>
      </c>
      <c r="M117" s="306">
        <v>0</v>
      </c>
      <c r="N117" s="306">
        <v>225000</v>
      </c>
      <c r="O117" s="85"/>
      <c r="P117" s="41" t="s">
        <v>787</v>
      </c>
      <c r="Q117" s="565" t="s">
        <v>3737</v>
      </c>
      <c r="R117" s="77"/>
      <c r="S117" s="88"/>
      <c r="T117" s="88"/>
      <c r="U117" s="88"/>
      <c r="V117" s="88"/>
      <c r="W117" s="79"/>
      <c r="X117" s="79"/>
      <c r="Y117" s="79"/>
      <c r="Z117" s="79"/>
      <c r="AA117" s="79"/>
      <c r="AB117" s="79"/>
      <c r="AC117" s="79"/>
      <c r="AD117" s="79"/>
    </row>
    <row r="118" spans="1:47" s="78" customFormat="1" hidden="1" x14ac:dyDescent="0.2">
      <c r="A118" s="545" t="s">
        <v>7077</v>
      </c>
      <c r="B118" s="709">
        <v>52062</v>
      </c>
      <c r="C118" s="709" t="s">
        <v>618</v>
      </c>
      <c r="D118" s="709" t="s">
        <v>288</v>
      </c>
      <c r="E118" s="83">
        <v>2017</v>
      </c>
      <c r="F118" s="305">
        <v>43084</v>
      </c>
      <c r="G118" s="302" t="s">
        <v>6588</v>
      </c>
      <c r="H118" s="302" t="s">
        <v>7062</v>
      </c>
      <c r="I118" s="399"/>
      <c r="J118" s="302" t="s">
        <v>7078</v>
      </c>
      <c r="K118" s="302" t="s">
        <v>7063</v>
      </c>
      <c r="L118" s="306">
        <v>175862.07</v>
      </c>
      <c r="M118" s="306">
        <v>0</v>
      </c>
      <c r="N118" s="306">
        <v>180000</v>
      </c>
      <c r="O118" s="85"/>
      <c r="P118" s="41" t="s">
        <v>749</v>
      </c>
      <c r="Q118" s="565" t="s">
        <v>3737</v>
      </c>
      <c r="R118" s="552"/>
      <c r="S118" s="91"/>
      <c r="T118" s="91"/>
      <c r="U118" s="91"/>
      <c r="V118" s="91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</row>
    <row r="119" spans="1:47" s="78" customFormat="1" hidden="1" x14ac:dyDescent="0.2">
      <c r="A119" s="545" t="s">
        <v>6543</v>
      </c>
      <c r="B119" s="709">
        <v>520815</v>
      </c>
      <c r="C119" s="709">
        <v>4492</v>
      </c>
      <c r="D119" s="709" t="s">
        <v>293</v>
      </c>
      <c r="E119" s="83">
        <v>2018</v>
      </c>
      <c r="F119" s="305">
        <v>43091</v>
      </c>
      <c r="G119" s="302" t="s">
        <v>6482</v>
      </c>
      <c r="H119" s="302" t="s">
        <v>6544</v>
      </c>
      <c r="I119" s="399"/>
      <c r="J119" s="302" t="s">
        <v>6545</v>
      </c>
      <c r="K119" s="302" t="s">
        <v>6546</v>
      </c>
      <c r="L119" s="306">
        <v>360072.13</v>
      </c>
      <c r="M119" s="306">
        <v>14583.04</v>
      </c>
      <c r="N119" s="306">
        <v>434600</v>
      </c>
      <c r="O119" s="85"/>
      <c r="P119" s="41" t="s">
        <v>787</v>
      </c>
      <c r="Q119" s="539" t="s">
        <v>1973</v>
      </c>
      <c r="R119" s="77"/>
      <c r="T119" s="79"/>
      <c r="U119" s="88"/>
      <c r="V119" s="88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</row>
    <row r="120" spans="1:47" s="78" customFormat="1" hidden="1" x14ac:dyDescent="0.2">
      <c r="A120" s="545" t="s">
        <v>7091</v>
      </c>
      <c r="B120" s="709">
        <v>520111</v>
      </c>
      <c r="C120" s="709" t="s">
        <v>697</v>
      </c>
      <c r="D120" s="709" t="s">
        <v>288</v>
      </c>
      <c r="E120" s="83">
        <v>2017</v>
      </c>
      <c r="F120" s="305">
        <v>43074</v>
      </c>
      <c r="G120" s="302" t="s">
        <v>6425</v>
      </c>
      <c r="H120" s="302" t="s">
        <v>7092</v>
      </c>
      <c r="I120" s="399"/>
      <c r="J120" s="302" t="s">
        <v>7093</v>
      </c>
      <c r="K120" s="302" t="s">
        <v>7094</v>
      </c>
      <c r="L120" s="306">
        <v>188620.69</v>
      </c>
      <c r="M120" s="306">
        <v>0</v>
      </c>
      <c r="N120" s="306">
        <v>194000</v>
      </c>
      <c r="O120" s="85"/>
      <c r="P120" s="41" t="s">
        <v>749</v>
      </c>
      <c r="Q120" s="565" t="s">
        <v>3737</v>
      </c>
      <c r="R120" s="552"/>
      <c r="S120" s="91"/>
      <c r="T120" s="91"/>
      <c r="U120" s="91"/>
      <c r="V120" s="91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</row>
    <row r="121" spans="1:47" s="78" customFormat="1" hidden="1" x14ac:dyDescent="0.2">
      <c r="A121" s="545" t="s">
        <v>6581</v>
      </c>
      <c r="B121" s="709">
        <v>521502</v>
      </c>
      <c r="C121" s="709">
        <v>5611</v>
      </c>
      <c r="D121" s="709" t="s">
        <v>387</v>
      </c>
      <c r="E121" s="83">
        <v>2018</v>
      </c>
      <c r="F121" s="305">
        <v>43090</v>
      </c>
      <c r="G121" s="302" t="s">
        <v>24</v>
      </c>
      <c r="H121" s="302" t="s">
        <v>6582</v>
      </c>
      <c r="I121" s="399"/>
      <c r="J121" s="302" t="s">
        <v>181</v>
      </c>
      <c r="K121" s="302" t="s">
        <v>6583</v>
      </c>
      <c r="L121" s="609">
        <v>394255.04</v>
      </c>
      <c r="M121" s="306">
        <v>19710.48</v>
      </c>
      <c r="N121" s="306">
        <v>480200</v>
      </c>
      <c r="O121" s="85"/>
      <c r="P121" s="41" t="s">
        <v>787</v>
      </c>
      <c r="Q121" s="539" t="s">
        <v>1973</v>
      </c>
      <c r="R121" s="550"/>
      <c r="S121" s="89"/>
      <c r="T121" s="92"/>
      <c r="U121" s="91"/>
      <c r="V121" s="91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</row>
    <row r="122" spans="1:47" s="78" customFormat="1" x14ac:dyDescent="0.2">
      <c r="A122" s="545" t="s">
        <v>6882</v>
      </c>
      <c r="B122" s="709">
        <v>521101</v>
      </c>
      <c r="C122" s="709">
        <v>1253</v>
      </c>
      <c r="D122" s="709" t="s">
        <v>25</v>
      </c>
      <c r="E122" s="83">
        <v>2017</v>
      </c>
      <c r="F122" s="305">
        <v>43082</v>
      </c>
      <c r="G122" s="302"/>
      <c r="H122" s="302" t="s">
        <v>6883</v>
      </c>
      <c r="I122" s="399"/>
      <c r="J122" s="302" t="s">
        <v>53</v>
      </c>
      <c r="K122" s="302" t="s">
        <v>6884</v>
      </c>
      <c r="L122" s="306">
        <v>345189.7</v>
      </c>
      <c r="M122" s="306">
        <v>0</v>
      </c>
      <c r="N122" s="306">
        <v>400420.05</v>
      </c>
      <c r="O122" s="85"/>
      <c r="P122" s="41" t="s">
        <v>748</v>
      </c>
      <c r="Q122" s="228" t="s">
        <v>2939</v>
      </c>
      <c r="R122" s="77"/>
      <c r="S122" s="88"/>
      <c r="T122" s="88"/>
      <c r="U122" s="88"/>
      <c r="V122" s="88"/>
      <c r="W122" s="79"/>
      <c r="X122" s="79"/>
      <c r="Y122" s="79"/>
      <c r="Z122" s="79"/>
      <c r="AA122" s="79"/>
      <c r="AB122" s="79"/>
      <c r="AC122" s="79"/>
      <c r="AD122" s="79"/>
    </row>
    <row r="123" spans="1:47" s="78" customFormat="1" x14ac:dyDescent="0.2">
      <c r="A123" s="545" t="s">
        <v>6857</v>
      </c>
      <c r="B123" s="709">
        <v>521101</v>
      </c>
      <c r="C123" s="709">
        <v>1251</v>
      </c>
      <c r="D123" s="709" t="s">
        <v>901</v>
      </c>
      <c r="E123" s="83">
        <v>2017</v>
      </c>
      <c r="F123" s="305">
        <v>43077</v>
      </c>
      <c r="G123" s="302"/>
      <c r="H123" s="302" t="s">
        <v>6855</v>
      </c>
      <c r="I123" s="399"/>
      <c r="J123" s="302" t="s">
        <v>53</v>
      </c>
      <c r="K123" s="302" t="s">
        <v>6856</v>
      </c>
      <c r="L123" s="306">
        <v>300450.65999999997</v>
      </c>
      <c r="M123" s="306">
        <v>0</v>
      </c>
      <c r="N123" s="306">
        <v>348522.77</v>
      </c>
      <c r="O123" s="85"/>
      <c r="P123" s="41" t="s">
        <v>748</v>
      </c>
      <c r="Q123" s="228" t="s">
        <v>2939</v>
      </c>
      <c r="R123" s="77"/>
      <c r="S123" s="88"/>
      <c r="T123" s="88"/>
      <c r="U123" s="88"/>
      <c r="V123" s="88"/>
      <c r="W123" s="79"/>
      <c r="X123" s="79"/>
      <c r="Y123" s="79"/>
      <c r="Z123" s="79"/>
      <c r="AA123" s="79"/>
      <c r="AB123" s="79"/>
      <c r="AC123" s="79"/>
      <c r="AD123" s="79"/>
    </row>
    <row r="124" spans="1:47" s="78" customFormat="1" x14ac:dyDescent="0.2">
      <c r="A124" s="545" t="s">
        <v>6905</v>
      </c>
      <c r="B124" s="709">
        <v>521707</v>
      </c>
      <c r="C124" s="709">
        <v>2006</v>
      </c>
      <c r="D124" s="709" t="s">
        <v>165</v>
      </c>
      <c r="E124" s="83">
        <v>2017</v>
      </c>
      <c r="F124" s="305">
        <v>43077</v>
      </c>
      <c r="G124" s="302"/>
      <c r="H124" s="302" t="s">
        <v>6906</v>
      </c>
      <c r="I124" s="399"/>
      <c r="J124" s="302" t="s">
        <v>53</v>
      </c>
      <c r="K124" s="302" t="s">
        <v>6907</v>
      </c>
      <c r="L124" s="306">
        <v>183407.6</v>
      </c>
      <c r="M124" s="306">
        <v>0</v>
      </c>
      <c r="N124" s="306">
        <v>212752.82</v>
      </c>
      <c r="O124" s="85"/>
      <c r="P124" s="41" t="s">
        <v>748</v>
      </c>
      <c r="Q124" s="228" t="s">
        <v>2939</v>
      </c>
      <c r="R124" s="77"/>
      <c r="S124" s="88"/>
      <c r="T124" s="88"/>
      <c r="U124" s="88"/>
      <c r="V124" s="88"/>
      <c r="W124" s="79"/>
      <c r="X124" s="79"/>
      <c r="Y124" s="79"/>
      <c r="Z124" s="79"/>
      <c r="AA124" s="79"/>
      <c r="AB124" s="79"/>
      <c r="AC124" s="79"/>
      <c r="AD124" s="79"/>
    </row>
    <row r="125" spans="1:47" s="78" customFormat="1" x14ac:dyDescent="0.2">
      <c r="A125" s="545" t="s">
        <v>6908</v>
      </c>
      <c r="B125" s="709">
        <v>521707</v>
      </c>
      <c r="C125" s="709">
        <v>2006</v>
      </c>
      <c r="D125" s="709" t="s">
        <v>165</v>
      </c>
      <c r="E125" s="83">
        <v>2017</v>
      </c>
      <c r="F125" s="305">
        <v>43087</v>
      </c>
      <c r="G125" s="302"/>
      <c r="H125" s="302" t="s">
        <v>6909</v>
      </c>
      <c r="I125" s="399"/>
      <c r="J125" s="302" t="s">
        <v>53</v>
      </c>
      <c r="K125" s="302" t="s">
        <v>6910</v>
      </c>
      <c r="L125" s="306">
        <v>183407.6</v>
      </c>
      <c r="M125" s="306">
        <v>0</v>
      </c>
      <c r="N125" s="306">
        <v>212752.82</v>
      </c>
      <c r="O125" s="85"/>
      <c r="P125" s="61" t="s">
        <v>748</v>
      </c>
      <c r="Q125" s="228" t="s">
        <v>2939</v>
      </c>
      <c r="R125" s="77"/>
      <c r="S125" s="88"/>
      <c r="T125" s="88"/>
      <c r="U125" s="88"/>
      <c r="V125" s="88"/>
      <c r="W125" s="79"/>
      <c r="X125" s="79"/>
      <c r="Y125" s="79"/>
      <c r="Z125" s="79"/>
      <c r="AA125" s="79"/>
      <c r="AB125" s="79"/>
      <c r="AC125" s="79"/>
      <c r="AD125" s="79"/>
    </row>
    <row r="126" spans="1:47" s="78" customFormat="1" x14ac:dyDescent="0.2">
      <c r="A126" s="545" t="s">
        <v>6972</v>
      </c>
      <c r="B126" s="709">
        <v>520115</v>
      </c>
      <c r="C126" s="709">
        <v>2620</v>
      </c>
      <c r="D126" s="709" t="s">
        <v>3985</v>
      </c>
      <c r="E126" s="83">
        <v>2018</v>
      </c>
      <c r="F126" s="305">
        <v>43091</v>
      </c>
      <c r="G126" s="302"/>
      <c r="H126" s="302" t="s">
        <v>6973</v>
      </c>
      <c r="I126" s="399"/>
      <c r="J126" s="302" t="s">
        <v>1147</v>
      </c>
      <c r="K126" s="302" t="s">
        <v>6974</v>
      </c>
      <c r="L126" s="306">
        <v>322205.89</v>
      </c>
      <c r="M126" s="306">
        <v>0</v>
      </c>
      <c r="N126" s="306">
        <v>373758.83</v>
      </c>
      <c r="O126" s="85"/>
      <c r="P126" s="41" t="s">
        <v>748</v>
      </c>
      <c r="Q126" s="228" t="s">
        <v>2939</v>
      </c>
      <c r="R126" s="77"/>
      <c r="S126" s="96"/>
      <c r="T126" s="88"/>
      <c r="U126" s="88"/>
      <c r="V126" s="88"/>
      <c r="W126" s="79"/>
      <c r="X126" s="79"/>
      <c r="Y126" s="79"/>
      <c r="Z126" s="79"/>
      <c r="AA126" s="79"/>
      <c r="AB126" s="79"/>
      <c r="AC126" s="94"/>
      <c r="AD126" s="94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</row>
    <row r="127" spans="1:47" s="78" customFormat="1" x14ac:dyDescent="0.2">
      <c r="A127" s="545" t="s">
        <v>6969</v>
      </c>
      <c r="B127" s="709">
        <v>520111</v>
      </c>
      <c r="C127" s="709">
        <v>2620</v>
      </c>
      <c r="D127" s="709" t="s">
        <v>3985</v>
      </c>
      <c r="E127" s="83">
        <v>2018</v>
      </c>
      <c r="F127" s="305">
        <v>43087</v>
      </c>
      <c r="G127" s="302"/>
      <c r="H127" s="302" t="s">
        <v>6970</v>
      </c>
      <c r="I127" s="399"/>
      <c r="J127" s="302" t="s">
        <v>1172</v>
      </c>
      <c r="K127" s="302" t="s">
        <v>6971</v>
      </c>
      <c r="L127" s="306">
        <v>321988.65999999997</v>
      </c>
      <c r="M127" s="306">
        <v>0</v>
      </c>
      <c r="N127" s="306">
        <v>373506.85</v>
      </c>
      <c r="O127" s="85"/>
      <c r="P127" s="41" t="s">
        <v>748</v>
      </c>
      <c r="Q127" s="228" t="s">
        <v>2939</v>
      </c>
      <c r="R127" s="77"/>
      <c r="S127" s="96"/>
      <c r="T127" s="88"/>
      <c r="U127" s="88"/>
      <c r="V127" s="88"/>
      <c r="W127" s="79"/>
      <c r="X127" s="79"/>
      <c r="Y127" s="79"/>
      <c r="Z127" s="79"/>
      <c r="AA127" s="79"/>
      <c r="AB127" s="79"/>
      <c r="AC127" s="94"/>
      <c r="AD127" s="94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</row>
    <row r="128" spans="1:47" s="78" customFormat="1" x14ac:dyDescent="0.2">
      <c r="A128" s="545" t="s">
        <v>6926</v>
      </c>
      <c r="B128" s="709">
        <v>521707</v>
      </c>
      <c r="C128" s="709">
        <v>2006</v>
      </c>
      <c r="D128" s="709" t="s">
        <v>165</v>
      </c>
      <c r="E128" s="83">
        <v>2017</v>
      </c>
      <c r="F128" s="305">
        <v>43098</v>
      </c>
      <c r="G128" s="302"/>
      <c r="H128" s="302" t="s">
        <v>6927</v>
      </c>
      <c r="I128" s="399"/>
      <c r="J128" s="302" t="s">
        <v>1172</v>
      </c>
      <c r="K128" s="302" t="s">
        <v>6928</v>
      </c>
      <c r="L128" s="306">
        <v>184004.08</v>
      </c>
      <c r="M128" s="306">
        <v>0</v>
      </c>
      <c r="N128" s="306">
        <v>213444.73</v>
      </c>
      <c r="O128" s="85"/>
      <c r="P128" s="41" t="s">
        <v>748</v>
      </c>
      <c r="Q128" s="228" t="s">
        <v>2939</v>
      </c>
      <c r="R128" s="77"/>
      <c r="S128" s="88"/>
      <c r="T128" s="96"/>
      <c r="U128" s="96"/>
      <c r="V128" s="96"/>
      <c r="W128" s="94"/>
      <c r="X128" s="94"/>
      <c r="Y128" s="94"/>
      <c r="Z128" s="94"/>
      <c r="AA128" s="94"/>
      <c r="AB128" s="94"/>
      <c r="AC128" s="94"/>
      <c r="AD128" s="94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</row>
    <row r="129" spans="1:47" s="78" customFormat="1" hidden="1" x14ac:dyDescent="0.2">
      <c r="A129" s="545" t="s">
        <v>6822</v>
      </c>
      <c r="B129" s="709">
        <v>1520604</v>
      </c>
      <c r="C129" s="709">
        <v>7495</v>
      </c>
      <c r="D129" s="709" t="s">
        <v>492</v>
      </c>
      <c r="E129" s="83">
        <v>2018</v>
      </c>
      <c r="F129" s="305">
        <v>43096</v>
      </c>
      <c r="G129" s="302" t="s">
        <v>3371</v>
      </c>
      <c r="H129" s="302" t="s">
        <v>6823</v>
      </c>
      <c r="I129" s="399"/>
      <c r="J129" s="302" t="s">
        <v>6824</v>
      </c>
      <c r="K129" s="302" t="s">
        <v>6825</v>
      </c>
      <c r="L129" s="306">
        <v>302298.84999999998</v>
      </c>
      <c r="M129" s="306">
        <v>15114.94</v>
      </c>
      <c r="N129" s="306">
        <v>368200</v>
      </c>
      <c r="O129" s="85"/>
      <c r="P129" s="41" t="s">
        <v>787</v>
      </c>
      <c r="Q129" s="539" t="s">
        <v>1973</v>
      </c>
      <c r="R129" s="77"/>
      <c r="S129" s="88"/>
      <c r="T129" s="88"/>
      <c r="U129" s="88"/>
      <c r="V129" s="88"/>
      <c r="W129" s="79"/>
      <c r="X129" s="79"/>
      <c r="Y129" s="79"/>
      <c r="Z129" s="79"/>
      <c r="AA129" s="79"/>
      <c r="AB129" s="79"/>
      <c r="AC129" s="79"/>
      <c r="AD129" s="79"/>
    </row>
    <row r="130" spans="1:47" s="78" customFormat="1" hidden="1" x14ac:dyDescent="0.2">
      <c r="A130" s="545" t="s">
        <v>6842</v>
      </c>
      <c r="B130" s="709">
        <v>1520606</v>
      </c>
      <c r="C130" s="709">
        <v>7490</v>
      </c>
      <c r="D130" s="709" t="s">
        <v>5682</v>
      </c>
      <c r="E130" s="83">
        <v>2018</v>
      </c>
      <c r="F130" s="305">
        <v>43085</v>
      </c>
      <c r="G130" s="302" t="s">
        <v>5792</v>
      </c>
      <c r="H130" s="302" t="s">
        <v>6843</v>
      </c>
      <c r="I130" s="399"/>
      <c r="J130" s="302" t="s">
        <v>6844</v>
      </c>
      <c r="K130" s="302" t="s">
        <v>6845</v>
      </c>
      <c r="L130" s="306">
        <v>345566.5</v>
      </c>
      <c r="M130" s="306">
        <v>17278.330000000002</v>
      </c>
      <c r="N130" s="306">
        <v>420900</v>
      </c>
      <c r="O130" s="85"/>
      <c r="P130" s="41" t="s">
        <v>787</v>
      </c>
      <c r="Q130" s="539" t="s">
        <v>1973</v>
      </c>
      <c r="R130" s="77"/>
      <c r="S130" s="88"/>
      <c r="T130" s="88"/>
      <c r="U130" s="88"/>
      <c r="V130" s="88"/>
      <c r="W130" s="79"/>
      <c r="X130" s="79"/>
      <c r="Y130" s="79"/>
      <c r="Z130" s="79"/>
      <c r="AA130" s="79"/>
      <c r="AB130" s="79"/>
      <c r="AC130" s="79"/>
      <c r="AD130" s="79"/>
    </row>
    <row r="131" spans="1:47" s="78" customFormat="1" hidden="1" x14ac:dyDescent="0.2">
      <c r="A131" s="545" t="s">
        <v>6645</v>
      </c>
      <c r="B131" s="709">
        <v>521801</v>
      </c>
      <c r="C131" s="709">
        <v>2201</v>
      </c>
      <c r="D131" s="709" t="s">
        <v>217</v>
      </c>
      <c r="E131" s="83">
        <v>2018</v>
      </c>
      <c r="F131" s="305">
        <v>43082</v>
      </c>
      <c r="G131" s="302" t="s">
        <v>6532</v>
      </c>
      <c r="H131" s="302" t="s">
        <v>6646</v>
      </c>
      <c r="I131" s="399"/>
      <c r="J131" s="302" t="s">
        <v>6166</v>
      </c>
      <c r="K131" s="302" t="s">
        <v>6647</v>
      </c>
      <c r="L131" s="306">
        <v>205000</v>
      </c>
      <c r="M131" s="306">
        <v>0</v>
      </c>
      <c r="N131" s="306">
        <v>237800</v>
      </c>
      <c r="O131" s="85"/>
      <c r="P131" s="41" t="s">
        <v>787</v>
      </c>
      <c r="Q131" s="539" t="s">
        <v>1973</v>
      </c>
      <c r="R131" s="550"/>
      <c r="S131" s="91"/>
      <c r="T131" s="91"/>
      <c r="U131" s="91"/>
      <c r="V131" s="91"/>
      <c r="W131" s="92"/>
      <c r="X131" s="92"/>
      <c r="Y131" s="92"/>
      <c r="Z131" s="92"/>
      <c r="AA131" s="92"/>
      <c r="AB131" s="92"/>
      <c r="AC131" s="92"/>
      <c r="AD131" s="92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</row>
    <row r="132" spans="1:47" s="444" customFormat="1" hidden="1" x14ac:dyDescent="0.2">
      <c r="A132" s="737" t="s">
        <v>6811</v>
      </c>
      <c r="B132" s="738">
        <v>1520306</v>
      </c>
      <c r="C132" s="738">
        <v>7441</v>
      </c>
      <c r="D132" s="738" t="s">
        <v>435</v>
      </c>
      <c r="E132" s="430">
        <v>2018</v>
      </c>
      <c r="F132" s="739">
        <v>43090</v>
      </c>
      <c r="G132" s="740" t="s">
        <v>64</v>
      </c>
      <c r="H132" s="740" t="s">
        <v>6812</v>
      </c>
      <c r="I132" s="399"/>
      <c r="J132" s="740" t="s">
        <v>6713</v>
      </c>
      <c r="K132" s="740" t="s">
        <v>6813</v>
      </c>
      <c r="L132" s="741">
        <v>532348.11</v>
      </c>
      <c r="M132" s="741">
        <v>26617.41</v>
      </c>
      <c r="N132" s="741">
        <v>648400</v>
      </c>
      <c r="O132" s="85"/>
      <c r="P132" s="436" t="s">
        <v>787</v>
      </c>
      <c r="Q132" s="742" t="s">
        <v>2939</v>
      </c>
      <c r="R132" s="743"/>
      <c r="S132" s="744">
        <v>4339782</v>
      </c>
      <c r="T132" s="744"/>
      <c r="U132" s="744"/>
      <c r="V132" s="744"/>
    </row>
    <row r="133" spans="1:47" s="444" customFormat="1" hidden="1" x14ac:dyDescent="0.2">
      <c r="A133" s="737" t="s">
        <v>6711</v>
      </c>
      <c r="B133" s="738">
        <v>521909</v>
      </c>
      <c r="C133" s="738">
        <v>6986</v>
      </c>
      <c r="D133" s="738" t="s">
        <v>415</v>
      </c>
      <c r="E133" s="430">
        <v>2018</v>
      </c>
      <c r="F133" s="739">
        <v>43097</v>
      </c>
      <c r="G133" s="740" t="s">
        <v>64</v>
      </c>
      <c r="H133" s="740" t="s">
        <v>6712</v>
      </c>
      <c r="I133" s="399"/>
      <c r="J133" s="740" t="s">
        <v>6713</v>
      </c>
      <c r="K133" s="740" t="s">
        <v>6714</v>
      </c>
      <c r="L133" s="741">
        <v>583868.93000000005</v>
      </c>
      <c r="M133" s="741">
        <v>50958.66</v>
      </c>
      <c r="N133" s="741">
        <v>736400</v>
      </c>
      <c r="O133" s="85"/>
      <c r="P133" s="436" t="s">
        <v>787</v>
      </c>
      <c r="Q133" s="742" t="s">
        <v>2939</v>
      </c>
      <c r="R133" s="743"/>
      <c r="S133" s="744">
        <v>4339782</v>
      </c>
      <c r="T133" s="744"/>
      <c r="U133" s="744"/>
      <c r="V133" s="744"/>
      <c r="AC133" s="439"/>
      <c r="AD133" s="439"/>
      <c r="AE133" s="439"/>
      <c r="AF133" s="439"/>
      <c r="AG133" s="439"/>
      <c r="AH133" s="439"/>
      <c r="AI133" s="439"/>
      <c r="AJ133" s="439"/>
      <c r="AK133" s="439"/>
      <c r="AL133" s="439"/>
      <c r="AM133" s="439"/>
      <c r="AN133" s="439"/>
      <c r="AO133" s="439"/>
      <c r="AP133" s="439"/>
      <c r="AQ133" s="439"/>
      <c r="AR133" s="439"/>
      <c r="AS133" s="439"/>
      <c r="AT133" s="439"/>
      <c r="AU133" s="439"/>
    </row>
    <row r="134" spans="1:47" s="78" customFormat="1" hidden="1" x14ac:dyDescent="0.2">
      <c r="A134" s="545" t="s">
        <v>6558</v>
      </c>
      <c r="B134" s="709">
        <v>520819</v>
      </c>
      <c r="C134" s="709">
        <v>4498</v>
      </c>
      <c r="D134" s="709" t="s">
        <v>326</v>
      </c>
      <c r="E134" s="83">
        <v>2018</v>
      </c>
      <c r="F134" s="305">
        <v>43084</v>
      </c>
      <c r="G134" s="302" t="s">
        <v>13</v>
      </c>
      <c r="H134" s="302" t="s">
        <v>6559</v>
      </c>
      <c r="I134" s="399"/>
      <c r="J134" s="302" t="s">
        <v>6560</v>
      </c>
      <c r="K134" s="302" t="s">
        <v>6561</v>
      </c>
      <c r="L134" s="306">
        <v>388632.85</v>
      </c>
      <c r="M134" s="306">
        <v>18867.150000000001</v>
      </c>
      <c r="N134" s="306">
        <v>472700</v>
      </c>
      <c r="O134" s="85"/>
      <c r="P134" s="41" t="s">
        <v>787</v>
      </c>
      <c r="Q134" s="539" t="s">
        <v>1973</v>
      </c>
      <c r="R134" s="77"/>
      <c r="T134" s="79"/>
      <c r="U134" s="88"/>
      <c r="V134" s="88"/>
    </row>
    <row r="135" spans="1:47" s="95" customFormat="1" hidden="1" x14ac:dyDescent="0.2">
      <c r="A135" s="545" t="s">
        <v>6648</v>
      </c>
      <c r="B135" s="709">
        <v>521801</v>
      </c>
      <c r="C135" s="709">
        <v>2201</v>
      </c>
      <c r="D135" s="709" t="s">
        <v>217</v>
      </c>
      <c r="E135" s="83">
        <v>2017</v>
      </c>
      <c r="F135" s="305">
        <v>43095</v>
      </c>
      <c r="G135" s="302" t="s">
        <v>5527</v>
      </c>
      <c r="H135" s="302" t="s">
        <v>6649</v>
      </c>
      <c r="I135" s="399"/>
      <c r="J135" s="302" t="s">
        <v>6650</v>
      </c>
      <c r="K135" s="302" t="s">
        <v>6651</v>
      </c>
      <c r="L135" s="306">
        <v>195948.28</v>
      </c>
      <c r="M135" s="306">
        <v>0</v>
      </c>
      <c r="N135" s="306">
        <v>227300</v>
      </c>
      <c r="O135" s="85"/>
      <c r="P135" s="41" t="s">
        <v>787</v>
      </c>
      <c r="Q135" s="565" t="s">
        <v>3737</v>
      </c>
      <c r="R135" s="550"/>
      <c r="S135" s="91"/>
      <c r="T135" s="91"/>
      <c r="U135" s="91"/>
      <c r="V135" s="91"/>
      <c r="W135" s="92"/>
      <c r="X135" s="92"/>
      <c r="Y135" s="92"/>
      <c r="Z135" s="92"/>
      <c r="AA135" s="92"/>
      <c r="AB135" s="92"/>
      <c r="AC135" s="92"/>
      <c r="AD135" s="92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</row>
    <row r="136" spans="1:47" s="95" customFormat="1" hidden="1" x14ac:dyDescent="0.2">
      <c r="A136" s="545" t="s">
        <v>6774</v>
      </c>
      <c r="B136" s="709">
        <v>1520107</v>
      </c>
      <c r="C136" s="709">
        <v>7495</v>
      </c>
      <c r="D136" s="709" t="s">
        <v>492</v>
      </c>
      <c r="E136" s="83">
        <v>2018</v>
      </c>
      <c r="F136" s="305">
        <v>43097</v>
      </c>
      <c r="G136" s="302" t="s">
        <v>6516</v>
      </c>
      <c r="H136" s="302" t="s">
        <v>6775</v>
      </c>
      <c r="I136" s="399"/>
      <c r="J136" s="302" t="s">
        <v>6776</v>
      </c>
      <c r="K136" s="302" t="s">
        <v>6777</v>
      </c>
      <c r="L136" s="306">
        <v>302298.84999999998</v>
      </c>
      <c r="M136" s="306">
        <v>15114.94</v>
      </c>
      <c r="N136" s="306">
        <v>368200</v>
      </c>
      <c r="O136" s="85"/>
      <c r="P136" s="41" t="s">
        <v>787</v>
      </c>
      <c r="Q136" s="539" t="s">
        <v>1973</v>
      </c>
      <c r="R136" s="77"/>
      <c r="S136" s="88"/>
      <c r="T136" s="88"/>
      <c r="U136" s="88"/>
      <c r="V136" s="88"/>
      <c r="W136" s="79"/>
      <c r="X136" s="79"/>
      <c r="Y136" s="79"/>
      <c r="Z136" s="79"/>
      <c r="AA136" s="79"/>
      <c r="AB136" s="79"/>
      <c r="AC136" s="79"/>
      <c r="AD136" s="79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</row>
    <row r="137" spans="1:47" s="95" customFormat="1" x14ac:dyDescent="0.2">
      <c r="A137" s="545" t="s">
        <v>6975</v>
      </c>
      <c r="B137" s="709">
        <v>520115</v>
      </c>
      <c r="C137" s="709">
        <v>2620</v>
      </c>
      <c r="D137" s="709" t="s">
        <v>3985</v>
      </c>
      <c r="E137" s="83">
        <v>2018</v>
      </c>
      <c r="F137" s="305">
        <v>43098</v>
      </c>
      <c r="G137" s="302"/>
      <c r="H137" s="302" t="s">
        <v>6976</v>
      </c>
      <c r="I137" s="399"/>
      <c r="J137" s="302" t="s">
        <v>1249</v>
      </c>
      <c r="K137" s="302" t="s">
        <v>6977</v>
      </c>
      <c r="L137" s="306">
        <v>322205.89</v>
      </c>
      <c r="M137" s="306">
        <v>0</v>
      </c>
      <c r="N137" s="306">
        <v>373758.83</v>
      </c>
      <c r="O137" s="85"/>
      <c r="P137" s="41" t="s">
        <v>748</v>
      </c>
      <c r="Q137" s="228" t="s">
        <v>2939</v>
      </c>
      <c r="R137" s="77"/>
      <c r="S137" s="96"/>
      <c r="T137" s="88"/>
      <c r="U137" s="88"/>
      <c r="V137" s="88"/>
      <c r="W137" s="79"/>
      <c r="X137" s="79"/>
      <c r="Y137" s="79"/>
      <c r="Z137" s="79"/>
      <c r="AA137" s="79"/>
      <c r="AB137" s="79"/>
      <c r="AC137" s="94"/>
      <c r="AD137" s="94"/>
    </row>
    <row r="138" spans="1:47" s="78" customFormat="1" x14ac:dyDescent="0.2">
      <c r="A138" s="545" t="s">
        <v>7001</v>
      </c>
      <c r="B138" s="709">
        <v>521909</v>
      </c>
      <c r="C138" s="709">
        <v>6987</v>
      </c>
      <c r="D138" s="709" t="s">
        <v>423</v>
      </c>
      <c r="E138" s="83">
        <v>2018</v>
      </c>
      <c r="F138" s="305">
        <v>43099</v>
      </c>
      <c r="G138" s="302"/>
      <c r="H138" s="302" t="s">
        <v>6999</v>
      </c>
      <c r="I138" s="399"/>
      <c r="J138" s="302" t="s">
        <v>1249</v>
      </c>
      <c r="K138" s="302" t="s">
        <v>7000</v>
      </c>
      <c r="L138" s="306">
        <v>501687.53</v>
      </c>
      <c r="M138" s="306">
        <v>0</v>
      </c>
      <c r="N138" s="306">
        <v>581957.53</v>
      </c>
      <c r="O138" s="85"/>
      <c r="P138" s="41" t="s">
        <v>748</v>
      </c>
      <c r="Q138" s="228" t="s">
        <v>2939</v>
      </c>
      <c r="R138" s="77"/>
      <c r="S138" s="88"/>
      <c r="T138" s="88"/>
      <c r="U138" s="88"/>
      <c r="V138" s="88"/>
    </row>
    <row r="139" spans="1:47" s="78" customFormat="1" x14ac:dyDescent="0.2">
      <c r="A139" s="545" t="s">
        <v>6888</v>
      </c>
      <c r="B139" s="709">
        <v>520234</v>
      </c>
      <c r="C139" s="709">
        <v>1783</v>
      </c>
      <c r="D139" s="709" t="s">
        <v>66</v>
      </c>
      <c r="E139" s="83">
        <v>2018</v>
      </c>
      <c r="F139" s="305">
        <v>43085</v>
      </c>
      <c r="G139" s="302"/>
      <c r="H139" s="302" t="s">
        <v>6889</v>
      </c>
      <c r="I139" s="399"/>
      <c r="J139" s="302" t="s">
        <v>1249</v>
      </c>
      <c r="K139" s="302" t="s">
        <v>6890</v>
      </c>
      <c r="L139" s="306">
        <v>278710.96000000002</v>
      </c>
      <c r="M139" s="306">
        <v>0</v>
      </c>
      <c r="N139" s="306">
        <v>323304.71000000002</v>
      </c>
      <c r="O139" s="85"/>
      <c r="P139" s="41" t="s">
        <v>748</v>
      </c>
      <c r="Q139" s="228" t="s">
        <v>2939</v>
      </c>
      <c r="R139" s="77"/>
      <c r="S139" s="88"/>
      <c r="T139" s="96"/>
      <c r="U139" s="96"/>
      <c r="V139" s="96"/>
      <c r="W139" s="94"/>
      <c r="X139" s="94"/>
      <c r="Y139" s="94"/>
      <c r="Z139" s="94"/>
      <c r="AA139" s="94"/>
      <c r="AB139" s="94"/>
      <c r="AC139" s="94"/>
      <c r="AD139" s="94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</row>
    <row r="140" spans="1:47" s="439" customFormat="1" hidden="1" x14ac:dyDescent="0.2">
      <c r="A140" s="737" t="s">
        <v>6838</v>
      </c>
      <c r="B140" s="738">
        <v>1520606</v>
      </c>
      <c r="C140" s="738">
        <v>7491</v>
      </c>
      <c r="D140" s="738" t="s">
        <v>5687</v>
      </c>
      <c r="E140" s="430">
        <v>2018</v>
      </c>
      <c r="F140" s="739">
        <v>43082</v>
      </c>
      <c r="G140" s="740" t="s">
        <v>203</v>
      </c>
      <c r="H140" s="740" t="s">
        <v>6839</v>
      </c>
      <c r="I140" s="399"/>
      <c r="J140" s="740" t="s">
        <v>6840</v>
      </c>
      <c r="K140" s="740" t="s">
        <v>6841</v>
      </c>
      <c r="L140" s="741">
        <v>476108.37</v>
      </c>
      <c r="M140" s="741">
        <v>23805.42</v>
      </c>
      <c r="N140" s="741">
        <v>579900</v>
      </c>
      <c r="O140" s="85"/>
      <c r="P140" s="436" t="s">
        <v>787</v>
      </c>
      <c r="Q140" s="742" t="s">
        <v>2939</v>
      </c>
      <c r="R140" s="743"/>
      <c r="S140" s="746">
        <v>4339433</v>
      </c>
      <c r="T140" s="744"/>
      <c r="U140" s="744"/>
      <c r="V140" s="744"/>
      <c r="W140" s="444"/>
      <c r="X140" s="444"/>
      <c r="Y140" s="444"/>
      <c r="Z140" s="444"/>
      <c r="AA140" s="444"/>
      <c r="AB140" s="444"/>
      <c r="AC140" s="444"/>
      <c r="AD140" s="444"/>
      <c r="AE140" s="444"/>
      <c r="AF140" s="444"/>
      <c r="AG140" s="444"/>
      <c r="AH140" s="444"/>
      <c r="AI140" s="444"/>
      <c r="AJ140" s="444"/>
      <c r="AK140" s="444"/>
      <c r="AL140" s="444"/>
      <c r="AM140" s="444"/>
      <c r="AN140" s="444"/>
      <c r="AO140" s="444"/>
      <c r="AP140" s="444"/>
      <c r="AQ140" s="444"/>
      <c r="AR140" s="444"/>
      <c r="AS140" s="444"/>
      <c r="AT140" s="444"/>
      <c r="AU140" s="444"/>
    </row>
    <row r="141" spans="1:47" s="95" customFormat="1" hidden="1" x14ac:dyDescent="0.2">
      <c r="A141" s="545" t="s">
        <v>6539</v>
      </c>
      <c r="B141" s="709">
        <v>520814</v>
      </c>
      <c r="C141" s="709">
        <v>4493</v>
      </c>
      <c r="D141" s="709" t="s">
        <v>297</v>
      </c>
      <c r="E141" s="83">
        <v>2018</v>
      </c>
      <c r="F141" s="305">
        <v>43075</v>
      </c>
      <c r="G141" s="302" t="s">
        <v>1467</v>
      </c>
      <c r="H141" s="302" t="s">
        <v>6540</v>
      </c>
      <c r="I141" s="399"/>
      <c r="J141" s="302" t="s">
        <v>6541</v>
      </c>
      <c r="K141" s="302" t="s">
        <v>6542</v>
      </c>
      <c r="L141" s="306">
        <v>319534.94</v>
      </c>
      <c r="M141" s="306">
        <v>9775.4</v>
      </c>
      <c r="N141" s="306">
        <v>382000</v>
      </c>
      <c r="O141" s="85"/>
      <c r="P141" s="41" t="s">
        <v>787</v>
      </c>
      <c r="Q141" s="539" t="s">
        <v>1973</v>
      </c>
      <c r="R141" s="550"/>
      <c r="S141" s="89"/>
      <c r="T141" s="92"/>
      <c r="U141" s="91"/>
      <c r="V141" s="91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</row>
    <row r="142" spans="1:47" s="444" customFormat="1" hidden="1" x14ac:dyDescent="0.2">
      <c r="A142" s="737" t="s">
        <v>6814</v>
      </c>
      <c r="B142" s="738">
        <v>1520306</v>
      </c>
      <c r="C142" s="738">
        <v>7441</v>
      </c>
      <c r="D142" s="738" t="s">
        <v>435</v>
      </c>
      <c r="E142" s="430">
        <v>2018</v>
      </c>
      <c r="F142" s="739">
        <v>43090</v>
      </c>
      <c r="G142" s="740" t="s">
        <v>1372</v>
      </c>
      <c r="H142" s="740" t="s">
        <v>6815</v>
      </c>
      <c r="I142" s="399"/>
      <c r="J142" s="740" t="s">
        <v>6816</v>
      </c>
      <c r="K142" s="740" t="s">
        <v>6817</v>
      </c>
      <c r="L142" s="741">
        <v>532348.11</v>
      </c>
      <c r="M142" s="741">
        <v>26617.41</v>
      </c>
      <c r="N142" s="741">
        <v>648400</v>
      </c>
      <c r="O142" s="85"/>
      <c r="P142" s="436" t="s">
        <v>787</v>
      </c>
      <c r="Q142" s="742" t="s">
        <v>2939</v>
      </c>
      <c r="R142" s="743"/>
      <c r="S142" s="744">
        <v>4338979</v>
      </c>
      <c r="T142" s="744"/>
      <c r="U142" s="744"/>
      <c r="V142" s="744"/>
    </row>
    <row r="143" spans="1:47" s="95" customFormat="1" hidden="1" x14ac:dyDescent="0.2">
      <c r="A143" s="545" t="s">
        <v>7134</v>
      </c>
      <c r="B143" s="709">
        <v>520224</v>
      </c>
      <c r="C143" s="709" t="s">
        <v>697</v>
      </c>
      <c r="D143" s="709" t="s">
        <v>288</v>
      </c>
      <c r="E143" s="83">
        <v>2017</v>
      </c>
      <c r="F143" s="305">
        <v>43091</v>
      </c>
      <c r="G143" s="302" t="s">
        <v>6669</v>
      </c>
      <c r="H143" s="302" t="s">
        <v>7135</v>
      </c>
      <c r="I143" s="399"/>
      <c r="J143" s="302" t="s">
        <v>7136</v>
      </c>
      <c r="K143" s="302" t="s">
        <v>7137</v>
      </c>
      <c r="L143" s="306">
        <v>240862.07</v>
      </c>
      <c r="M143" s="306">
        <v>0</v>
      </c>
      <c r="N143" s="306">
        <v>245000</v>
      </c>
      <c r="O143" s="85"/>
      <c r="P143" s="41" t="s">
        <v>749</v>
      </c>
      <c r="Q143" s="539" t="s">
        <v>1973</v>
      </c>
      <c r="R143" s="552"/>
      <c r="S143" s="91"/>
      <c r="T143" s="91"/>
      <c r="U143" s="91"/>
      <c r="V143" s="91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</row>
    <row r="144" spans="1:47" s="78" customFormat="1" hidden="1" x14ac:dyDescent="0.2">
      <c r="A144" s="545" t="s">
        <v>6497</v>
      </c>
      <c r="B144" s="709">
        <v>520232</v>
      </c>
      <c r="C144" s="709">
        <v>1781</v>
      </c>
      <c r="D144" s="709" t="s">
        <v>54</v>
      </c>
      <c r="E144" s="83">
        <v>2018</v>
      </c>
      <c r="F144" s="305">
        <v>43084</v>
      </c>
      <c r="G144" s="302" t="s">
        <v>64</v>
      </c>
      <c r="H144" s="302" t="s">
        <v>6498</v>
      </c>
      <c r="I144" s="399"/>
      <c r="J144" s="302" t="s">
        <v>6499</v>
      </c>
      <c r="K144" s="302" t="s">
        <v>6500</v>
      </c>
      <c r="L144" s="306">
        <v>284682.77</v>
      </c>
      <c r="M144" s="306">
        <v>3420.68</v>
      </c>
      <c r="N144" s="306">
        <v>334200</v>
      </c>
      <c r="O144" s="85"/>
      <c r="P144" s="41" t="s">
        <v>787</v>
      </c>
      <c r="Q144" s="539" t="s">
        <v>1973</v>
      </c>
      <c r="R144" s="568"/>
      <c r="S144" s="88"/>
      <c r="T144" s="88"/>
      <c r="U144" s="88"/>
      <c r="V144" s="88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</row>
    <row r="145" spans="1:47" s="439" customFormat="1" hidden="1" x14ac:dyDescent="0.2">
      <c r="A145" s="737" t="s">
        <v>6846</v>
      </c>
      <c r="B145" s="738">
        <v>1520606</v>
      </c>
      <c r="C145" s="738">
        <v>7491</v>
      </c>
      <c r="D145" s="738" t="s">
        <v>5687</v>
      </c>
      <c r="E145" s="430">
        <v>2018</v>
      </c>
      <c r="F145" s="739">
        <v>43097</v>
      </c>
      <c r="G145" s="740" t="s">
        <v>3959</v>
      </c>
      <c r="H145" s="740" t="s">
        <v>6847</v>
      </c>
      <c r="I145" s="399"/>
      <c r="J145" s="740" t="s">
        <v>1709</v>
      </c>
      <c r="K145" s="740" t="s">
        <v>6848</v>
      </c>
      <c r="L145" s="741">
        <v>476108.37</v>
      </c>
      <c r="M145" s="741">
        <v>23805.42</v>
      </c>
      <c r="N145" s="741">
        <v>579900</v>
      </c>
      <c r="O145" s="85"/>
      <c r="P145" s="436" t="s">
        <v>787</v>
      </c>
      <c r="Q145" s="742" t="s">
        <v>2939</v>
      </c>
      <c r="R145" s="743"/>
      <c r="S145" s="744">
        <v>4338639</v>
      </c>
      <c r="T145" s="744"/>
      <c r="U145" s="744"/>
      <c r="V145" s="744"/>
      <c r="W145" s="444"/>
      <c r="X145" s="444"/>
      <c r="Y145" s="444"/>
      <c r="Z145" s="444"/>
      <c r="AA145" s="444"/>
      <c r="AB145" s="444"/>
      <c r="AC145" s="444"/>
      <c r="AD145" s="444"/>
      <c r="AE145" s="444"/>
      <c r="AF145" s="444"/>
      <c r="AG145" s="444"/>
      <c r="AH145" s="444"/>
      <c r="AI145" s="444"/>
      <c r="AJ145" s="444"/>
      <c r="AK145" s="444"/>
      <c r="AL145" s="444"/>
      <c r="AM145" s="444"/>
      <c r="AN145" s="444"/>
      <c r="AO145" s="444"/>
      <c r="AP145" s="444"/>
      <c r="AQ145" s="444"/>
      <c r="AR145" s="444"/>
      <c r="AS145" s="444"/>
      <c r="AT145" s="444"/>
      <c r="AU145" s="444"/>
    </row>
    <row r="146" spans="1:47" s="444" customFormat="1" hidden="1" x14ac:dyDescent="0.2">
      <c r="A146" s="737" t="s">
        <v>6807</v>
      </c>
      <c r="B146" s="738">
        <v>1520304</v>
      </c>
      <c r="C146" s="738">
        <v>7440</v>
      </c>
      <c r="D146" s="738" t="s">
        <v>1076</v>
      </c>
      <c r="E146" s="430">
        <v>2017</v>
      </c>
      <c r="F146" s="739">
        <v>43083</v>
      </c>
      <c r="G146" s="740" t="s">
        <v>115</v>
      </c>
      <c r="H146" s="740" t="s">
        <v>6808</v>
      </c>
      <c r="I146" s="399"/>
      <c r="J146" s="740" t="s">
        <v>6809</v>
      </c>
      <c r="K146" s="740" t="s">
        <v>6810</v>
      </c>
      <c r="L146" s="741">
        <v>586781.61</v>
      </c>
      <c r="M146" s="741">
        <v>29339.08</v>
      </c>
      <c r="N146" s="741">
        <v>714700</v>
      </c>
      <c r="O146" s="85"/>
      <c r="P146" s="436" t="s">
        <v>787</v>
      </c>
      <c r="Q146" s="742" t="s">
        <v>2939</v>
      </c>
      <c r="R146" s="743"/>
      <c r="S146" s="744">
        <v>4338356</v>
      </c>
      <c r="T146" s="744"/>
      <c r="U146" s="744"/>
      <c r="V146" s="744"/>
    </row>
    <row r="147" spans="1:47" s="95" customFormat="1" hidden="1" x14ac:dyDescent="0.2">
      <c r="A147" s="545" t="s">
        <v>6481</v>
      </c>
      <c r="B147" s="709">
        <v>520223</v>
      </c>
      <c r="C147" s="709">
        <v>1796</v>
      </c>
      <c r="D147" s="709" t="s">
        <v>100</v>
      </c>
      <c r="E147" s="83">
        <v>2018</v>
      </c>
      <c r="F147" s="305">
        <v>43099</v>
      </c>
      <c r="G147" s="302" t="s">
        <v>6482</v>
      </c>
      <c r="H147" s="302" t="s">
        <v>6483</v>
      </c>
      <c r="I147" s="399"/>
      <c r="J147" s="302" t="s">
        <v>6484</v>
      </c>
      <c r="K147" s="302" t="s">
        <v>6485</v>
      </c>
      <c r="L147" s="306">
        <v>253732.39</v>
      </c>
      <c r="M147" s="306">
        <v>2646.92</v>
      </c>
      <c r="N147" s="306">
        <v>297400</v>
      </c>
      <c r="O147" s="85"/>
      <c r="P147" s="41" t="s">
        <v>787</v>
      </c>
      <c r="Q147" s="539" t="s">
        <v>1973</v>
      </c>
      <c r="R147" s="77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</row>
    <row r="148" spans="1:47" s="444" customFormat="1" hidden="1" x14ac:dyDescent="0.2">
      <c r="A148" s="737" t="s">
        <v>6800</v>
      </c>
      <c r="B148" s="738">
        <v>1520302</v>
      </c>
      <c r="C148" s="738">
        <v>7441</v>
      </c>
      <c r="D148" s="738" t="s">
        <v>435</v>
      </c>
      <c r="E148" s="430">
        <v>2018</v>
      </c>
      <c r="F148" s="739">
        <v>43095</v>
      </c>
      <c r="G148" s="740" t="s">
        <v>6532</v>
      </c>
      <c r="H148" s="740" t="s">
        <v>6801</v>
      </c>
      <c r="I148" s="428"/>
      <c r="J148" s="740" t="s">
        <v>5268</v>
      </c>
      <c r="K148" s="740" t="s">
        <v>6802</v>
      </c>
      <c r="L148" s="741">
        <v>532348.11</v>
      </c>
      <c r="M148" s="741">
        <v>26617.41</v>
      </c>
      <c r="N148" s="741">
        <v>648400</v>
      </c>
      <c r="O148" s="85"/>
      <c r="P148" s="436" t="s">
        <v>787</v>
      </c>
      <c r="Q148" s="742" t="s">
        <v>2939</v>
      </c>
      <c r="R148" s="743"/>
      <c r="S148" s="744">
        <v>4338054</v>
      </c>
      <c r="T148" s="744"/>
      <c r="U148" s="744"/>
      <c r="V148" s="744"/>
    </row>
    <row r="149" spans="1:47" s="439" customFormat="1" hidden="1" x14ac:dyDescent="0.2">
      <c r="A149" s="737" t="s">
        <v>6515</v>
      </c>
      <c r="B149" s="738">
        <v>520513</v>
      </c>
      <c r="C149" s="738">
        <v>5396</v>
      </c>
      <c r="D149" s="738" t="s">
        <v>339</v>
      </c>
      <c r="E149" s="430">
        <v>2017</v>
      </c>
      <c r="F149" s="739">
        <v>43075</v>
      </c>
      <c r="G149" s="740" t="s">
        <v>6516</v>
      </c>
      <c r="H149" s="740" t="s">
        <v>6517</v>
      </c>
      <c r="I149" s="428"/>
      <c r="J149" s="740" t="s">
        <v>5268</v>
      </c>
      <c r="K149" s="740" t="s">
        <v>6518</v>
      </c>
      <c r="L149" s="741">
        <v>459200.49</v>
      </c>
      <c r="M149" s="741">
        <v>29765.03</v>
      </c>
      <c r="N149" s="741">
        <v>567200</v>
      </c>
      <c r="O149" s="85"/>
      <c r="P149" s="436" t="s">
        <v>787</v>
      </c>
      <c r="Q149" s="742" t="s">
        <v>2939</v>
      </c>
      <c r="R149" s="742"/>
      <c r="S149" s="744">
        <v>4338054</v>
      </c>
      <c r="T149" s="745"/>
      <c r="U149" s="745"/>
      <c r="V149" s="745"/>
      <c r="W149" s="443"/>
      <c r="X149" s="443"/>
      <c r="Y149" s="443"/>
      <c r="Z149" s="443"/>
      <c r="AA149" s="443"/>
      <c r="AB149" s="443"/>
      <c r="AC149" s="443"/>
      <c r="AD149" s="443"/>
      <c r="AE149" s="443"/>
      <c r="AF149" s="443"/>
      <c r="AG149" s="443"/>
      <c r="AH149" s="443"/>
      <c r="AI149" s="443"/>
      <c r="AJ149" s="443"/>
      <c r="AK149" s="443"/>
      <c r="AL149" s="443"/>
      <c r="AM149" s="443"/>
      <c r="AN149" s="443"/>
      <c r="AO149" s="443"/>
      <c r="AP149" s="443"/>
      <c r="AQ149" s="443"/>
      <c r="AR149" s="443"/>
      <c r="AS149" s="443"/>
      <c r="AT149" s="443"/>
      <c r="AU149" s="443"/>
    </row>
    <row r="150" spans="1:47" s="443" customFormat="1" hidden="1" x14ac:dyDescent="0.2">
      <c r="A150" s="737" t="s">
        <v>6610</v>
      </c>
      <c r="B150" s="738">
        <v>521707</v>
      </c>
      <c r="C150" s="738">
        <v>2006</v>
      </c>
      <c r="D150" s="738" t="s">
        <v>165</v>
      </c>
      <c r="E150" s="430">
        <v>2017</v>
      </c>
      <c r="F150" s="739">
        <v>43088</v>
      </c>
      <c r="G150" s="302" t="s">
        <v>13</v>
      </c>
      <c r="H150" s="740" t="s">
        <v>6611</v>
      </c>
      <c r="I150" s="428"/>
      <c r="J150" s="740" t="s">
        <v>5268</v>
      </c>
      <c r="K150" s="740" t="s">
        <v>6612</v>
      </c>
      <c r="L150" s="741">
        <v>193965.52</v>
      </c>
      <c r="M150" s="741">
        <v>0</v>
      </c>
      <c r="N150" s="741">
        <v>225000</v>
      </c>
      <c r="O150" s="85"/>
      <c r="P150" s="436" t="s">
        <v>787</v>
      </c>
      <c r="Q150" s="771" t="s">
        <v>3737</v>
      </c>
      <c r="R150" s="750" t="s">
        <v>1342</v>
      </c>
      <c r="S150" s="744">
        <v>4413806</v>
      </c>
      <c r="T150" s="744"/>
      <c r="U150" s="744"/>
      <c r="V150" s="744"/>
      <c r="W150" s="444"/>
      <c r="X150" s="444"/>
      <c r="Y150" s="444"/>
      <c r="Z150" s="444"/>
      <c r="AA150" s="444"/>
      <c r="AB150" s="444"/>
      <c r="AC150" s="444"/>
      <c r="AD150" s="444"/>
      <c r="AE150" s="444"/>
      <c r="AF150" s="444"/>
      <c r="AG150" s="444"/>
      <c r="AH150" s="444"/>
      <c r="AI150" s="444"/>
      <c r="AJ150" s="444"/>
      <c r="AK150" s="444"/>
      <c r="AL150" s="444"/>
      <c r="AM150" s="444"/>
      <c r="AN150" s="444"/>
      <c r="AO150" s="444"/>
      <c r="AP150" s="444"/>
      <c r="AQ150" s="444"/>
      <c r="AR150" s="444"/>
      <c r="AS150" s="444"/>
      <c r="AT150" s="444"/>
      <c r="AU150" s="444"/>
    </row>
    <row r="151" spans="1:47" s="439" customFormat="1" hidden="1" x14ac:dyDescent="0.2">
      <c r="A151" s="737" t="s">
        <v>6604</v>
      </c>
      <c r="B151" s="738">
        <v>521707</v>
      </c>
      <c r="C151" s="738">
        <v>2006</v>
      </c>
      <c r="D151" s="738" t="s">
        <v>165</v>
      </c>
      <c r="E151" s="430">
        <v>2017</v>
      </c>
      <c r="F151" s="739">
        <v>43088</v>
      </c>
      <c r="G151" s="302" t="s">
        <v>1596</v>
      </c>
      <c r="H151" s="740" t="s">
        <v>6605</v>
      </c>
      <c r="I151" s="428"/>
      <c r="J151" s="740" t="s">
        <v>5268</v>
      </c>
      <c r="K151" s="740" t="s">
        <v>6606</v>
      </c>
      <c r="L151" s="741">
        <v>193965.52</v>
      </c>
      <c r="M151" s="741">
        <v>0</v>
      </c>
      <c r="N151" s="741">
        <v>225000</v>
      </c>
      <c r="O151" s="85"/>
      <c r="P151" s="436" t="s">
        <v>787</v>
      </c>
      <c r="Q151" s="771" t="s">
        <v>3737</v>
      </c>
      <c r="R151" s="750" t="s">
        <v>1342</v>
      </c>
      <c r="S151" s="744">
        <v>4413806</v>
      </c>
      <c r="T151" s="744"/>
      <c r="U151" s="744"/>
      <c r="V151" s="744"/>
      <c r="W151" s="444"/>
      <c r="X151" s="444"/>
      <c r="Y151" s="444"/>
      <c r="Z151" s="444"/>
      <c r="AA151" s="444"/>
      <c r="AB151" s="444"/>
      <c r="AC151" s="444"/>
      <c r="AD151" s="444"/>
      <c r="AE151" s="444"/>
      <c r="AF151" s="444"/>
      <c r="AG151" s="444"/>
      <c r="AH151" s="444"/>
      <c r="AI151" s="444"/>
      <c r="AJ151" s="444"/>
      <c r="AK151" s="444"/>
      <c r="AL151" s="444"/>
      <c r="AM151" s="444"/>
      <c r="AN151" s="444"/>
      <c r="AO151" s="444"/>
      <c r="AP151" s="444"/>
      <c r="AQ151" s="444"/>
      <c r="AR151" s="444"/>
      <c r="AS151" s="444"/>
      <c r="AT151" s="444"/>
      <c r="AU151" s="444"/>
    </row>
    <row r="152" spans="1:47" s="443" customFormat="1" hidden="1" x14ac:dyDescent="0.2">
      <c r="A152" s="737" t="s">
        <v>6617</v>
      </c>
      <c r="B152" s="738">
        <v>521707</v>
      </c>
      <c r="C152" s="738">
        <v>2006</v>
      </c>
      <c r="D152" s="738" t="s">
        <v>165</v>
      </c>
      <c r="E152" s="430">
        <v>2017</v>
      </c>
      <c r="F152" s="739">
        <v>43088</v>
      </c>
      <c r="G152" s="302" t="s">
        <v>6516</v>
      </c>
      <c r="H152" s="740" t="s">
        <v>6618</v>
      </c>
      <c r="I152" s="428"/>
      <c r="J152" s="740" t="s">
        <v>5268</v>
      </c>
      <c r="K152" s="740" t="s">
        <v>6619</v>
      </c>
      <c r="L152" s="741">
        <v>193965.52</v>
      </c>
      <c r="M152" s="741">
        <v>0</v>
      </c>
      <c r="N152" s="741">
        <v>225000</v>
      </c>
      <c r="O152" s="85"/>
      <c r="P152" s="436" t="s">
        <v>787</v>
      </c>
      <c r="Q152" s="771" t="s">
        <v>3737</v>
      </c>
      <c r="R152" s="750" t="s">
        <v>1342</v>
      </c>
      <c r="S152" s="744">
        <v>4413806</v>
      </c>
      <c r="T152" s="744"/>
      <c r="U152" s="744"/>
      <c r="V152" s="744"/>
      <c r="W152" s="444"/>
      <c r="X152" s="444"/>
      <c r="Y152" s="444"/>
      <c r="Z152" s="444"/>
      <c r="AA152" s="444"/>
      <c r="AB152" s="444"/>
      <c r="AC152" s="444"/>
      <c r="AD152" s="444"/>
      <c r="AE152" s="444"/>
      <c r="AF152" s="444"/>
      <c r="AG152" s="444"/>
      <c r="AH152" s="444"/>
      <c r="AI152" s="444"/>
      <c r="AJ152" s="444"/>
      <c r="AK152" s="444"/>
      <c r="AL152" s="444"/>
      <c r="AM152" s="444"/>
      <c r="AN152" s="444"/>
      <c r="AO152" s="444"/>
      <c r="AP152" s="444"/>
      <c r="AQ152" s="444"/>
      <c r="AR152" s="444"/>
      <c r="AS152" s="444"/>
      <c r="AT152" s="444"/>
      <c r="AU152" s="444"/>
    </row>
    <row r="153" spans="1:47" s="444" customFormat="1" hidden="1" x14ac:dyDescent="0.2">
      <c r="A153" s="737" t="s">
        <v>6607</v>
      </c>
      <c r="B153" s="738">
        <v>521707</v>
      </c>
      <c r="C153" s="738">
        <v>2006</v>
      </c>
      <c r="D153" s="738" t="s">
        <v>165</v>
      </c>
      <c r="E153" s="430">
        <v>2017</v>
      </c>
      <c r="F153" s="739">
        <v>43088</v>
      </c>
      <c r="G153" s="302" t="s">
        <v>3959</v>
      </c>
      <c r="H153" s="740" t="s">
        <v>6608</v>
      </c>
      <c r="I153" s="428"/>
      <c r="J153" s="740" t="s">
        <v>5268</v>
      </c>
      <c r="K153" s="740" t="s">
        <v>6609</v>
      </c>
      <c r="L153" s="741">
        <v>193965.52</v>
      </c>
      <c r="M153" s="741">
        <v>0</v>
      </c>
      <c r="N153" s="741">
        <v>225000</v>
      </c>
      <c r="O153" s="85"/>
      <c r="P153" s="436" t="s">
        <v>787</v>
      </c>
      <c r="Q153" s="771" t="s">
        <v>3737</v>
      </c>
      <c r="R153" s="750" t="s">
        <v>1342</v>
      </c>
      <c r="S153" s="744">
        <v>4413806</v>
      </c>
      <c r="T153" s="744"/>
      <c r="U153" s="744"/>
      <c r="V153" s="744"/>
    </row>
    <row r="154" spans="1:47" s="439" customFormat="1" hidden="1" x14ac:dyDescent="0.2">
      <c r="A154" s="737" t="s">
        <v>6624</v>
      </c>
      <c r="B154" s="738">
        <v>521707</v>
      </c>
      <c r="C154" s="738">
        <v>2006</v>
      </c>
      <c r="D154" s="738" t="s">
        <v>165</v>
      </c>
      <c r="E154" s="430">
        <v>2017</v>
      </c>
      <c r="F154" s="739">
        <v>43088</v>
      </c>
      <c r="G154" s="302" t="s">
        <v>1596</v>
      </c>
      <c r="H154" s="740" t="s">
        <v>6625</v>
      </c>
      <c r="I154" s="428"/>
      <c r="J154" s="740" t="s">
        <v>5268</v>
      </c>
      <c r="K154" s="740" t="s">
        <v>6626</v>
      </c>
      <c r="L154" s="741">
        <v>193965.52</v>
      </c>
      <c r="M154" s="741">
        <v>0</v>
      </c>
      <c r="N154" s="741">
        <v>225000</v>
      </c>
      <c r="O154" s="85"/>
      <c r="P154" s="436" t="s">
        <v>787</v>
      </c>
      <c r="Q154" s="771" t="s">
        <v>3737</v>
      </c>
      <c r="R154" s="750" t="s">
        <v>1342</v>
      </c>
      <c r="S154" s="744">
        <v>4413806</v>
      </c>
      <c r="T154" s="744"/>
      <c r="U154" s="744"/>
      <c r="V154" s="744"/>
      <c r="W154" s="444"/>
      <c r="X154" s="444"/>
      <c r="Y154" s="444"/>
      <c r="Z154" s="444"/>
      <c r="AA154" s="444"/>
      <c r="AB154" s="444"/>
      <c r="AC154" s="444"/>
      <c r="AD154" s="444"/>
      <c r="AE154" s="444"/>
      <c r="AF154" s="444"/>
      <c r="AG154" s="444"/>
      <c r="AH154" s="444"/>
      <c r="AI154" s="444"/>
      <c r="AJ154" s="444"/>
      <c r="AK154" s="444"/>
      <c r="AL154" s="444"/>
      <c r="AM154" s="444"/>
      <c r="AN154" s="444"/>
      <c r="AO154" s="444"/>
      <c r="AP154" s="444"/>
      <c r="AQ154" s="444"/>
      <c r="AR154" s="444"/>
      <c r="AS154" s="444"/>
      <c r="AT154" s="444"/>
      <c r="AU154" s="444"/>
    </row>
    <row r="155" spans="1:47" s="443" customFormat="1" hidden="1" x14ac:dyDescent="0.2">
      <c r="A155" s="737" t="s">
        <v>6531</v>
      </c>
      <c r="B155" s="738">
        <v>520707</v>
      </c>
      <c r="C155" s="738">
        <v>2006</v>
      </c>
      <c r="D155" s="738" t="s">
        <v>165</v>
      </c>
      <c r="E155" s="430">
        <v>2017</v>
      </c>
      <c r="F155" s="739">
        <v>43088</v>
      </c>
      <c r="G155" s="302" t="s">
        <v>6532</v>
      </c>
      <c r="H155" s="740" t="s">
        <v>6533</v>
      </c>
      <c r="I155" s="428"/>
      <c r="J155" s="740" t="s">
        <v>5268</v>
      </c>
      <c r="K155" s="740" t="s">
        <v>6534</v>
      </c>
      <c r="L155" s="741">
        <v>193965.52</v>
      </c>
      <c r="M155" s="741">
        <v>0</v>
      </c>
      <c r="N155" s="741">
        <v>225000</v>
      </c>
      <c r="O155" s="85"/>
      <c r="P155" s="436" t="s">
        <v>787</v>
      </c>
      <c r="Q155" s="771" t="s">
        <v>3737</v>
      </c>
      <c r="R155" s="750" t="s">
        <v>1342</v>
      </c>
      <c r="S155" s="744">
        <v>4413806</v>
      </c>
      <c r="T155" s="444"/>
      <c r="U155" s="744"/>
      <c r="V155" s="744"/>
      <c r="W155" s="444"/>
      <c r="X155" s="444"/>
      <c r="Y155" s="444"/>
      <c r="Z155" s="444"/>
      <c r="AA155" s="444"/>
      <c r="AB155" s="444"/>
      <c r="AC155" s="444"/>
      <c r="AD155" s="444"/>
      <c r="AE155" s="444"/>
      <c r="AF155" s="444"/>
      <c r="AG155" s="444"/>
      <c r="AH155" s="444"/>
      <c r="AI155" s="444"/>
      <c r="AJ155" s="444"/>
      <c r="AK155" s="444"/>
      <c r="AL155" s="444"/>
      <c r="AM155" s="444"/>
      <c r="AN155" s="444"/>
      <c r="AO155" s="444"/>
      <c r="AP155" s="444"/>
      <c r="AQ155" s="444"/>
      <c r="AR155" s="444"/>
      <c r="AS155" s="444"/>
      <c r="AT155" s="444"/>
      <c r="AU155" s="444"/>
    </row>
    <row r="156" spans="1:47" s="439" customFormat="1" hidden="1" x14ac:dyDescent="0.2">
      <c r="A156" s="737" t="s">
        <v>6634</v>
      </c>
      <c r="B156" s="738">
        <v>521707</v>
      </c>
      <c r="C156" s="738">
        <v>2006</v>
      </c>
      <c r="D156" s="738" t="s">
        <v>165</v>
      </c>
      <c r="E156" s="430">
        <v>2017</v>
      </c>
      <c r="F156" s="739">
        <v>43088</v>
      </c>
      <c r="G156" s="302" t="s">
        <v>3909</v>
      </c>
      <c r="H156" s="740" t="s">
        <v>6635</v>
      </c>
      <c r="I156" s="428"/>
      <c r="J156" s="740" t="s">
        <v>5268</v>
      </c>
      <c r="K156" s="740" t="s">
        <v>6636</v>
      </c>
      <c r="L156" s="741">
        <v>193965.52</v>
      </c>
      <c r="M156" s="741">
        <v>0</v>
      </c>
      <c r="N156" s="741">
        <v>225000</v>
      </c>
      <c r="O156" s="85"/>
      <c r="P156" s="436" t="s">
        <v>787</v>
      </c>
      <c r="Q156" s="771" t="s">
        <v>3737</v>
      </c>
      <c r="R156" s="750" t="s">
        <v>1342</v>
      </c>
      <c r="S156" s="744">
        <v>4413806</v>
      </c>
      <c r="T156" s="744"/>
      <c r="U156" s="744"/>
      <c r="V156" s="744"/>
      <c r="W156" s="444"/>
      <c r="X156" s="444"/>
      <c r="Y156" s="444"/>
      <c r="Z156" s="444"/>
      <c r="AA156" s="444"/>
      <c r="AB156" s="444"/>
      <c r="AC156" s="444"/>
      <c r="AD156" s="444"/>
      <c r="AE156" s="444"/>
      <c r="AF156" s="444"/>
      <c r="AG156" s="444"/>
      <c r="AH156" s="444"/>
      <c r="AI156" s="444"/>
      <c r="AJ156" s="444"/>
      <c r="AK156" s="444"/>
      <c r="AL156" s="444"/>
      <c r="AM156" s="444"/>
      <c r="AN156" s="444"/>
      <c r="AO156" s="444"/>
      <c r="AP156" s="444"/>
      <c r="AQ156" s="444"/>
      <c r="AR156" s="444"/>
      <c r="AS156" s="444"/>
      <c r="AT156" s="444"/>
      <c r="AU156" s="444"/>
    </row>
    <row r="157" spans="1:47" s="95" customFormat="1" hidden="1" x14ac:dyDescent="0.2">
      <c r="A157" s="545" t="s">
        <v>7111</v>
      </c>
      <c r="B157" s="709">
        <v>521802</v>
      </c>
      <c r="C157" s="709" t="s">
        <v>697</v>
      </c>
      <c r="D157" s="709" t="s">
        <v>288</v>
      </c>
      <c r="E157" s="83">
        <v>2017</v>
      </c>
      <c r="F157" s="305">
        <v>43080</v>
      </c>
      <c r="G157" s="302" t="s">
        <v>7065</v>
      </c>
      <c r="H157" s="302" t="s">
        <v>7112</v>
      </c>
      <c r="I157" s="399"/>
      <c r="J157" s="302" t="s">
        <v>7113</v>
      </c>
      <c r="K157" s="302" t="s">
        <v>7114</v>
      </c>
      <c r="L157" s="306">
        <v>202931.03</v>
      </c>
      <c r="M157" s="306">
        <v>0</v>
      </c>
      <c r="N157" s="306">
        <v>205000</v>
      </c>
      <c r="O157" s="85"/>
      <c r="P157" s="41" t="s">
        <v>749</v>
      </c>
      <c r="Q157" s="565" t="s">
        <v>3737</v>
      </c>
      <c r="R157" s="550" t="s">
        <v>1342</v>
      </c>
      <c r="S157" s="91"/>
      <c r="T157" s="91"/>
      <c r="U157" s="91"/>
      <c r="V157" s="91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</row>
    <row r="158" spans="1:47" s="95" customFormat="1" hidden="1" x14ac:dyDescent="0.2">
      <c r="A158" s="545" t="s">
        <v>7115</v>
      </c>
      <c r="B158" s="709">
        <v>1520604</v>
      </c>
      <c r="C158" s="709" t="s">
        <v>697</v>
      </c>
      <c r="D158" s="709" t="s">
        <v>288</v>
      </c>
      <c r="E158" s="83">
        <v>2017</v>
      </c>
      <c r="F158" s="305">
        <v>43084</v>
      </c>
      <c r="G158" s="302" t="s">
        <v>7065</v>
      </c>
      <c r="H158" s="302" t="s">
        <v>7116</v>
      </c>
      <c r="I158" s="399"/>
      <c r="J158" s="302" t="s">
        <v>7117</v>
      </c>
      <c r="K158" s="302" t="s">
        <v>7118</v>
      </c>
      <c r="L158" s="306">
        <v>250000</v>
      </c>
      <c r="M158" s="306">
        <v>0</v>
      </c>
      <c r="N158" s="306">
        <v>290000</v>
      </c>
      <c r="O158" s="85"/>
      <c r="P158" s="41" t="s">
        <v>749</v>
      </c>
      <c r="Q158" s="539" t="s">
        <v>1973</v>
      </c>
      <c r="R158" s="552"/>
      <c r="S158" s="91"/>
      <c r="T158" s="91"/>
      <c r="U158" s="91"/>
      <c r="V158" s="91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</row>
    <row r="159" spans="1:47" s="95" customFormat="1" hidden="1" x14ac:dyDescent="0.2">
      <c r="A159" s="545" t="s">
        <v>6578</v>
      </c>
      <c r="B159" s="709">
        <v>521502</v>
      </c>
      <c r="C159" s="709">
        <v>5611</v>
      </c>
      <c r="D159" s="709" t="s">
        <v>387</v>
      </c>
      <c r="E159" s="83">
        <v>2018</v>
      </c>
      <c r="F159" s="305">
        <v>43089</v>
      </c>
      <c r="G159" s="302" t="s">
        <v>1467</v>
      </c>
      <c r="H159" s="302" t="s">
        <v>6579</v>
      </c>
      <c r="I159" s="399"/>
      <c r="J159" s="302" t="s">
        <v>63</v>
      </c>
      <c r="K159" s="302" t="s">
        <v>6580</v>
      </c>
      <c r="L159" s="609">
        <v>394255.04</v>
      </c>
      <c r="M159" s="306">
        <v>19710.48</v>
      </c>
      <c r="N159" s="306">
        <v>480200</v>
      </c>
      <c r="O159" s="85"/>
      <c r="P159" s="41" t="s">
        <v>787</v>
      </c>
      <c r="Q159" s="539" t="s">
        <v>1973</v>
      </c>
      <c r="R159" s="77"/>
      <c r="S159" s="78"/>
      <c r="T159" s="79"/>
      <c r="U159" s="77"/>
      <c r="V159" s="8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</row>
    <row r="160" spans="1:47" s="89" customFormat="1" hidden="1" x14ac:dyDescent="0.2">
      <c r="A160" s="545" t="s">
        <v>7141</v>
      </c>
      <c r="B160" s="709">
        <v>521802</v>
      </c>
      <c r="C160" s="709" t="s">
        <v>697</v>
      </c>
      <c r="D160" s="709" t="s">
        <v>288</v>
      </c>
      <c r="E160" s="83">
        <v>2017</v>
      </c>
      <c r="F160" s="305">
        <v>43095</v>
      </c>
      <c r="G160" s="302" t="s">
        <v>2877</v>
      </c>
      <c r="H160" s="302" t="s">
        <v>7142</v>
      </c>
      <c r="I160" s="399"/>
      <c r="J160" s="302" t="s">
        <v>7143</v>
      </c>
      <c r="K160" s="302" t="s">
        <v>7144</v>
      </c>
      <c r="L160" s="306">
        <v>135862.07</v>
      </c>
      <c r="M160" s="306">
        <v>0</v>
      </c>
      <c r="N160" s="306">
        <v>140000</v>
      </c>
      <c r="O160" s="85"/>
      <c r="P160" s="41" t="s">
        <v>749</v>
      </c>
      <c r="Q160" s="565" t="s">
        <v>3737</v>
      </c>
      <c r="R160" s="552"/>
      <c r="S160" s="91"/>
      <c r="T160" s="91"/>
      <c r="U160" s="91"/>
      <c r="V160" s="91"/>
    </row>
    <row r="161" spans="1:47" s="439" customFormat="1" hidden="1" x14ac:dyDescent="0.2">
      <c r="A161" s="737" t="s">
        <v>6699</v>
      </c>
      <c r="B161" s="738">
        <v>521908</v>
      </c>
      <c r="C161" s="738">
        <v>6980</v>
      </c>
      <c r="D161" s="738" t="s">
        <v>407</v>
      </c>
      <c r="E161" s="430">
        <v>2018</v>
      </c>
      <c r="F161" s="739">
        <v>43091</v>
      </c>
      <c r="G161" s="740" t="s">
        <v>6425</v>
      </c>
      <c r="H161" s="740" t="s">
        <v>6700</v>
      </c>
      <c r="I161" s="399"/>
      <c r="J161" s="740" t="s">
        <v>6701</v>
      </c>
      <c r="K161" s="740" t="s">
        <v>6702</v>
      </c>
      <c r="L161" s="741">
        <v>520355.81</v>
      </c>
      <c r="M161" s="741">
        <v>40161.43</v>
      </c>
      <c r="N161" s="741">
        <v>650200</v>
      </c>
      <c r="O161" s="85"/>
      <c r="P161" s="436" t="s">
        <v>787</v>
      </c>
      <c r="Q161" s="742" t="s">
        <v>2939</v>
      </c>
      <c r="R161" s="743"/>
      <c r="S161" s="744">
        <v>4337896</v>
      </c>
      <c r="T161" s="744"/>
      <c r="U161" s="744"/>
      <c r="V161" s="744"/>
      <c r="W161" s="444"/>
      <c r="X161" s="444"/>
      <c r="Y161" s="444"/>
      <c r="Z161" s="444"/>
      <c r="AA161" s="444"/>
      <c r="AB161" s="444"/>
      <c r="AC161" s="443"/>
      <c r="AD161" s="443"/>
      <c r="AE161" s="443"/>
      <c r="AF161" s="443"/>
      <c r="AG161" s="443"/>
      <c r="AH161" s="443"/>
      <c r="AI161" s="443"/>
      <c r="AJ161" s="443"/>
      <c r="AK161" s="443"/>
      <c r="AL161" s="443"/>
      <c r="AM161" s="443"/>
      <c r="AN161" s="443"/>
      <c r="AO161" s="443"/>
      <c r="AP161" s="443"/>
      <c r="AQ161" s="443"/>
      <c r="AR161" s="443"/>
      <c r="AS161" s="443"/>
      <c r="AT161" s="443"/>
      <c r="AU161" s="443"/>
    </row>
    <row r="162" spans="1:47" s="89" customFormat="1" hidden="1" x14ac:dyDescent="0.2">
      <c r="A162" s="545" t="s">
        <v>6715</v>
      </c>
      <c r="B162" s="709">
        <v>521909</v>
      </c>
      <c r="C162" s="709">
        <v>6986</v>
      </c>
      <c r="D162" s="709" t="s">
        <v>415</v>
      </c>
      <c r="E162" s="83">
        <v>2018</v>
      </c>
      <c r="F162" s="305">
        <v>43097</v>
      </c>
      <c r="G162" s="302" t="s">
        <v>1596</v>
      </c>
      <c r="H162" s="302" t="s">
        <v>6716</v>
      </c>
      <c r="I162" s="399"/>
      <c r="J162" s="302" t="s">
        <v>6717</v>
      </c>
      <c r="K162" s="302" t="s">
        <v>6718</v>
      </c>
      <c r="L162" s="306">
        <v>583868.93000000005</v>
      </c>
      <c r="M162" s="306">
        <v>50958.66</v>
      </c>
      <c r="N162" s="306">
        <v>736400</v>
      </c>
      <c r="O162" s="85"/>
      <c r="P162" s="41" t="s">
        <v>787</v>
      </c>
      <c r="Q162" s="546" t="s">
        <v>2939</v>
      </c>
      <c r="R162" s="550"/>
      <c r="S162" s="88"/>
      <c r="T162" s="91"/>
      <c r="U162" s="91"/>
      <c r="V162" s="91"/>
      <c r="W162" s="92"/>
      <c r="X162" s="92"/>
      <c r="Y162" s="92"/>
      <c r="Z162" s="92"/>
      <c r="AA162" s="92"/>
      <c r="AB162" s="92"/>
      <c r="AC162" s="92"/>
      <c r="AD162" s="92"/>
    </row>
    <row r="163" spans="1:47" s="78" customFormat="1" hidden="1" x14ac:dyDescent="0.2">
      <c r="A163" s="545" t="s">
        <v>7119</v>
      </c>
      <c r="B163" s="709">
        <v>1520302</v>
      </c>
      <c r="C163" s="709" t="s">
        <v>697</v>
      </c>
      <c r="D163" s="709" t="s">
        <v>288</v>
      </c>
      <c r="E163" s="83">
        <v>2017</v>
      </c>
      <c r="F163" s="305">
        <v>43087</v>
      </c>
      <c r="G163" s="302" t="s">
        <v>4770</v>
      </c>
      <c r="H163" s="302" t="s">
        <v>7120</v>
      </c>
      <c r="I163" s="399"/>
      <c r="J163" s="302" t="s">
        <v>7121</v>
      </c>
      <c r="K163" s="302" t="s">
        <v>7122</v>
      </c>
      <c r="L163" s="306">
        <v>258793.1</v>
      </c>
      <c r="M163" s="306">
        <v>0</v>
      </c>
      <c r="N163" s="306">
        <v>265000</v>
      </c>
      <c r="O163" s="85"/>
      <c r="P163" s="41" t="s">
        <v>749</v>
      </c>
      <c r="Q163" s="539" t="s">
        <v>1973</v>
      </c>
      <c r="R163" s="552"/>
      <c r="S163" s="91"/>
      <c r="T163" s="91"/>
      <c r="U163" s="91"/>
      <c r="V163" s="91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</row>
    <row r="164" spans="1:47" s="95" customFormat="1" hidden="1" x14ac:dyDescent="0.2">
      <c r="A164" s="545" t="s">
        <v>7069</v>
      </c>
      <c r="B164" s="709">
        <v>41432</v>
      </c>
      <c r="C164" s="709" t="s">
        <v>618</v>
      </c>
      <c r="D164" s="709" t="s">
        <v>288</v>
      </c>
      <c r="E164" s="83">
        <v>2017</v>
      </c>
      <c r="F164" s="305">
        <v>43075</v>
      </c>
      <c r="G164" s="302" t="s">
        <v>197</v>
      </c>
      <c r="H164" s="302" t="s">
        <v>7070</v>
      </c>
      <c r="I164" s="399"/>
      <c r="J164" s="302" t="s">
        <v>7071</v>
      </c>
      <c r="K164" s="302" t="s">
        <v>7072</v>
      </c>
      <c r="L164" s="306">
        <v>250862.07</v>
      </c>
      <c r="M164" s="306">
        <v>0</v>
      </c>
      <c r="N164" s="306">
        <v>255000</v>
      </c>
      <c r="O164" s="85"/>
      <c r="P164" s="61" t="s">
        <v>749</v>
      </c>
      <c r="Q164" s="539" t="s">
        <v>1973</v>
      </c>
      <c r="R164" s="552"/>
      <c r="S164" s="96"/>
      <c r="T164" s="88"/>
      <c r="U164" s="88"/>
      <c r="V164" s="8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</row>
    <row r="165" spans="1:47" s="78" customFormat="1" hidden="1" x14ac:dyDescent="0.2">
      <c r="A165" s="545" t="s">
        <v>7058</v>
      </c>
      <c r="B165" s="709">
        <v>37707</v>
      </c>
      <c r="C165" s="709" t="s">
        <v>618</v>
      </c>
      <c r="D165" s="709" t="s">
        <v>288</v>
      </c>
      <c r="E165" s="83">
        <v>2017</v>
      </c>
      <c r="F165" s="305">
        <v>43073</v>
      </c>
      <c r="G165" s="302" t="s">
        <v>6669</v>
      </c>
      <c r="H165" s="302" t="s">
        <v>7059</v>
      </c>
      <c r="I165" s="399"/>
      <c r="J165" s="302" t="s">
        <v>7060</v>
      </c>
      <c r="K165" s="302" t="s">
        <v>7061</v>
      </c>
      <c r="L165" s="306">
        <v>221551.72</v>
      </c>
      <c r="M165" s="306">
        <v>0</v>
      </c>
      <c r="N165" s="306">
        <v>225000</v>
      </c>
      <c r="O165" s="85"/>
      <c r="P165" s="41" t="s">
        <v>749</v>
      </c>
      <c r="Q165" s="565" t="s">
        <v>3737</v>
      </c>
      <c r="R165" s="77"/>
      <c r="S165" s="96"/>
      <c r="T165" s="88"/>
      <c r="U165" s="88"/>
      <c r="V165" s="88"/>
    </row>
    <row r="166" spans="1:47" s="89" customFormat="1" hidden="1" x14ac:dyDescent="0.2">
      <c r="A166" s="545" t="s">
        <v>6737</v>
      </c>
      <c r="B166" s="709">
        <v>1520105</v>
      </c>
      <c r="C166" s="709">
        <v>7494</v>
      </c>
      <c r="D166" s="709" t="s">
        <v>472</v>
      </c>
      <c r="E166" s="83">
        <v>2018</v>
      </c>
      <c r="F166" s="305">
        <v>43097</v>
      </c>
      <c r="G166" s="302" t="s">
        <v>115</v>
      </c>
      <c r="H166" s="302" t="s">
        <v>6738</v>
      </c>
      <c r="I166" s="399"/>
      <c r="J166" s="302" t="s">
        <v>6739</v>
      </c>
      <c r="K166" s="302" t="s">
        <v>6740</v>
      </c>
      <c r="L166" s="306">
        <v>238587.85</v>
      </c>
      <c r="M166" s="306">
        <v>11929.39</v>
      </c>
      <c r="N166" s="306">
        <v>290600</v>
      </c>
      <c r="O166" s="85"/>
      <c r="P166" s="41" t="s">
        <v>787</v>
      </c>
      <c r="Q166" s="539" t="s">
        <v>1973</v>
      </c>
      <c r="R166" s="77"/>
      <c r="S166" s="88"/>
      <c r="T166" s="96"/>
      <c r="U166" s="96"/>
      <c r="V166" s="96"/>
      <c r="W166" s="94"/>
      <c r="X166" s="94"/>
      <c r="Y166" s="94"/>
      <c r="Z166" s="94"/>
      <c r="AA166" s="94"/>
      <c r="AB166" s="94"/>
      <c r="AC166" s="94"/>
      <c r="AD166" s="94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</row>
    <row r="167" spans="1:47" s="78" customFormat="1" x14ac:dyDescent="0.2">
      <c r="A167" s="545" t="s">
        <v>6901</v>
      </c>
      <c r="B167" s="709">
        <v>521702</v>
      </c>
      <c r="C167" s="709">
        <v>2005</v>
      </c>
      <c r="D167" s="709" t="s">
        <v>130</v>
      </c>
      <c r="E167" s="83">
        <v>2017</v>
      </c>
      <c r="F167" s="305">
        <v>43083</v>
      </c>
      <c r="G167" s="302"/>
      <c r="H167" s="302" t="s">
        <v>6902</v>
      </c>
      <c r="I167" s="399"/>
      <c r="J167" s="302" t="s">
        <v>6903</v>
      </c>
      <c r="K167" s="302" t="s">
        <v>6904</v>
      </c>
      <c r="L167" s="306">
        <v>168469.59</v>
      </c>
      <c r="M167" s="306">
        <v>0</v>
      </c>
      <c r="N167" s="306">
        <v>195424.72</v>
      </c>
      <c r="O167" s="85"/>
      <c r="P167" s="41" t="s">
        <v>748</v>
      </c>
      <c r="Q167" s="228" t="s">
        <v>2939</v>
      </c>
      <c r="R167" s="77"/>
      <c r="S167" s="88"/>
      <c r="T167" s="96"/>
      <c r="U167" s="96"/>
      <c r="V167" s="96"/>
      <c r="W167" s="94"/>
      <c r="X167" s="94"/>
      <c r="Y167" s="94"/>
      <c r="Z167" s="94"/>
      <c r="AA167" s="94"/>
      <c r="AB167" s="94"/>
      <c r="AC167" s="94"/>
      <c r="AD167" s="94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</row>
    <row r="168" spans="1:47" s="78" customFormat="1" hidden="1" x14ac:dyDescent="0.2">
      <c r="A168" s="545" t="s">
        <v>6596</v>
      </c>
      <c r="B168" s="709">
        <v>521707</v>
      </c>
      <c r="C168" s="709">
        <v>2006</v>
      </c>
      <c r="D168" s="709" t="s">
        <v>165</v>
      </c>
      <c r="E168" s="83">
        <v>2017</v>
      </c>
      <c r="F168" s="305">
        <v>43091</v>
      </c>
      <c r="G168" s="302" t="s">
        <v>1372</v>
      </c>
      <c r="H168" s="302" t="s">
        <v>6597</v>
      </c>
      <c r="I168" s="399"/>
      <c r="J168" s="302" t="s">
        <v>6598</v>
      </c>
      <c r="K168" s="302" t="s">
        <v>6599</v>
      </c>
      <c r="L168" s="306">
        <v>193965.52</v>
      </c>
      <c r="M168" s="306">
        <v>0</v>
      </c>
      <c r="N168" s="306">
        <v>225000</v>
      </c>
      <c r="O168" s="85"/>
      <c r="P168" s="61" t="s">
        <v>787</v>
      </c>
      <c r="Q168" s="565" t="s">
        <v>3737</v>
      </c>
      <c r="R168" s="77"/>
      <c r="S168" s="79"/>
      <c r="T168" s="79"/>
      <c r="U168" s="88"/>
      <c r="V168" s="88"/>
      <c r="W168" s="79"/>
      <c r="X168" s="79"/>
      <c r="Y168" s="79"/>
      <c r="Z168" s="79"/>
      <c r="AA168" s="79"/>
      <c r="AB168" s="79"/>
      <c r="AC168" s="79"/>
      <c r="AD168" s="79"/>
    </row>
    <row r="169" spans="1:47" s="78" customFormat="1" hidden="1" x14ac:dyDescent="0.2">
      <c r="A169" s="545" t="s">
        <v>6486</v>
      </c>
      <c r="B169" s="709">
        <v>520230</v>
      </c>
      <c r="C169" s="709">
        <v>1796</v>
      </c>
      <c r="D169" s="709" t="s">
        <v>100</v>
      </c>
      <c r="E169" s="83">
        <v>2018</v>
      </c>
      <c r="F169" s="305">
        <v>43095</v>
      </c>
      <c r="G169" s="302" t="s">
        <v>5401</v>
      </c>
      <c r="H169" s="302" t="s">
        <v>6487</v>
      </c>
      <c r="I169" s="399"/>
      <c r="J169" s="302" t="s">
        <v>6488</v>
      </c>
      <c r="K169" s="302" t="s">
        <v>6489</v>
      </c>
      <c r="L169" s="306">
        <v>253732.39</v>
      </c>
      <c r="M169" s="306">
        <v>2646.92</v>
      </c>
      <c r="N169" s="306">
        <v>297400</v>
      </c>
      <c r="O169" s="85"/>
      <c r="P169" s="41" t="s">
        <v>787</v>
      </c>
      <c r="Q169" s="539" t="s">
        <v>1973</v>
      </c>
      <c r="R169" s="77"/>
      <c r="U169" s="79"/>
      <c r="V169" s="79"/>
    </row>
    <row r="170" spans="1:47" s="89" customFormat="1" hidden="1" x14ac:dyDescent="0.2">
      <c r="A170" s="545" t="s">
        <v>6788</v>
      </c>
      <c r="B170" s="709">
        <v>1520204</v>
      </c>
      <c r="C170" s="709">
        <v>5603</v>
      </c>
      <c r="D170" s="709" t="s">
        <v>375</v>
      </c>
      <c r="E170" s="83">
        <v>2018</v>
      </c>
      <c r="F170" s="305">
        <v>43080</v>
      </c>
      <c r="G170" s="302" t="s">
        <v>5792</v>
      </c>
      <c r="H170" s="302" t="s">
        <v>6789</v>
      </c>
      <c r="I170" s="399"/>
      <c r="J170" s="302" t="s">
        <v>6790</v>
      </c>
      <c r="K170" s="302" t="s">
        <v>6791</v>
      </c>
      <c r="L170" s="306">
        <v>326190.48</v>
      </c>
      <c r="M170" s="306">
        <v>16309.52</v>
      </c>
      <c r="N170" s="306">
        <v>397300</v>
      </c>
      <c r="O170" s="85"/>
      <c r="P170" s="41" t="s">
        <v>787</v>
      </c>
      <c r="Q170" s="539" t="s">
        <v>1973</v>
      </c>
      <c r="R170" s="77"/>
      <c r="S170" s="88"/>
      <c r="T170" s="88"/>
      <c r="U170" s="88"/>
      <c r="V170" s="88"/>
      <c r="W170" s="79"/>
      <c r="X170" s="79"/>
      <c r="Y170" s="79"/>
      <c r="Z170" s="79"/>
      <c r="AA170" s="79"/>
      <c r="AB170" s="79"/>
      <c r="AC170" s="79"/>
      <c r="AD170" s="79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</row>
    <row r="171" spans="1:47" s="78" customFormat="1" hidden="1" x14ac:dyDescent="0.2">
      <c r="A171" s="545" t="s">
        <v>7123</v>
      </c>
      <c r="B171" s="709">
        <v>521101</v>
      </c>
      <c r="C171" s="709" t="s">
        <v>697</v>
      </c>
      <c r="D171" s="709" t="s">
        <v>288</v>
      </c>
      <c r="E171" s="83">
        <v>2017</v>
      </c>
      <c r="F171" s="305">
        <v>43089</v>
      </c>
      <c r="G171" s="302" t="s">
        <v>6425</v>
      </c>
      <c r="H171" s="302" t="s">
        <v>7124</v>
      </c>
      <c r="I171" s="399"/>
      <c r="J171" s="302" t="s">
        <v>7125</v>
      </c>
      <c r="K171" s="302" t="s">
        <v>7126</v>
      </c>
      <c r="L171" s="306">
        <v>284714.65999999997</v>
      </c>
      <c r="M171" s="306">
        <v>0</v>
      </c>
      <c r="N171" s="306">
        <v>287869</v>
      </c>
      <c r="O171" s="85"/>
      <c r="P171" s="41" t="s">
        <v>749</v>
      </c>
      <c r="Q171" s="539" t="s">
        <v>1973</v>
      </c>
      <c r="R171" s="552"/>
      <c r="S171" s="91"/>
      <c r="T171" s="91"/>
      <c r="U171" s="91"/>
      <c r="V171" s="91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</row>
    <row r="172" spans="1:47" s="78" customFormat="1" hidden="1" x14ac:dyDescent="0.2">
      <c r="A172" s="545" t="s">
        <v>6852</v>
      </c>
      <c r="B172" s="709">
        <v>1520701</v>
      </c>
      <c r="C172" s="709">
        <v>2203</v>
      </c>
      <c r="D172" s="709" t="s">
        <v>256</v>
      </c>
      <c r="E172" s="83">
        <v>2018</v>
      </c>
      <c r="F172" s="305">
        <v>43091</v>
      </c>
      <c r="G172" s="302" t="s">
        <v>64</v>
      </c>
      <c r="H172" s="302" t="s">
        <v>6853</v>
      </c>
      <c r="I172" s="399"/>
      <c r="J172" s="302" t="s">
        <v>5635</v>
      </c>
      <c r="K172" s="302" t="s">
        <v>6854</v>
      </c>
      <c r="L172" s="306">
        <v>182241.38</v>
      </c>
      <c r="M172" s="306">
        <v>0</v>
      </c>
      <c r="N172" s="306">
        <v>211400</v>
      </c>
      <c r="O172" s="85"/>
      <c r="P172" s="41" t="s">
        <v>787</v>
      </c>
      <c r="Q172" s="565" t="s">
        <v>3737</v>
      </c>
      <c r="R172" s="77"/>
      <c r="S172" s="88"/>
      <c r="T172" s="88"/>
      <c r="U172" s="88"/>
      <c r="V172" s="88"/>
      <c r="W172" s="79"/>
      <c r="X172" s="79"/>
      <c r="Y172" s="79"/>
      <c r="Z172" s="79"/>
      <c r="AA172" s="79"/>
      <c r="AB172" s="79"/>
      <c r="AC172" s="79"/>
      <c r="AD172" s="79"/>
    </row>
    <row r="173" spans="1:47" s="78" customFormat="1" hidden="1" x14ac:dyDescent="0.2">
      <c r="A173" s="545" t="s">
        <v>7076</v>
      </c>
      <c r="B173" s="709">
        <v>264712</v>
      </c>
      <c r="C173" s="709" t="s">
        <v>618</v>
      </c>
      <c r="D173" s="709" t="s">
        <v>288</v>
      </c>
      <c r="E173" s="83">
        <v>2017</v>
      </c>
      <c r="F173" s="305">
        <v>43080</v>
      </c>
      <c r="G173" s="302" t="s">
        <v>5401</v>
      </c>
      <c r="H173" s="302" t="s">
        <v>7073</v>
      </c>
      <c r="I173" s="399"/>
      <c r="J173" s="302" t="s">
        <v>7074</v>
      </c>
      <c r="K173" s="302" t="s">
        <v>7075</v>
      </c>
      <c r="L173" s="306">
        <v>425862.07</v>
      </c>
      <c r="M173" s="306">
        <v>0</v>
      </c>
      <c r="N173" s="306">
        <v>430000</v>
      </c>
      <c r="O173" s="85"/>
      <c r="P173" s="41" t="s">
        <v>749</v>
      </c>
      <c r="Q173" s="539" t="s">
        <v>1973</v>
      </c>
      <c r="R173" s="552"/>
      <c r="S173" s="91"/>
      <c r="T173" s="91"/>
      <c r="U173" s="91"/>
      <c r="V173" s="91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</row>
    <row r="174" spans="1:47" s="78" customFormat="1" hidden="1" x14ac:dyDescent="0.2">
      <c r="A174" s="545" t="s">
        <v>6630</v>
      </c>
      <c r="B174" s="709">
        <v>521707</v>
      </c>
      <c r="C174" s="709">
        <v>2006</v>
      </c>
      <c r="D174" s="709" t="s">
        <v>165</v>
      </c>
      <c r="E174" s="83">
        <v>2017</v>
      </c>
      <c r="F174" s="305">
        <v>43074</v>
      </c>
      <c r="G174" s="302" t="s">
        <v>13</v>
      </c>
      <c r="H174" s="302" t="s">
        <v>6631</v>
      </c>
      <c r="I174" s="399"/>
      <c r="J174" s="302" t="s">
        <v>6632</v>
      </c>
      <c r="K174" s="302" t="s">
        <v>6633</v>
      </c>
      <c r="L174" s="306">
        <v>193965.52</v>
      </c>
      <c r="M174" s="306">
        <v>0</v>
      </c>
      <c r="N174" s="306">
        <v>225000</v>
      </c>
      <c r="O174" s="85"/>
      <c r="P174" s="41" t="s">
        <v>787</v>
      </c>
      <c r="Q174" s="565" t="s">
        <v>3737</v>
      </c>
      <c r="R174" s="77"/>
      <c r="S174" s="88"/>
      <c r="T174" s="88"/>
      <c r="U174" s="88"/>
      <c r="V174" s="88"/>
      <c r="W174" s="79"/>
      <c r="X174" s="79"/>
      <c r="Y174" s="79"/>
      <c r="Z174" s="79"/>
      <c r="AA174" s="79"/>
      <c r="AB174" s="79"/>
      <c r="AC174" s="79"/>
      <c r="AD174" s="79"/>
    </row>
    <row r="175" spans="1:47" s="78" customFormat="1" x14ac:dyDescent="0.2">
      <c r="A175" s="545" t="s">
        <v>6996</v>
      </c>
      <c r="B175" s="709">
        <v>521502</v>
      </c>
      <c r="C175" s="709">
        <v>5611</v>
      </c>
      <c r="D175" s="709" t="s">
        <v>387</v>
      </c>
      <c r="E175" s="83">
        <v>2018</v>
      </c>
      <c r="F175" s="305">
        <v>43083</v>
      </c>
      <c r="G175" s="302"/>
      <c r="H175" s="302" t="s">
        <v>6997</v>
      </c>
      <c r="I175" s="399"/>
      <c r="J175" s="302" t="s">
        <v>6110</v>
      </c>
      <c r="K175" s="302" t="s">
        <v>6998</v>
      </c>
      <c r="L175" s="306">
        <v>349548.76</v>
      </c>
      <c r="M175" s="306">
        <v>0</v>
      </c>
      <c r="N175" s="306">
        <v>405476.56</v>
      </c>
      <c r="O175" s="85"/>
      <c r="P175" s="41" t="s">
        <v>748</v>
      </c>
      <c r="Q175" s="228" t="s">
        <v>2939</v>
      </c>
      <c r="R175" s="77"/>
      <c r="S175" s="91"/>
      <c r="T175" s="88"/>
      <c r="U175" s="88"/>
      <c r="V175" s="88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</row>
    <row r="176" spans="1:47" s="78" customFormat="1" x14ac:dyDescent="0.2">
      <c r="A176" s="553" t="s">
        <v>7008</v>
      </c>
      <c r="B176" s="709">
        <v>1520606</v>
      </c>
      <c r="C176" s="709">
        <v>7490</v>
      </c>
      <c r="D176" s="709" t="s">
        <v>5682</v>
      </c>
      <c r="E176" s="83">
        <v>2018</v>
      </c>
      <c r="F176" s="305">
        <v>43089</v>
      </c>
      <c r="G176" s="302"/>
      <c r="H176" s="302" t="s">
        <v>7009</v>
      </c>
      <c r="I176" s="399"/>
      <c r="J176" s="302" t="s">
        <v>6110</v>
      </c>
      <c r="K176" s="302" t="s">
        <v>7010</v>
      </c>
      <c r="L176" s="306">
        <v>305702.84000000003</v>
      </c>
      <c r="M176" s="306">
        <v>0</v>
      </c>
      <c r="N176" s="306">
        <v>354615.29</v>
      </c>
      <c r="O176" s="85"/>
      <c r="P176" s="41" t="s">
        <v>748</v>
      </c>
      <c r="Q176" s="228" t="s">
        <v>2939</v>
      </c>
      <c r="R176" s="77"/>
      <c r="S176" s="88"/>
      <c r="T176" s="91"/>
      <c r="U176" s="91"/>
      <c r="V176" s="91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</row>
    <row r="177" spans="1:47" s="78" customFormat="1" x14ac:dyDescent="0.2">
      <c r="A177" s="553" t="s">
        <v>7011</v>
      </c>
      <c r="B177" s="709">
        <v>1520606</v>
      </c>
      <c r="C177" s="709">
        <v>7490</v>
      </c>
      <c r="D177" s="709" t="s">
        <v>5682</v>
      </c>
      <c r="E177" s="83">
        <v>2018</v>
      </c>
      <c r="F177" s="305">
        <v>43098</v>
      </c>
      <c r="G177" s="302"/>
      <c r="H177" s="302" t="s">
        <v>7012</v>
      </c>
      <c r="I177" s="399"/>
      <c r="J177" s="302" t="s">
        <v>6110</v>
      </c>
      <c r="K177" s="302" t="s">
        <v>7013</v>
      </c>
      <c r="L177" s="306">
        <v>305702.84000000003</v>
      </c>
      <c r="M177" s="306">
        <v>0</v>
      </c>
      <c r="N177" s="306">
        <v>354615.29</v>
      </c>
      <c r="O177" s="85"/>
      <c r="P177" s="41" t="s">
        <v>748</v>
      </c>
      <c r="Q177" s="228" t="s">
        <v>2939</v>
      </c>
      <c r="R177" s="77"/>
      <c r="S177" s="88"/>
      <c r="T177" s="91"/>
      <c r="U177" s="91"/>
      <c r="V177" s="91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</row>
    <row r="178" spans="1:47" s="78" customFormat="1" x14ac:dyDescent="0.2">
      <c r="A178" s="545" t="s">
        <v>6963</v>
      </c>
      <c r="B178" s="709">
        <v>521802</v>
      </c>
      <c r="C178" s="709">
        <v>2202</v>
      </c>
      <c r="D178" s="709" t="s">
        <v>229</v>
      </c>
      <c r="E178" s="83">
        <v>2018</v>
      </c>
      <c r="F178" s="305">
        <v>43098</v>
      </c>
      <c r="G178" s="302"/>
      <c r="H178" s="302" t="s">
        <v>6964</v>
      </c>
      <c r="I178" s="399"/>
      <c r="J178" s="302" t="s">
        <v>1767</v>
      </c>
      <c r="K178" s="302" t="s">
        <v>6965</v>
      </c>
      <c r="L178" s="306">
        <v>190092.72</v>
      </c>
      <c r="M178" s="306">
        <v>0</v>
      </c>
      <c r="N178" s="306">
        <v>220507.56</v>
      </c>
      <c r="O178" s="85"/>
      <c r="P178" s="41" t="s">
        <v>748</v>
      </c>
      <c r="Q178" s="228" t="s">
        <v>2939</v>
      </c>
      <c r="R178" s="77"/>
      <c r="S178" s="96"/>
      <c r="T178" s="88"/>
      <c r="U178" s="88"/>
      <c r="V178" s="88"/>
      <c r="W178" s="79"/>
      <c r="X178" s="79"/>
      <c r="Y178" s="79"/>
      <c r="Z178" s="79"/>
      <c r="AA178" s="79"/>
      <c r="AB178" s="79"/>
      <c r="AC178" s="92"/>
      <c r="AD178" s="92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</row>
    <row r="179" spans="1:47" s="78" customFormat="1" x14ac:dyDescent="0.2">
      <c r="A179" s="545" t="s">
        <v>6978</v>
      </c>
      <c r="B179" s="709">
        <v>520815</v>
      </c>
      <c r="C179" s="709">
        <v>4492</v>
      </c>
      <c r="D179" s="709" t="s">
        <v>293</v>
      </c>
      <c r="E179" s="83">
        <v>2018</v>
      </c>
      <c r="F179" s="305">
        <v>43090</v>
      </c>
      <c r="G179" s="302"/>
      <c r="H179" s="302" t="s">
        <v>6979</v>
      </c>
      <c r="I179" s="399"/>
      <c r="J179" s="302" t="s">
        <v>216</v>
      </c>
      <c r="K179" s="302" t="s">
        <v>6980</v>
      </c>
      <c r="L179" s="306">
        <v>315880.53000000003</v>
      </c>
      <c r="M179" s="306">
        <v>0</v>
      </c>
      <c r="N179" s="306">
        <v>366421.42</v>
      </c>
      <c r="O179" s="85"/>
      <c r="P179" s="41" t="s">
        <v>748</v>
      </c>
      <c r="Q179" s="228" t="s">
        <v>2939</v>
      </c>
      <c r="R179" s="77"/>
      <c r="S179" s="88"/>
      <c r="T179" s="88"/>
      <c r="U179" s="88"/>
      <c r="V179" s="88"/>
      <c r="W179" s="79"/>
      <c r="X179" s="79"/>
      <c r="Y179" s="79"/>
      <c r="Z179" s="79"/>
      <c r="AA179" s="79"/>
      <c r="AB179" s="79"/>
      <c r="AC179" s="79"/>
      <c r="AD179" s="79"/>
    </row>
    <row r="180" spans="1:47" s="78" customFormat="1" x14ac:dyDescent="0.2">
      <c r="A180" s="545" t="s">
        <v>6879</v>
      </c>
      <c r="B180" s="709">
        <v>521101</v>
      </c>
      <c r="C180" s="709">
        <v>1253</v>
      </c>
      <c r="D180" s="709" t="s">
        <v>25</v>
      </c>
      <c r="E180" s="83">
        <v>2017</v>
      </c>
      <c r="F180" s="305">
        <v>43075</v>
      </c>
      <c r="G180" s="302"/>
      <c r="H180" s="302" t="s">
        <v>6880</v>
      </c>
      <c r="I180" s="399"/>
      <c r="J180" s="302" t="s">
        <v>216</v>
      </c>
      <c r="K180" s="302" t="s">
        <v>6881</v>
      </c>
      <c r="L180" s="306">
        <v>345189.7</v>
      </c>
      <c r="M180" s="306">
        <v>0</v>
      </c>
      <c r="N180" s="306">
        <v>400420.05</v>
      </c>
      <c r="O180" s="85"/>
      <c r="P180" s="41" t="s">
        <v>748</v>
      </c>
      <c r="Q180" s="228" t="s">
        <v>2939</v>
      </c>
      <c r="R180" s="77"/>
      <c r="S180" s="88"/>
      <c r="T180" s="96"/>
      <c r="U180" s="96"/>
      <c r="V180" s="96"/>
      <c r="W180" s="94"/>
      <c r="X180" s="94"/>
      <c r="Y180" s="94"/>
      <c r="Z180" s="94"/>
      <c r="AA180" s="94"/>
      <c r="AB180" s="94"/>
      <c r="AC180" s="94"/>
      <c r="AD180" s="94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</row>
    <row r="181" spans="1:47" s="89" customFormat="1" x14ac:dyDescent="0.2">
      <c r="A181" s="545" t="s">
        <v>7033</v>
      </c>
      <c r="B181" s="709">
        <v>1520107</v>
      </c>
      <c r="C181" s="709">
        <v>7495</v>
      </c>
      <c r="D181" s="709" t="s">
        <v>492</v>
      </c>
      <c r="E181" s="83">
        <v>2018</v>
      </c>
      <c r="F181" s="305">
        <v>43096</v>
      </c>
      <c r="G181" s="302"/>
      <c r="H181" s="302" t="s">
        <v>7034</v>
      </c>
      <c r="I181" s="399"/>
      <c r="J181" s="302" t="s">
        <v>216</v>
      </c>
      <c r="K181" s="302" t="s">
        <v>7035</v>
      </c>
      <c r="L181" s="306">
        <v>267627.3</v>
      </c>
      <c r="M181" s="306">
        <v>0</v>
      </c>
      <c r="N181" s="306">
        <v>310447.67</v>
      </c>
      <c r="O181" s="85"/>
      <c r="P181" s="41" t="s">
        <v>748</v>
      </c>
      <c r="Q181" s="228" t="s">
        <v>2939</v>
      </c>
      <c r="R181" s="77"/>
      <c r="S181" s="96"/>
      <c r="T181" s="88"/>
      <c r="U181" s="88"/>
      <c r="V181" s="8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</row>
    <row r="182" spans="1:47" s="89" customFormat="1" x14ac:dyDescent="0.2">
      <c r="A182" s="545" t="s">
        <v>6945</v>
      </c>
      <c r="B182" s="709">
        <v>520909</v>
      </c>
      <c r="C182" s="709">
        <v>2009</v>
      </c>
      <c r="D182" s="709" t="s">
        <v>208</v>
      </c>
      <c r="E182" s="83">
        <v>2017</v>
      </c>
      <c r="F182" s="305">
        <v>43090</v>
      </c>
      <c r="G182" s="302"/>
      <c r="H182" s="302" t="s">
        <v>6946</v>
      </c>
      <c r="I182" s="399"/>
      <c r="J182" s="302" t="s">
        <v>216</v>
      </c>
      <c r="K182" s="302" t="s">
        <v>6947</v>
      </c>
      <c r="L182" s="306">
        <v>202739.28</v>
      </c>
      <c r="M182" s="306">
        <v>0</v>
      </c>
      <c r="N182" s="306">
        <v>235177.56</v>
      </c>
      <c r="O182" s="85"/>
      <c r="P182" s="41" t="s">
        <v>748</v>
      </c>
      <c r="Q182" s="228" t="s">
        <v>2939</v>
      </c>
      <c r="R182" s="77"/>
      <c r="S182" s="88"/>
      <c r="T182" s="88"/>
      <c r="U182" s="88"/>
      <c r="V182" s="88"/>
      <c r="W182" s="79"/>
      <c r="X182" s="79"/>
      <c r="Y182" s="79"/>
      <c r="Z182" s="79"/>
      <c r="AA182" s="79"/>
      <c r="AB182" s="79"/>
      <c r="AC182" s="79"/>
      <c r="AD182" s="79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</row>
    <row r="183" spans="1:47" s="89" customFormat="1" x14ac:dyDescent="0.2">
      <c r="A183" s="545" t="s">
        <v>6876</v>
      </c>
      <c r="B183" s="709">
        <v>521101</v>
      </c>
      <c r="C183" s="709">
        <v>1251</v>
      </c>
      <c r="D183" s="709" t="s">
        <v>901</v>
      </c>
      <c r="E183" s="83">
        <v>2017</v>
      </c>
      <c r="F183" s="305">
        <v>43099</v>
      </c>
      <c r="G183" s="302"/>
      <c r="H183" s="302" t="s">
        <v>6877</v>
      </c>
      <c r="I183" s="399"/>
      <c r="J183" s="302" t="s">
        <v>4778</v>
      </c>
      <c r="K183" s="302" t="s">
        <v>6878</v>
      </c>
      <c r="L183" s="306">
        <v>300450.65999999997</v>
      </c>
      <c r="M183" s="306">
        <v>0</v>
      </c>
      <c r="N183" s="306">
        <v>348522.77</v>
      </c>
      <c r="O183" s="85"/>
      <c r="P183" s="41" t="s">
        <v>748</v>
      </c>
      <c r="Q183" s="228" t="s">
        <v>2939</v>
      </c>
      <c r="R183" s="77"/>
      <c r="S183" s="88"/>
      <c r="T183" s="96"/>
      <c r="U183" s="96"/>
      <c r="V183" s="96"/>
      <c r="W183" s="94"/>
      <c r="X183" s="94"/>
      <c r="Y183" s="94"/>
      <c r="Z183" s="94"/>
      <c r="AA183" s="94"/>
      <c r="AB183" s="94"/>
      <c r="AC183" s="94"/>
      <c r="AD183" s="94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</row>
    <row r="184" spans="1:47" s="89" customFormat="1" x14ac:dyDescent="0.2">
      <c r="A184" s="545" t="s">
        <v>6885</v>
      </c>
      <c r="B184" s="709">
        <v>521101</v>
      </c>
      <c r="C184" s="709">
        <v>1253</v>
      </c>
      <c r="D184" s="709" t="s">
        <v>25</v>
      </c>
      <c r="E184" s="83">
        <v>2017</v>
      </c>
      <c r="F184" s="305">
        <v>43099</v>
      </c>
      <c r="G184" s="302"/>
      <c r="H184" s="302" t="s">
        <v>6886</v>
      </c>
      <c r="I184" s="399"/>
      <c r="J184" s="302" t="s">
        <v>4778</v>
      </c>
      <c r="K184" s="302" t="s">
        <v>6887</v>
      </c>
      <c r="L184" s="306">
        <v>345189.7</v>
      </c>
      <c r="M184" s="306">
        <v>0</v>
      </c>
      <c r="N184" s="306">
        <v>400420.05</v>
      </c>
      <c r="O184" s="85"/>
      <c r="P184" s="41" t="s">
        <v>748</v>
      </c>
      <c r="Q184" s="228" t="s">
        <v>2939</v>
      </c>
      <c r="R184" s="77"/>
      <c r="S184" s="88"/>
      <c r="T184" s="88"/>
      <c r="U184" s="88"/>
      <c r="V184" s="88"/>
      <c r="W184" s="79"/>
      <c r="X184" s="79"/>
      <c r="Y184" s="79"/>
      <c r="Z184" s="79"/>
      <c r="AA184" s="79"/>
      <c r="AB184" s="79"/>
      <c r="AC184" s="79"/>
      <c r="AD184" s="79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</row>
    <row r="185" spans="1:47" s="443" customFormat="1" hidden="1" x14ac:dyDescent="0.2">
      <c r="A185" s="737" t="s">
        <v>6553</v>
      </c>
      <c r="B185" s="738">
        <v>520815</v>
      </c>
      <c r="C185" s="738">
        <v>4492</v>
      </c>
      <c r="D185" s="738" t="s">
        <v>293</v>
      </c>
      <c r="E185" s="430">
        <v>2018</v>
      </c>
      <c r="F185" s="739">
        <v>43073</v>
      </c>
      <c r="G185" s="302" t="s">
        <v>17</v>
      </c>
      <c r="H185" s="740" t="s">
        <v>5942</v>
      </c>
      <c r="I185" s="428"/>
      <c r="J185" s="740" t="s">
        <v>29</v>
      </c>
      <c r="K185" s="740" t="s">
        <v>5943</v>
      </c>
      <c r="L185" s="741">
        <v>343727.73</v>
      </c>
      <c r="M185" s="741">
        <v>12194.68</v>
      </c>
      <c r="N185" s="741">
        <v>412870</v>
      </c>
      <c r="O185" s="85"/>
      <c r="P185" s="436" t="s">
        <v>787</v>
      </c>
      <c r="Q185" s="772" t="s">
        <v>1973</v>
      </c>
      <c r="R185" s="750" t="s">
        <v>1342</v>
      </c>
      <c r="S185" s="444">
        <v>4414166</v>
      </c>
      <c r="T185" s="444"/>
      <c r="U185" s="744"/>
      <c r="V185" s="744"/>
      <c r="W185" s="444"/>
      <c r="X185" s="444"/>
      <c r="Y185" s="444"/>
      <c r="Z185" s="444"/>
      <c r="AA185" s="444"/>
      <c r="AB185" s="444"/>
      <c r="AC185" s="444"/>
      <c r="AD185" s="444"/>
      <c r="AE185" s="444"/>
      <c r="AF185" s="444"/>
      <c r="AG185" s="444"/>
      <c r="AH185" s="444"/>
      <c r="AI185" s="444"/>
      <c r="AJ185" s="444"/>
      <c r="AK185" s="444"/>
      <c r="AL185" s="444"/>
      <c r="AM185" s="444"/>
      <c r="AN185" s="444"/>
      <c r="AO185" s="444"/>
      <c r="AP185" s="444"/>
      <c r="AQ185" s="444"/>
      <c r="AR185" s="444"/>
      <c r="AS185" s="444"/>
      <c r="AT185" s="444"/>
      <c r="AU185" s="444"/>
    </row>
    <row r="186" spans="1:47" s="443" customFormat="1" hidden="1" x14ac:dyDescent="0.2">
      <c r="A186" s="737" t="s">
        <v>6744</v>
      </c>
      <c r="B186" s="738">
        <v>1520105</v>
      </c>
      <c r="C186" s="738">
        <v>7494</v>
      </c>
      <c r="D186" s="738" t="s">
        <v>472</v>
      </c>
      <c r="E186" s="430">
        <v>2018</v>
      </c>
      <c r="F186" s="739">
        <v>43099</v>
      </c>
      <c r="G186" s="302" t="s">
        <v>6669</v>
      </c>
      <c r="H186" s="740" t="s">
        <v>6745</v>
      </c>
      <c r="I186" s="428"/>
      <c r="J186" s="740" t="s">
        <v>29</v>
      </c>
      <c r="K186" s="740" t="s">
        <v>6746</v>
      </c>
      <c r="L186" s="741">
        <v>238587.85</v>
      </c>
      <c r="M186" s="741">
        <v>11929.39</v>
      </c>
      <c r="N186" s="741">
        <v>290600</v>
      </c>
      <c r="O186" s="85"/>
      <c r="P186" s="436" t="s">
        <v>787</v>
      </c>
      <c r="Q186" s="772" t="s">
        <v>1973</v>
      </c>
      <c r="R186" s="750" t="s">
        <v>1342</v>
      </c>
      <c r="S186" s="444">
        <v>4414166</v>
      </c>
      <c r="T186" s="773"/>
      <c r="U186" s="773"/>
      <c r="V186" s="773"/>
      <c r="W186" s="439"/>
      <c r="X186" s="439"/>
      <c r="Y186" s="439"/>
      <c r="Z186" s="439"/>
      <c r="AA186" s="439"/>
      <c r="AB186" s="439"/>
      <c r="AC186" s="439"/>
      <c r="AD186" s="439"/>
      <c r="AE186" s="439"/>
      <c r="AF186" s="439"/>
      <c r="AG186" s="439"/>
      <c r="AH186" s="439"/>
      <c r="AI186" s="439"/>
      <c r="AJ186" s="439"/>
      <c r="AK186" s="439"/>
      <c r="AL186" s="439"/>
      <c r="AM186" s="439"/>
      <c r="AN186" s="439"/>
      <c r="AO186" s="439"/>
      <c r="AP186" s="439"/>
      <c r="AQ186" s="439"/>
      <c r="AR186" s="439"/>
      <c r="AS186" s="439"/>
      <c r="AT186" s="439"/>
      <c r="AU186" s="439"/>
    </row>
    <row r="187" spans="1:47" s="443" customFormat="1" hidden="1" x14ac:dyDescent="0.2">
      <c r="A187" s="737" t="s">
        <v>6741</v>
      </c>
      <c r="B187" s="738">
        <v>1520105</v>
      </c>
      <c r="C187" s="738">
        <v>7494</v>
      </c>
      <c r="D187" s="738" t="s">
        <v>472</v>
      </c>
      <c r="E187" s="430">
        <v>2018</v>
      </c>
      <c r="F187" s="739">
        <v>43099</v>
      </c>
      <c r="G187" s="302" t="s">
        <v>6532</v>
      </c>
      <c r="H187" s="740" t="s">
        <v>6742</v>
      </c>
      <c r="I187" s="428"/>
      <c r="J187" s="740" t="s">
        <v>29</v>
      </c>
      <c r="K187" s="740" t="s">
        <v>6743</v>
      </c>
      <c r="L187" s="741">
        <v>238587.85</v>
      </c>
      <c r="M187" s="741">
        <v>11929.39</v>
      </c>
      <c r="N187" s="741">
        <v>290600</v>
      </c>
      <c r="O187" s="85"/>
      <c r="P187" s="436" t="s">
        <v>787</v>
      </c>
      <c r="Q187" s="772" t="s">
        <v>1973</v>
      </c>
      <c r="R187" s="750" t="s">
        <v>1342</v>
      </c>
      <c r="S187" s="444">
        <v>4414166</v>
      </c>
      <c r="T187" s="773"/>
      <c r="U187" s="773"/>
      <c r="V187" s="773"/>
      <c r="W187" s="439"/>
      <c r="X187" s="439"/>
      <c r="Y187" s="439"/>
      <c r="Z187" s="439"/>
      <c r="AA187" s="439"/>
      <c r="AB187" s="439"/>
      <c r="AC187" s="439"/>
      <c r="AD187" s="439"/>
      <c r="AE187" s="439"/>
      <c r="AF187" s="439"/>
      <c r="AG187" s="439"/>
      <c r="AH187" s="439"/>
      <c r="AI187" s="439"/>
      <c r="AJ187" s="439"/>
      <c r="AK187" s="439"/>
      <c r="AL187" s="439"/>
      <c r="AM187" s="439"/>
      <c r="AN187" s="439"/>
      <c r="AO187" s="439"/>
      <c r="AP187" s="439"/>
      <c r="AQ187" s="439"/>
      <c r="AR187" s="439"/>
      <c r="AS187" s="439"/>
      <c r="AT187" s="439"/>
      <c r="AU187" s="439"/>
    </row>
    <row r="188" spans="1:47" s="443" customFormat="1" hidden="1" x14ac:dyDescent="0.2">
      <c r="A188" s="737" t="s">
        <v>6562</v>
      </c>
      <c r="B188" s="738">
        <v>520905</v>
      </c>
      <c r="C188" s="738">
        <v>2009</v>
      </c>
      <c r="D188" s="738" t="s">
        <v>208</v>
      </c>
      <c r="E188" s="430">
        <v>2017</v>
      </c>
      <c r="F188" s="739">
        <v>43096</v>
      </c>
      <c r="G188" s="302" t="s">
        <v>110</v>
      </c>
      <c r="H188" s="740" t="s">
        <v>6563</v>
      </c>
      <c r="I188" s="428"/>
      <c r="J188" s="740" t="s">
        <v>29</v>
      </c>
      <c r="K188" s="740" t="s">
        <v>6564</v>
      </c>
      <c r="L188" s="741">
        <v>213275.86</v>
      </c>
      <c r="M188" s="741">
        <v>0</v>
      </c>
      <c r="N188" s="741">
        <v>247400</v>
      </c>
      <c r="O188" s="85"/>
      <c r="P188" s="436" t="s">
        <v>787</v>
      </c>
      <c r="Q188" s="772" t="s">
        <v>1973</v>
      </c>
      <c r="R188" s="750" t="s">
        <v>1342</v>
      </c>
      <c r="S188" s="444">
        <v>4414166</v>
      </c>
      <c r="T188" s="444"/>
      <c r="U188" s="744"/>
      <c r="V188" s="744"/>
      <c r="W188" s="444"/>
      <c r="X188" s="444"/>
      <c r="Y188" s="444"/>
      <c r="Z188" s="444"/>
      <c r="AA188" s="444"/>
      <c r="AB188" s="444"/>
    </row>
    <row r="189" spans="1:47" s="89" customFormat="1" hidden="1" x14ac:dyDescent="0.2">
      <c r="A189" s="545" t="s">
        <v>6778</v>
      </c>
      <c r="B189" s="709">
        <v>1520202</v>
      </c>
      <c r="C189" s="709"/>
      <c r="D189" s="709" t="s">
        <v>387</v>
      </c>
      <c r="E189" s="83">
        <v>2018</v>
      </c>
      <c r="F189" s="305">
        <v>43089</v>
      </c>
      <c r="G189" s="302" t="s">
        <v>6669</v>
      </c>
      <c r="H189" s="302" t="s">
        <v>6779</v>
      </c>
      <c r="I189" s="399"/>
      <c r="J189" s="302" t="s">
        <v>5448</v>
      </c>
      <c r="K189" s="302" t="s">
        <v>6780</v>
      </c>
      <c r="L189" s="609">
        <v>394255.04</v>
      </c>
      <c r="M189" s="306">
        <v>19710.48</v>
      </c>
      <c r="N189" s="306">
        <v>480200</v>
      </c>
      <c r="O189" s="85"/>
      <c r="P189" s="41" t="s">
        <v>787</v>
      </c>
      <c r="Q189" s="539" t="s">
        <v>1973</v>
      </c>
      <c r="R189" s="77"/>
      <c r="S189" s="88"/>
      <c r="T189" s="88"/>
      <c r="U189" s="88"/>
      <c r="V189" s="88"/>
      <c r="W189" s="79"/>
      <c r="X189" s="79"/>
      <c r="Y189" s="79"/>
      <c r="Z189" s="79"/>
      <c r="AA189" s="79"/>
      <c r="AB189" s="79"/>
      <c r="AC189" s="79"/>
      <c r="AD189" s="79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</row>
    <row r="190" spans="1:47" s="89" customFormat="1" hidden="1" x14ac:dyDescent="0.2">
      <c r="A190" s="545" t="s">
        <v>6490</v>
      </c>
      <c r="B190" s="709">
        <v>520230</v>
      </c>
      <c r="C190" s="709">
        <v>1796</v>
      </c>
      <c r="D190" s="709" t="s">
        <v>100</v>
      </c>
      <c r="E190" s="83">
        <v>2018</v>
      </c>
      <c r="F190" s="305">
        <v>43074</v>
      </c>
      <c r="G190" s="302" t="s">
        <v>1467</v>
      </c>
      <c r="H190" s="302" t="s">
        <v>6491</v>
      </c>
      <c r="I190" s="399"/>
      <c r="J190" s="302" t="s">
        <v>6167</v>
      </c>
      <c r="K190" s="302" t="s">
        <v>6492</v>
      </c>
      <c r="L190" s="306">
        <v>253732.39</v>
      </c>
      <c r="M190" s="306">
        <v>2646.92</v>
      </c>
      <c r="N190" s="306">
        <v>297400</v>
      </c>
      <c r="O190" s="85"/>
      <c r="P190" s="41" t="s">
        <v>787</v>
      </c>
      <c r="Q190" s="539" t="s">
        <v>1973</v>
      </c>
      <c r="R190" s="77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</row>
    <row r="191" spans="1:47" s="89" customFormat="1" x14ac:dyDescent="0.2">
      <c r="A191" s="545" t="s">
        <v>7018</v>
      </c>
      <c r="B191" s="709">
        <v>1520107</v>
      </c>
      <c r="C191" s="709">
        <v>7495</v>
      </c>
      <c r="D191" s="709" t="s">
        <v>492</v>
      </c>
      <c r="E191" s="83">
        <v>2018</v>
      </c>
      <c r="F191" s="305">
        <v>43074</v>
      </c>
      <c r="G191" s="302"/>
      <c r="H191" s="302" t="s">
        <v>7019</v>
      </c>
      <c r="I191" s="399"/>
      <c r="J191" s="302" t="s">
        <v>520</v>
      </c>
      <c r="K191" s="302" t="s">
        <v>7020</v>
      </c>
      <c r="L191" s="306">
        <v>267627.3</v>
      </c>
      <c r="M191" s="306">
        <v>0</v>
      </c>
      <c r="N191" s="306">
        <v>310447.67</v>
      </c>
      <c r="O191" s="85"/>
      <c r="P191" s="41" t="s">
        <v>748</v>
      </c>
      <c r="Q191" s="228" t="s">
        <v>2939</v>
      </c>
      <c r="R191" s="77"/>
      <c r="S191" s="88"/>
      <c r="T191" s="88"/>
      <c r="U191" s="88"/>
      <c r="V191" s="8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</row>
    <row r="192" spans="1:47" s="89" customFormat="1" x14ac:dyDescent="0.2">
      <c r="A192" s="545" t="s">
        <v>7039</v>
      </c>
      <c r="B192" s="709">
        <v>1520107</v>
      </c>
      <c r="C192" s="709">
        <v>7497</v>
      </c>
      <c r="D192" s="709" t="s">
        <v>3871</v>
      </c>
      <c r="E192" s="83">
        <v>2018</v>
      </c>
      <c r="F192" s="305">
        <v>43084</v>
      </c>
      <c r="G192" s="302"/>
      <c r="H192" s="302" t="s">
        <v>7040</v>
      </c>
      <c r="I192" s="399"/>
      <c r="J192" s="302" t="s">
        <v>520</v>
      </c>
      <c r="K192" s="302" t="s">
        <v>7041</v>
      </c>
      <c r="L192" s="306">
        <v>257241.84</v>
      </c>
      <c r="M192" s="306">
        <v>0</v>
      </c>
      <c r="N192" s="306">
        <v>298400.53999999998</v>
      </c>
      <c r="O192" s="85"/>
      <c r="P192" s="41" t="s">
        <v>748</v>
      </c>
      <c r="Q192" s="228" t="s">
        <v>2939</v>
      </c>
      <c r="R192" s="552"/>
      <c r="S192" s="96"/>
      <c r="T192" s="88"/>
      <c r="U192" s="88"/>
      <c r="V192" s="8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</row>
    <row r="193" spans="1:47" s="89" customFormat="1" x14ac:dyDescent="0.2">
      <c r="A193" s="545" t="s">
        <v>6968</v>
      </c>
      <c r="B193" s="709">
        <v>520115</v>
      </c>
      <c r="C193" s="709">
        <v>2620</v>
      </c>
      <c r="D193" s="709" t="s">
        <v>3985</v>
      </c>
      <c r="E193" s="83">
        <v>2018</v>
      </c>
      <c r="F193" s="305">
        <v>43082</v>
      </c>
      <c r="G193" s="302"/>
      <c r="H193" s="302" t="s">
        <v>6966</v>
      </c>
      <c r="I193" s="399"/>
      <c r="J193" s="302" t="s">
        <v>1188</v>
      </c>
      <c r="K193" s="302" t="s">
        <v>6967</v>
      </c>
      <c r="L193" s="306">
        <v>322205.63</v>
      </c>
      <c r="M193" s="306">
        <v>0</v>
      </c>
      <c r="N193" s="306">
        <v>373758.53</v>
      </c>
      <c r="O193" s="85"/>
      <c r="P193" s="41" t="s">
        <v>748</v>
      </c>
      <c r="Q193" s="228" t="s">
        <v>2939</v>
      </c>
      <c r="R193" s="77"/>
      <c r="S193" s="88"/>
      <c r="T193" s="88"/>
      <c r="U193" s="88"/>
      <c r="V193" s="88"/>
      <c r="W193" s="79"/>
      <c r="X193" s="79"/>
      <c r="Y193" s="79"/>
      <c r="Z193" s="79"/>
      <c r="AA193" s="79"/>
      <c r="AB193" s="79"/>
      <c r="AC193" s="92"/>
      <c r="AD193" s="92"/>
    </row>
    <row r="194" spans="1:47" s="89" customFormat="1" hidden="1" x14ac:dyDescent="0.2">
      <c r="A194" s="545" t="s">
        <v>6680</v>
      </c>
      <c r="B194" s="709">
        <v>521802</v>
      </c>
      <c r="C194" s="709">
        <v>2202</v>
      </c>
      <c r="D194" s="709" t="s">
        <v>229</v>
      </c>
      <c r="E194" s="83">
        <v>2018</v>
      </c>
      <c r="F194" s="305">
        <v>43097</v>
      </c>
      <c r="G194" s="302" t="s">
        <v>5792</v>
      </c>
      <c r="H194" s="302" t="s">
        <v>6681</v>
      </c>
      <c r="I194" s="399"/>
      <c r="J194" s="302" t="s">
        <v>6682</v>
      </c>
      <c r="K194" s="302" t="s">
        <v>6683</v>
      </c>
      <c r="L194" s="306">
        <v>209568.97</v>
      </c>
      <c r="M194" s="306">
        <v>0</v>
      </c>
      <c r="N194" s="306">
        <v>243100</v>
      </c>
      <c r="O194" s="85"/>
      <c r="P194" s="41" t="s">
        <v>787</v>
      </c>
      <c r="Q194" s="539" t="s">
        <v>1973</v>
      </c>
      <c r="R194" s="77"/>
      <c r="S194" s="88"/>
      <c r="T194" s="88"/>
      <c r="U194" s="88"/>
      <c r="V194" s="88"/>
      <c r="W194" s="79"/>
      <c r="X194" s="79"/>
      <c r="Y194" s="79"/>
      <c r="Z194" s="79"/>
      <c r="AA194" s="79"/>
      <c r="AB194" s="79"/>
      <c r="AC194" s="92"/>
      <c r="AD194" s="92"/>
    </row>
    <row r="195" spans="1:47" s="89" customFormat="1" hidden="1" x14ac:dyDescent="0.2">
      <c r="A195" s="545" t="s">
        <v>6523</v>
      </c>
      <c r="B195" s="709">
        <v>520514</v>
      </c>
      <c r="C195" s="709">
        <v>5398</v>
      </c>
      <c r="D195" s="709" t="s">
        <v>352</v>
      </c>
      <c r="E195" s="83">
        <v>2018</v>
      </c>
      <c r="F195" s="305">
        <v>43095</v>
      </c>
      <c r="G195" s="302" t="s">
        <v>1596</v>
      </c>
      <c r="H195" s="302" t="s">
        <v>6524</v>
      </c>
      <c r="I195" s="399"/>
      <c r="J195" s="302" t="s">
        <v>6525</v>
      </c>
      <c r="K195" s="302" t="s">
        <v>6526</v>
      </c>
      <c r="L195" s="306">
        <v>510261.5</v>
      </c>
      <c r="M195" s="306">
        <v>38445.4</v>
      </c>
      <c r="N195" s="306">
        <v>636500</v>
      </c>
      <c r="O195" s="85"/>
      <c r="P195" s="41" t="s">
        <v>787</v>
      </c>
      <c r="Q195" s="546" t="s">
        <v>2939</v>
      </c>
      <c r="R195" s="77"/>
      <c r="S195" s="78"/>
      <c r="T195" s="79"/>
      <c r="U195" s="88"/>
      <c r="V195" s="88"/>
      <c r="W195" s="79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</row>
    <row r="196" spans="1:47" s="89" customFormat="1" hidden="1" x14ac:dyDescent="0.2">
      <c r="A196" s="545" t="s">
        <v>6477</v>
      </c>
      <c r="B196" s="709">
        <v>520217</v>
      </c>
      <c r="C196" s="709">
        <v>1796</v>
      </c>
      <c r="D196" s="709" t="s">
        <v>100</v>
      </c>
      <c r="E196" s="83">
        <v>2018</v>
      </c>
      <c r="F196" s="305">
        <v>43085</v>
      </c>
      <c r="G196" s="302" t="s">
        <v>1372</v>
      </c>
      <c r="H196" s="302" t="s">
        <v>6478</v>
      </c>
      <c r="I196" s="399"/>
      <c r="J196" s="302" t="s">
        <v>6479</v>
      </c>
      <c r="K196" s="302" t="s">
        <v>6480</v>
      </c>
      <c r="L196" s="306">
        <v>253732.39</v>
      </c>
      <c r="M196" s="306">
        <v>2646.92</v>
      </c>
      <c r="N196" s="306">
        <v>297400</v>
      </c>
      <c r="O196" s="85"/>
      <c r="P196" s="61" t="s">
        <v>787</v>
      </c>
      <c r="Q196" s="539" t="s">
        <v>1973</v>
      </c>
      <c r="R196" s="77"/>
      <c r="S196" s="78"/>
      <c r="T196" s="79"/>
      <c r="U196" s="79"/>
      <c r="V196" s="79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</row>
    <row r="197" spans="1:47" s="89" customFormat="1" hidden="1" x14ac:dyDescent="0.2">
      <c r="A197" s="545" t="s">
        <v>6554</v>
      </c>
      <c r="B197" s="709">
        <v>520818</v>
      </c>
      <c r="C197" s="709">
        <v>4495</v>
      </c>
      <c r="D197" s="709" t="s">
        <v>864</v>
      </c>
      <c r="E197" s="83">
        <v>2018</v>
      </c>
      <c r="F197" s="305">
        <v>43090</v>
      </c>
      <c r="G197" s="302" t="s">
        <v>2877</v>
      </c>
      <c r="H197" s="302" t="s">
        <v>6555</v>
      </c>
      <c r="I197" s="399"/>
      <c r="J197" s="302" t="s">
        <v>6556</v>
      </c>
      <c r="K197" s="302" t="s">
        <v>6557</v>
      </c>
      <c r="L197" s="306">
        <v>423865.24</v>
      </c>
      <c r="M197" s="306">
        <v>24152</v>
      </c>
      <c r="N197" s="306">
        <v>519700</v>
      </c>
      <c r="O197" s="85"/>
      <c r="P197" s="41" t="s">
        <v>787</v>
      </c>
      <c r="Q197" s="546" t="s">
        <v>2939</v>
      </c>
      <c r="R197" s="77"/>
      <c r="S197" s="78"/>
      <c r="T197" s="79"/>
      <c r="U197" s="88"/>
      <c r="V197" s="88"/>
      <c r="W197" s="78"/>
      <c r="X197" s="78"/>
      <c r="Y197" s="78"/>
      <c r="Z197" s="78"/>
      <c r="AA197" s="78"/>
      <c r="AB197" s="78"/>
    </row>
    <row r="198" spans="1:47" s="89" customFormat="1" hidden="1" x14ac:dyDescent="0.2">
      <c r="A198" s="545" t="s">
        <v>6688</v>
      </c>
      <c r="B198" s="81">
        <v>521802</v>
      </c>
      <c r="C198" s="709">
        <v>2204</v>
      </c>
      <c r="D198" s="709" t="s">
        <v>261</v>
      </c>
      <c r="E198" s="83">
        <v>2018</v>
      </c>
      <c r="F198" s="305">
        <v>43084</v>
      </c>
      <c r="G198" s="302" t="s">
        <v>2877</v>
      </c>
      <c r="H198" s="302" t="s">
        <v>6689</v>
      </c>
      <c r="I198" s="399"/>
      <c r="J198" s="302" t="s">
        <v>6556</v>
      </c>
      <c r="K198" s="302" t="s">
        <v>6690</v>
      </c>
      <c r="L198" s="306">
        <v>232417.21</v>
      </c>
      <c r="M198" s="306">
        <v>2324.17</v>
      </c>
      <c r="N198" s="306">
        <v>272300</v>
      </c>
      <c r="O198" s="85"/>
      <c r="P198" s="61" t="s">
        <v>787</v>
      </c>
      <c r="Q198" s="539" t="s">
        <v>1973</v>
      </c>
      <c r="R198" s="550" t="s">
        <v>1342</v>
      </c>
      <c r="S198" s="91"/>
      <c r="T198" s="91"/>
      <c r="U198" s="91"/>
      <c r="V198" s="91"/>
      <c r="W198" s="92"/>
      <c r="X198" s="92"/>
      <c r="Y198" s="92"/>
      <c r="Z198" s="92"/>
      <c r="AA198" s="92"/>
      <c r="AB198" s="92"/>
      <c r="AC198" s="92"/>
      <c r="AD198" s="92"/>
    </row>
    <row r="199" spans="1:47" s="89" customFormat="1" hidden="1" x14ac:dyDescent="0.2">
      <c r="A199" s="545" t="s">
        <v>6587</v>
      </c>
      <c r="B199" s="709">
        <v>521703</v>
      </c>
      <c r="C199" s="709">
        <v>2006</v>
      </c>
      <c r="D199" s="709" t="s">
        <v>165</v>
      </c>
      <c r="E199" s="83">
        <v>2017</v>
      </c>
      <c r="F199" s="305">
        <v>43097</v>
      </c>
      <c r="G199" s="302" t="s">
        <v>6588</v>
      </c>
      <c r="H199" s="302" t="s">
        <v>6589</v>
      </c>
      <c r="I199" s="399"/>
      <c r="J199" s="302" t="s">
        <v>6590</v>
      </c>
      <c r="K199" s="302" t="s">
        <v>6591</v>
      </c>
      <c r="L199" s="306">
        <v>193965.52</v>
      </c>
      <c r="M199" s="306">
        <v>0</v>
      </c>
      <c r="N199" s="306">
        <v>225000</v>
      </c>
      <c r="O199" s="85"/>
      <c r="P199" s="41" t="s">
        <v>787</v>
      </c>
      <c r="Q199" s="565" t="s">
        <v>3737</v>
      </c>
      <c r="R199" s="77"/>
      <c r="S199" s="79"/>
      <c r="T199" s="79"/>
      <c r="U199" s="88"/>
      <c r="V199" s="88"/>
      <c r="W199" s="79"/>
      <c r="X199" s="79"/>
      <c r="Y199" s="79"/>
      <c r="Z199" s="79"/>
      <c r="AA199" s="79"/>
      <c r="AB199" s="79"/>
      <c r="AC199" s="79"/>
      <c r="AD199" s="79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</row>
    <row r="200" spans="1:47" s="112" customFormat="1" x14ac:dyDescent="0.2">
      <c r="A200" s="107"/>
      <c r="B200" s="105"/>
      <c r="C200" s="88"/>
      <c r="D200" s="88"/>
      <c r="E200" s="88"/>
      <c r="F200" s="171"/>
      <c r="G200" s="172"/>
      <c r="H200" s="88"/>
      <c r="I200" s="88"/>
      <c r="J200" s="88"/>
      <c r="K200" s="88"/>
      <c r="L200" s="98"/>
      <c r="M200" s="98"/>
      <c r="N200" s="98"/>
      <c r="O200" s="160"/>
      <c r="P200" s="54"/>
      <c r="Q200" s="567"/>
      <c r="R200" s="77"/>
      <c r="S200" s="68"/>
      <c r="T200" s="68"/>
      <c r="U200" s="68"/>
      <c r="V200" s="68"/>
      <c r="W200" s="68"/>
      <c r="X200" s="68"/>
    </row>
    <row r="201" spans="1:47" s="112" customFormat="1" x14ac:dyDescent="0.2">
      <c r="A201" s="107"/>
      <c r="B201" s="105"/>
      <c r="C201" s="88"/>
      <c r="D201" s="88"/>
      <c r="E201" s="88"/>
      <c r="F201" s="171"/>
      <c r="G201" s="173"/>
      <c r="H201" s="88"/>
      <c r="I201" s="88"/>
      <c r="J201" s="88"/>
      <c r="K201" s="88"/>
      <c r="L201" s="98"/>
      <c r="M201" s="98"/>
      <c r="N201" s="98"/>
      <c r="O201" s="174"/>
      <c r="P201" s="54"/>
      <c r="Q201" s="567"/>
      <c r="R201" s="77"/>
      <c r="S201" s="68"/>
      <c r="T201" s="68"/>
      <c r="U201" s="68"/>
      <c r="V201" s="68"/>
      <c r="W201" s="68"/>
      <c r="X201" s="68"/>
    </row>
    <row r="202" spans="1:47" s="112" customFormat="1" x14ac:dyDescent="0.2">
      <c r="A202" s="107"/>
      <c r="B202" s="105"/>
      <c r="C202" s="88"/>
      <c r="D202" s="88"/>
      <c r="E202" s="88"/>
      <c r="F202" s="171"/>
      <c r="G202" s="173"/>
      <c r="H202" s="88"/>
      <c r="I202" s="88"/>
      <c r="J202" s="88"/>
      <c r="K202" s="175"/>
      <c r="L202" s="98"/>
      <c r="M202" s="98"/>
      <c r="N202" s="98"/>
      <c r="O202" s="68"/>
      <c r="P202" s="54"/>
      <c r="Q202" s="563"/>
      <c r="R202" s="550"/>
      <c r="S202" s="68"/>
      <c r="T202" s="68"/>
      <c r="U202" s="68"/>
      <c r="V202" s="68"/>
      <c r="W202" s="68"/>
      <c r="X202" s="68"/>
    </row>
    <row r="203" spans="1:47" s="112" customFormat="1" x14ac:dyDescent="0.2">
      <c r="A203" s="107"/>
      <c r="B203" s="105"/>
      <c r="C203" s="88"/>
      <c r="D203" s="88"/>
      <c r="E203" s="88"/>
      <c r="F203" s="171"/>
      <c r="G203" s="172"/>
      <c r="H203" s="78"/>
      <c r="I203" s="78"/>
      <c r="J203" s="88"/>
      <c r="K203" s="176"/>
      <c r="L203" s="167"/>
      <c r="M203" s="98"/>
      <c r="N203" s="177"/>
      <c r="O203" s="178"/>
      <c r="P203" s="54"/>
      <c r="Q203" s="563"/>
      <c r="R203" s="550"/>
      <c r="S203" s="68"/>
      <c r="T203" s="68"/>
      <c r="U203" s="68"/>
      <c r="V203" s="68"/>
      <c r="W203" s="68"/>
      <c r="X203" s="68"/>
    </row>
    <row r="204" spans="1:47" s="112" customFormat="1" x14ac:dyDescent="0.2">
      <c r="A204" s="107"/>
      <c r="B204" s="105"/>
      <c r="C204" s="88"/>
      <c r="D204" s="88"/>
      <c r="E204" s="88"/>
      <c r="F204" s="171"/>
      <c r="G204" s="172"/>
      <c r="H204" s="78"/>
      <c r="I204" s="78"/>
      <c r="J204" s="88"/>
      <c r="K204" s="179"/>
      <c r="L204" s="176"/>
      <c r="M204" s="106"/>
      <c r="N204" s="79"/>
      <c r="O204" s="180"/>
      <c r="P204" s="54"/>
      <c r="Q204" s="567"/>
      <c r="R204" s="77"/>
      <c r="S204" s="68"/>
      <c r="T204" s="68"/>
      <c r="U204" s="68"/>
      <c r="V204" s="68"/>
      <c r="W204" s="68"/>
      <c r="X204" s="68"/>
    </row>
    <row r="205" spans="1:47" s="112" customFormat="1" ht="14.25" x14ac:dyDescent="0.2">
      <c r="A205" s="107"/>
      <c r="B205" s="105"/>
      <c r="C205" s="88"/>
      <c r="D205" s="88"/>
      <c r="E205" s="88"/>
      <c r="F205" s="171"/>
      <c r="G205" s="172"/>
      <c r="H205" s="78"/>
      <c r="I205" s="78"/>
      <c r="J205" s="88"/>
      <c r="K205" s="78"/>
      <c r="L205" s="78"/>
      <c r="M205" s="106"/>
      <c r="N205" s="181"/>
      <c r="O205" s="182"/>
      <c r="P205" s="54"/>
      <c r="Q205" s="567"/>
      <c r="R205" s="77"/>
      <c r="S205" s="68"/>
      <c r="T205" s="68"/>
      <c r="U205" s="68"/>
      <c r="V205" s="68"/>
      <c r="W205" s="68"/>
      <c r="X205" s="68"/>
    </row>
    <row r="206" spans="1:47" s="112" customFormat="1" ht="14.25" x14ac:dyDescent="0.2">
      <c r="A206" s="107"/>
      <c r="B206" s="105"/>
      <c r="C206" s="88"/>
      <c r="D206" s="88"/>
      <c r="E206" s="88"/>
      <c r="F206" s="171"/>
      <c r="G206" s="172"/>
      <c r="H206" s="78"/>
      <c r="I206" s="78"/>
      <c r="K206" s="88"/>
      <c r="L206" s="79"/>
      <c r="M206" s="183"/>
      <c r="N206" s="181"/>
      <c r="O206" s="182"/>
      <c r="P206" s="54"/>
      <c r="Q206" s="563"/>
      <c r="R206" s="550"/>
      <c r="S206" s="68"/>
      <c r="T206" s="68"/>
      <c r="U206" s="68"/>
      <c r="V206" s="68"/>
      <c r="W206" s="68"/>
      <c r="X206" s="68"/>
    </row>
    <row r="207" spans="1:47" s="112" customFormat="1" ht="14.25" x14ac:dyDescent="0.2">
      <c r="A207" s="107"/>
      <c r="B207" s="105"/>
      <c r="C207" s="88"/>
      <c r="D207" s="88"/>
      <c r="E207" s="88"/>
      <c r="F207" s="171"/>
      <c r="G207" s="172"/>
      <c r="H207" s="78"/>
      <c r="I207" s="78"/>
      <c r="K207" s="185"/>
      <c r="L207" s="79"/>
      <c r="M207" s="183"/>
      <c r="N207" s="181"/>
      <c r="O207" s="182"/>
      <c r="P207" s="54"/>
      <c r="Q207" s="567"/>
      <c r="R207" s="77"/>
      <c r="S207" s="68"/>
      <c r="T207" s="68"/>
      <c r="U207" s="68"/>
      <c r="V207" s="68"/>
      <c r="W207" s="68"/>
      <c r="X207" s="68"/>
    </row>
    <row r="208" spans="1:47" s="112" customFormat="1" ht="14.25" x14ac:dyDescent="0.2">
      <c r="A208" s="107"/>
      <c r="B208" s="105"/>
      <c r="C208" s="88"/>
      <c r="D208" s="88"/>
      <c r="E208" s="88"/>
      <c r="F208" s="171"/>
      <c r="G208" s="172"/>
      <c r="H208" s="78"/>
      <c r="I208" s="78"/>
      <c r="K208" s="88"/>
      <c r="L208" s="79"/>
      <c r="M208" s="183"/>
      <c r="N208" s="181"/>
      <c r="O208" s="182"/>
      <c r="P208" s="54"/>
      <c r="Q208" s="563"/>
      <c r="R208" s="550"/>
      <c r="S208" s="68"/>
      <c r="T208" s="68"/>
      <c r="U208" s="68"/>
      <c r="V208" s="68"/>
      <c r="W208" s="68"/>
      <c r="X208" s="68"/>
    </row>
    <row r="209" spans="1:24" s="112" customFormat="1" ht="14.25" x14ac:dyDescent="0.2">
      <c r="A209" s="107"/>
      <c r="B209" s="105"/>
      <c r="C209" s="88"/>
      <c r="D209" s="88"/>
      <c r="E209" s="88"/>
      <c r="F209" s="171"/>
      <c r="G209" s="172"/>
      <c r="H209" s="78"/>
      <c r="I209" s="78"/>
      <c r="K209" s="88"/>
      <c r="L209" s="79"/>
      <c r="M209" s="183"/>
      <c r="N209" s="181"/>
      <c r="O209" s="182"/>
      <c r="P209" s="54"/>
      <c r="Q209" s="563"/>
      <c r="R209" s="550"/>
      <c r="S209" s="68"/>
      <c r="T209" s="68"/>
      <c r="U209" s="68"/>
      <c r="V209" s="68"/>
      <c r="W209" s="68"/>
      <c r="X209" s="68"/>
    </row>
    <row r="210" spans="1:24" s="112" customFormat="1" ht="14.25" x14ac:dyDescent="0.2">
      <c r="A210" s="107"/>
      <c r="B210" s="105"/>
      <c r="C210" s="88"/>
      <c r="D210" s="88"/>
      <c r="E210" s="88"/>
      <c r="F210" s="171"/>
      <c r="G210" s="172"/>
      <c r="H210" s="180"/>
      <c r="I210" s="78"/>
      <c r="K210" s="88"/>
      <c r="L210" s="79"/>
      <c r="M210" s="183"/>
      <c r="N210" s="186"/>
      <c r="O210" s="182"/>
      <c r="P210" s="54"/>
      <c r="Q210" s="563"/>
      <c r="R210" s="550"/>
      <c r="S210" s="68"/>
      <c r="T210" s="68"/>
      <c r="U210" s="68"/>
      <c r="V210" s="68"/>
      <c r="W210" s="68"/>
      <c r="X210" s="68"/>
    </row>
    <row r="211" spans="1:24" s="112" customFormat="1" ht="14.25" x14ac:dyDescent="0.2">
      <c r="A211" s="107"/>
      <c r="B211" s="105"/>
      <c r="C211" s="88"/>
      <c r="D211" s="88"/>
      <c r="E211" s="88"/>
      <c r="F211" s="171"/>
      <c r="G211" s="172"/>
      <c r="H211" s="180"/>
      <c r="I211" s="78"/>
      <c r="K211" s="88"/>
      <c r="L211" s="79"/>
      <c r="M211" s="183"/>
      <c r="N211" s="181"/>
      <c r="O211" s="182"/>
      <c r="P211" s="54"/>
      <c r="Q211" s="567"/>
      <c r="R211" s="77"/>
      <c r="S211" s="68"/>
      <c r="T211" s="68"/>
      <c r="U211" s="68"/>
      <c r="V211" s="68"/>
      <c r="W211" s="68"/>
      <c r="X211" s="68"/>
    </row>
    <row r="212" spans="1:24" s="112" customFormat="1" ht="14.25" x14ac:dyDescent="0.2">
      <c r="A212" s="107"/>
      <c r="B212" s="105"/>
      <c r="C212" s="88"/>
      <c r="D212" s="88"/>
      <c r="E212" s="88"/>
      <c r="F212" s="171"/>
      <c r="G212" s="172"/>
      <c r="H212" s="180"/>
      <c r="I212" s="78"/>
      <c r="K212" s="88"/>
      <c r="L212" s="79"/>
      <c r="M212" s="183"/>
      <c r="N212" s="181"/>
      <c r="O212" s="182"/>
      <c r="P212" s="54"/>
      <c r="Q212" s="563"/>
      <c r="R212" s="550"/>
      <c r="S212" s="68"/>
      <c r="T212" s="68"/>
      <c r="U212" s="68"/>
      <c r="V212" s="68"/>
      <c r="W212" s="68"/>
      <c r="X212" s="68"/>
    </row>
    <row r="213" spans="1:24" s="112" customFormat="1" ht="14.25" x14ac:dyDescent="0.2">
      <c r="A213" s="107"/>
      <c r="B213" s="105"/>
      <c r="C213" s="88"/>
      <c r="D213" s="88"/>
      <c r="E213" s="88"/>
      <c r="F213" s="171"/>
      <c r="G213" s="172"/>
      <c r="H213" s="180"/>
      <c r="I213" s="78"/>
      <c r="K213" s="88"/>
      <c r="L213" s="79"/>
      <c r="M213" s="183"/>
      <c r="N213" s="187"/>
      <c r="O213" s="182"/>
      <c r="P213" s="54"/>
      <c r="Q213" s="567"/>
      <c r="R213" s="77"/>
      <c r="S213" s="68"/>
      <c r="T213" s="68"/>
      <c r="U213" s="68"/>
      <c r="V213" s="68"/>
      <c r="W213" s="68"/>
      <c r="X213" s="68"/>
    </row>
    <row r="214" spans="1:24" s="112" customFormat="1" ht="14.25" x14ac:dyDescent="0.2">
      <c r="A214" s="100"/>
      <c r="B214" s="105"/>
      <c r="C214" s="56"/>
      <c r="D214" s="61"/>
      <c r="E214" s="97"/>
      <c r="F214" s="188"/>
      <c r="G214" s="189"/>
      <c r="H214" s="180"/>
      <c r="I214" s="101"/>
      <c r="K214" s="103"/>
      <c r="L214" s="79"/>
      <c r="M214" s="183"/>
      <c r="N214" s="181"/>
      <c r="O214" s="182"/>
      <c r="P214" s="54"/>
      <c r="Q214" s="567"/>
      <c r="R214" s="77"/>
      <c r="S214" s="68"/>
      <c r="T214" s="68"/>
      <c r="U214" s="68"/>
      <c r="V214" s="68"/>
      <c r="W214" s="68"/>
      <c r="X214" s="68"/>
    </row>
    <row r="215" spans="1:24" s="112" customFormat="1" ht="14.25" x14ac:dyDescent="0.2">
      <c r="A215" s="100"/>
      <c r="B215" s="105"/>
      <c r="C215" s="56"/>
      <c r="D215" s="61"/>
      <c r="E215" s="97"/>
      <c r="F215" s="188"/>
      <c r="G215" s="189"/>
      <c r="H215" s="180"/>
      <c r="I215" s="101"/>
      <c r="K215" s="101"/>
      <c r="L215" s="79"/>
      <c r="M215" s="183"/>
      <c r="N215" s="181"/>
      <c r="O215" s="182"/>
      <c r="P215" s="54"/>
      <c r="Q215" s="567"/>
      <c r="R215" s="77"/>
      <c r="S215" s="68"/>
      <c r="T215" s="68"/>
      <c r="U215" s="68"/>
      <c r="V215" s="68"/>
      <c r="W215" s="68"/>
      <c r="X215" s="68"/>
    </row>
    <row r="216" spans="1:24" s="112" customFormat="1" ht="14.25" x14ac:dyDescent="0.2">
      <c r="A216" s="100"/>
      <c r="B216" s="105"/>
      <c r="C216" s="56"/>
      <c r="D216" s="61"/>
      <c r="E216" s="97"/>
      <c r="F216" s="188"/>
      <c r="G216" s="189"/>
      <c r="H216" s="180"/>
      <c r="I216" s="101"/>
      <c r="K216" s="101"/>
      <c r="L216" s="79"/>
      <c r="M216" s="183"/>
      <c r="N216" s="181"/>
      <c r="O216" s="182"/>
      <c r="P216" s="54"/>
      <c r="Q216" s="567"/>
      <c r="R216" s="77"/>
      <c r="S216" s="68"/>
      <c r="T216" s="68"/>
      <c r="U216" s="68"/>
      <c r="V216" s="68"/>
      <c r="W216" s="68"/>
      <c r="X216" s="68"/>
    </row>
    <row r="217" spans="1:24" s="112" customFormat="1" ht="14.25" x14ac:dyDescent="0.2">
      <c r="A217" s="100"/>
      <c r="B217" s="105"/>
      <c r="C217" s="56"/>
      <c r="D217" s="61"/>
      <c r="E217" s="97"/>
      <c r="F217" s="188"/>
      <c r="G217" s="189"/>
      <c r="H217" s="180"/>
      <c r="I217" s="101"/>
      <c r="K217" s="103"/>
      <c r="L217" s="79"/>
      <c r="M217" s="183"/>
      <c r="N217" s="181"/>
      <c r="O217" s="182"/>
      <c r="P217" s="54"/>
      <c r="Q217" s="567"/>
      <c r="R217" s="77"/>
      <c r="S217" s="68"/>
      <c r="T217" s="68"/>
      <c r="U217" s="68"/>
      <c r="V217" s="68"/>
      <c r="W217" s="68"/>
      <c r="X217" s="68"/>
    </row>
    <row r="218" spans="1:24" s="112" customFormat="1" ht="14.25" x14ac:dyDescent="0.2">
      <c r="A218" s="107"/>
      <c r="B218" s="105"/>
      <c r="C218" s="88"/>
      <c r="D218" s="88"/>
      <c r="E218" s="88"/>
      <c r="F218" s="171"/>
      <c r="G218" s="172"/>
      <c r="H218" s="180"/>
      <c r="I218" s="78"/>
      <c r="K218" s="101"/>
      <c r="L218" s="79"/>
      <c r="M218" s="183"/>
      <c r="N218" s="187"/>
      <c r="O218" s="182"/>
      <c r="P218" s="54"/>
      <c r="Q218" s="567"/>
      <c r="R218" s="77"/>
      <c r="S218" s="68"/>
      <c r="T218" s="68"/>
      <c r="U218" s="68"/>
      <c r="V218" s="68"/>
      <c r="W218" s="68"/>
      <c r="X218" s="68"/>
    </row>
    <row r="219" spans="1:24" s="112" customFormat="1" ht="14.25" x14ac:dyDescent="0.2">
      <c r="A219" s="157"/>
      <c r="B219" s="148"/>
      <c r="C219" s="148"/>
      <c r="E219" s="54"/>
      <c r="F219" s="54"/>
      <c r="H219" s="102"/>
      <c r="I219" s="68"/>
      <c r="K219" s="104"/>
      <c r="L219" s="79"/>
      <c r="M219" s="183"/>
      <c r="N219" s="187"/>
      <c r="O219" s="182"/>
      <c r="P219" s="54"/>
      <c r="Q219" s="567"/>
      <c r="R219" s="77"/>
      <c r="S219" s="68"/>
      <c r="T219" s="68"/>
      <c r="U219" s="68"/>
      <c r="V219" s="68"/>
      <c r="W219" s="68"/>
      <c r="X219" s="68"/>
    </row>
    <row r="220" spans="1:24" s="112" customFormat="1" ht="14.25" x14ac:dyDescent="0.2">
      <c r="A220" s="157"/>
      <c r="B220" s="148"/>
      <c r="C220" s="148"/>
      <c r="E220" s="54"/>
      <c r="F220" s="54"/>
      <c r="H220" s="102"/>
      <c r="I220" s="68"/>
      <c r="K220" s="104"/>
      <c r="L220" s="79"/>
      <c r="M220" s="183"/>
      <c r="N220" s="181"/>
      <c r="O220" s="182"/>
      <c r="P220" s="54"/>
      <c r="Q220" s="567"/>
      <c r="R220" s="77"/>
      <c r="S220" s="68"/>
      <c r="T220" s="68"/>
      <c r="U220" s="68"/>
      <c r="V220" s="68"/>
      <c r="W220" s="68"/>
      <c r="X220" s="68"/>
    </row>
    <row r="221" spans="1:24" s="112" customFormat="1" ht="14.25" x14ac:dyDescent="0.2">
      <c r="A221" s="157"/>
      <c r="B221" s="148"/>
      <c r="C221" s="148"/>
      <c r="E221" s="54"/>
      <c r="F221" s="54"/>
      <c r="H221" s="102"/>
      <c r="I221" s="68"/>
      <c r="K221" s="152"/>
      <c r="L221" s="79"/>
      <c r="M221" s="183"/>
      <c r="N221" s="181"/>
      <c r="O221" s="182"/>
      <c r="P221" s="54"/>
      <c r="Q221" s="567"/>
      <c r="R221" s="77"/>
      <c r="S221" s="68"/>
      <c r="T221" s="68"/>
      <c r="U221" s="68"/>
      <c r="V221" s="68"/>
      <c r="W221" s="68"/>
      <c r="X221" s="68"/>
    </row>
    <row r="222" spans="1:24" s="112" customFormat="1" ht="14.25" x14ac:dyDescent="0.2">
      <c r="A222" s="157"/>
      <c r="B222" s="148"/>
      <c r="C222" s="148"/>
      <c r="E222" s="54"/>
      <c r="F222" s="54"/>
      <c r="H222" s="102"/>
      <c r="I222" s="68"/>
      <c r="K222" s="104"/>
      <c r="L222" s="79"/>
      <c r="M222" s="183"/>
      <c r="N222" s="187"/>
      <c r="O222" s="182"/>
      <c r="P222" s="54"/>
      <c r="Q222" s="567"/>
      <c r="R222" s="77"/>
      <c r="S222" s="68"/>
      <c r="T222" s="68"/>
      <c r="U222" s="68"/>
      <c r="V222" s="68"/>
      <c r="W222" s="68"/>
      <c r="X222" s="68"/>
    </row>
    <row r="223" spans="1:24" s="112" customFormat="1" ht="14.25" x14ac:dyDescent="0.2">
      <c r="A223" s="157"/>
      <c r="B223" s="148"/>
      <c r="C223" s="148"/>
      <c r="E223" s="54"/>
      <c r="F223" s="54"/>
      <c r="H223" s="102"/>
      <c r="I223" s="68"/>
      <c r="K223" s="104"/>
      <c r="L223" s="79"/>
      <c r="M223" s="183"/>
      <c r="N223" s="181"/>
      <c r="O223" s="182"/>
      <c r="P223" s="54"/>
      <c r="Q223" s="567"/>
      <c r="R223" s="77"/>
      <c r="S223" s="68"/>
      <c r="T223" s="68"/>
      <c r="U223" s="68"/>
      <c r="V223" s="68"/>
      <c r="W223" s="68"/>
      <c r="X223" s="68"/>
    </row>
    <row r="224" spans="1:24" s="112" customFormat="1" ht="14.25" x14ac:dyDescent="0.2">
      <c r="A224" s="157"/>
      <c r="B224" s="148"/>
      <c r="C224" s="148"/>
      <c r="E224" s="54"/>
      <c r="F224" s="54"/>
      <c r="H224" s="102"/>
      <c r="I224" s="68"/>
      <c r="K224" s="104"/>
      <c r="L224" s="79"/>
      <c r="M224" s="183"/>
      <c r="N224" s="187"/>
      <c r="O224" s="182"/>
      <c r="P224" s="54"/>
      <c r="Q224" s="567"/>
      <c r="R224" s="77"/>
      <c r="S224" s="68"/>
      <c r="T224" s="68"/>
      <c r="U224" s="68"/>
      <c r="V224" s="68"/>
      <c r="W224" s="68"/>
      <c r="X224" s="68"/>
    </row>
    <row r="225" spans="1:24" s="112" customFormat="1" ht="14.25" x14ac:dyDescent="0.2">
      <c r="A225" s="157"/>
      <c r="B225" s="148"/>
      <c r="C225" s="148"/>
      <c r="E225" s="54"/>
      <c r="F225" s="54"/>
      <c r="H225" s="102"/>
      <c r="I225" s="68"/>
      <c r="K225" s="104"/>
      <c r="L225" s="79"/>
      <c r="M225" s="183"/>
      <c r="N225" s="181"/>
      <c r="O225" s="182"/>
      <c r="P225" s="54"/>
      <c r="Q225" s="567"/>
      <c r="R225" s="77"/>
      <c r="S225" s="68"/>
      <c r="T225" s="68"/>
      <c r="U225" s="68"/>
      <c r="V225" s="68"/>
      <c r="W225" s="68"/>
      <c r="X225" s="68"/>
    </row>
    <row r="226" spans="1:24" s="112" customFormat="1" ht="14.25" x14ac:dyDescent="0.2">
      <c r="A226" s="157"/>
      <c r="B226" s="148"/>
      <c r="C226" s="148"/>
      <c r="E226" s="54"/>
      <c r="F226" s="54"/>
      <c r="H226" s="102"/>
      <c r="I226" s="68"/>
      <c r="K226" s="191"/>
      <c r="L226" s="79"/>
      <c r="M226" s="183"/>
      <c r="N226" s="181"/>
      <c r="O226" s="182"/>
      <c r="P226" s="54"/>
      <c r="Q226" s="567"/>
      <c r="R226" s="77"/>
      <c r="S226" s="68"/>
      <c r="T226" s="68"/>
      <c r="U226" s="68"/>
      <c r="V226" s="68"/>
      <c r="W226" s="68"/>
      <c r="X226" s="68"/>
    </row>
    <row r="227" spans="1:24" s="112" customFormat="1" ht="14.25" x14ac:dyDescent="0.2">
      <c r="A227" s="157"/>
      <c r="B227" s="148"/>
      <c r="C227" s="148"/>
      <c r="E227" s="54"/>
      <c r="F227" s="54"/>
      <c r="H227" s="102"/>
      <c r="I227" s="68"/>
      <c r="K227" s="104"/>
      <c r="L227" s="79"/>
      <c r="M227" s="183"/>
      <c r="N227" s="181"/>
      <c r="O227" s="182"/>
      <c r="P227" s="54"/>
      <c r="Q227" s="567"/>
      <c r="R227" s="77"/>
      <c r="S227" s="68"/>
      <c r="T227" s="68"/>
      <c r="U227" s="68"/>
      <c r="V227" s="68"/>
      <c r="W227" s="68"/>
      <c r="X227" s="68"/>
    </row>
    <row r="228" spans="1:24" s="112" customFormat="1" ht="14.25" x14ac:dyDescent="0.2">
      <c r="A228" s="157"/>
      <c r="B228" s="148"/>
      <c r="C228" s="148"/>
      <c r="E228" s="54"/>
      <c r="F228" s="54"/>
      <c r="H228" s="102"/>
      <c r="I228" s="68"/>
      <c r="K228" s="104"/>
      <c r="L228" s="79"/>
      <c r="M228" s="183"/>
      <c r="N228" s="181"/>
      <c r="O228" s="182"/>
      <c r="P228" s="54"/>
      <c r="Q228" s="567"/>
      <c r="R228" s="77"/>
      <c r="S228" s="68"/>
      <c r="T228" s="68"/>
      <c r="U228" s="68"/>
      <c r="V228" s="68"/>
      <c r="W228" s="68"/>
      <c r="X228" s="68"/>
    </row>
    <row r="229" spans="1:24" s="112" customFormat="1" ht="14.25" x14ac:dyDescent="0.2">
      <c r="A229" s="157"/>
      <c r="B229" s="148"/>
      <c r="C229" s="148"/>
      <c r="E229" s="54"/>
      <c r="F229" s="54"/>
      <c r="H229" s="102"/>
      <c r="I229" s="68"/>
      <c r="K229" s="104"/>
      <c r="L229" s="79"/>
      <c r="M229" s="183"/>
      <c r="N229" s="181"/>
      <c r="O229" s="182"/>
      <c r="P229" s="54"/>
      <c r="Q229" s="567"/>
      <c r="R229" s="77"/>
      <c r="S229" s="68"/>
      <c r="T229" s="68"/>
      <c r="U229" s="68"/>
      <c r="V229" s="68"/>
      <c r="W229" s="68"/>
      <c r="X229" s="68"/>
    </row>
    <row r="230" spans="1:24" s="112" customFormat="1" ht="14.25" x14ac:dyDescent="0.2">
      <c r="A230" s="157"/>
      <c r="B230" s="148"/>
      <c r="C230" s="148"/>
      <c r="E230" s="54"/>
      <c r="F230" s="54"/>
      <c r="H230" s="102"/>
      <c r="I230" s="68"/>
      <c r="J230" s="68"/>
      <c r="K230" s="54"/>
      <c r="L230" s="178"/>
      <c r="N230" s="181"/>
      <c r="O230" s="182"/>
      <c r="P230" s="54"/>
      <c r="Q230" s="567"/>
      <c r="R230" s="77"/>
      <c r="S230" s="68"/>
      <c r="T230" s="68"/>
      <c r="U230" s="68"/>
      <c r="V230" s="68"/>
      <c r="W230" s="68"/>
      <c r="X230" s="68"/>
    </row>
    <row r="231" spans="1:24" s="112" customFormat="1" ht="14.25" x14ac:dyDescent="0.2">
      <c r="A231" s="157"/>
      <c r="B231" s="148"/>
      <c r="C231" s="148"/>
      <c r="E231" s="54"/>
      <c r="F231" s="54"/>
      <c r="H231" s="102"/>
      <c r="I231" s="68"/>
      <c r="J231" s="68"/>
      <c r="K231" s="54"/>
      <c r="L231" s="178"/>
      <c r="N231" s="181"/>
      <c r="O231" s="182"/>
      <c r="P231" s="54"/>
      <c r="Q231" s="567"/>
      <c r="R231" s="77"/>
      <c r="S231" s="68"/>
      <c r="T231" s="68"/>
      <c r="U231" s="68"/>
      <c r="V231" s="68"/>
      <c r="W231" s="68"/>
      <c r="X231" s="68"/>
    </row>
    <row r="232" spans="1:24" s="112" customFormat="1" ht="14.25" x14ac:dyDescent="0.2">
      <c r="A232" s="157"/>
      <c r="B232" s="148"/>
      <c r="C232" s="148"/>
      <c r="E232" s="54"/>
      <c r="F232" s="54"/>
      <c r="H232" s="102"/>
      <c r="I232" s="68"/>
      <c r="J232" s="68"/>
      <c r="K232" s="54"/>
      <c r="L232" s="178"/>
      <c r="N232" s="181"/>
      <c r="O232" s="182"/>
      <c r="P232" s="54"/>
      <c r="Q232" s="567"/>
      <c r="R232" s="77"/>
      <c r="S232" s="68"/>
      <c r="T232" s="68"/>
      <c r="U232" s="68"/>
      <c r="V232" s="68"/>
      <c r="W232" s="68"/>
      <c r="X232" s="68"/>
    </row>
    <row r="233" spans="1:24" s="112" customFormat="1" ht="14.25" x14ac:dyDescent="0.2">
      <c r="A233" s="157"/>
      <c r="B233" s="148"/>
      <c r="C233" s="148"/>
      <c r="E233" s="54"/>
      <c r="F233" s="54"/>
      <c r="H233" s="102"/>
      <c r="I233" s="68"/>
      <c r="J233" s="68"/>
      <c r="K233" s="54"/>
      <c r="L233" s="178"/>
      <c r="M233" s="174"/>
      <c r="N233" s="181"/>
      <c r="O233" s="182"/>
      <c r="P233" s="54"/>
      <c r="Q233" s="567"/>
      <c r="R233" s="77"/>
      <c r="S233" s="68"/>
      <c r="T233" s="68"/>
      <c r="U233" s="68"/>
      <c r="V233" s="68"/>
      <c r="W233" s="68"/>
      <c r="X233" s="68"/>
    </row>
    <row r="234" spans="1:24" s="112" customFormat="1" ht="14.25" x14ac:dyDescent="0.2">
      <c r="A234" s="157"/>
      <c r="B234" s="148"/>
      <c r="C234" s="148"/>
      <c r="E234" s="54"/>
      <c r="F234" s="54"/>
      <c r="H234" s="102"/>
      <c r="I234" s="68"/>
      <c r="J234" s="68"/>
      <c r="K234" s="54"/>
      <c r="L234" s="178"/>
      <c r="M234" s="174"/>
      <c r="N234" s="181"/>
      <c r="O234" s="182"/>
      <c r="P234" s="54"/>
      <c r="Q234" s="567"/>
      <c r="R234" s="77"/>
      <c r="S234" s="68"/>
      <c r="T234" s="68"/>
      <c r="U234" s="68"/>
      <c r="V234" s="68"/>
      <c r="W234" s="68"/>
      <c r="X234" s="68"/>
    </row>
    <row r="235" spans="1:24" s="112" customFormat="1" ht="14.25" x14ac:dyDescent="0.2">
      <c r="A235" s="157"/>
      <c r="B235" s="148"/>
      <c r="C235" s="148"/>
      <c r="E235" s="54"/>
      <c r="F235" s="54"/>
      <c r="H235" s="102"/>
      <c r="I235" s="68"/>
      <c r="J235" s="68"/>
      <c r="K235" s="54"/>
      <c r="L235" s="178"/>
      <c r="M235" s="174"/>
      <c r="N235" s="181"/>
      <c r="O235" s="182"/>
      <c r="P235" s="54"/>
      <c r="Q235" s="567"/>
      <c r="R235" s="77"/>
      <c r="S235" s="68"/>
      <c r="T235" s="68"/>
      <c r="U235" s="68"/>
      <c r="V235" s="68"/>
      <c r="W235" s="68"/>
      <c r="X235" s="68"/>
    </row>
    <row r="236" spans="1:24" s="112" customFormat="1" ht="14.25" x14ac:dyDescent="0.2">
      <c r="A236" s="157"/>
      <c r="B236" s="148"/>
      <c r="C236" s="148"/>
      <c r="E236" s="54"/>
      <c r="F236" s="54"/>
      <c r="H236" s="102"/>
      <c r="I236" s="68"/>
      <c r="J236" s="68"/>
      <c r="K236" s="54"/>
      <c r="L236" s="178"/>
      <c r="M236" s="174"/>
      <c r="N236" s="181"/>
      <c r="O236" s="182"/>
      <c r="P236" s="54"/>
      <c r="Q236" s="567"/>
      <c r="R236" s="77"/>
      <c r="S236" s="68"/>
      <c r="T236" s="68"/>
      <c r="U236" s="68"/>
      <c r="V236" s="68"/>
      <c r="W236" s="68"/>
      <c r="X236" s="68"/>
    </row>
    <row r="237" spans="1:24" s="112" customFormat="1" ht="14.25" x14ac:dyDescent="0.2">
      <c r="A237" s="157"/>
      <c r="B237" s="148"/>
      <c r="C237" s="148"/>
      <c r="E237" s="54"/>
      <c r="F237" s="54"/>
      <c r="H237" s="102"/>
      <c r="I237" s="68"/>
      <c r="J237" s="68"/>
      <c r="K237" s="54"/>
      <c r="L237" s="178"/>
      <c r="M237" s="174"/>
      <c r="N237" s="181"/>
      <c r="O237" s="182"/>
      <c r="P237" s="54"/>
      <c r="Q237" s="567"/>
      <c r="R237" s="77"/>
      <c r="S237" s="68"/>
      <c r="T237" s="68"/>
      <c r="U237" s="68"/>
      <c r="V237" s="68"/>
      <c r="W237" s="68"/>
      <c r="X237" s="68"/>
    </row>
    <row r="238" spans="1:24" s="112" customFormat="1" ht="14.25" x14ac:dyDescent="0.2">
      <c r="A238" s="157"/>
      <c r="B238" s="148"/>
      <c r="C238" s="148"/>
      <c r="E238" s="54"/>
      <c r="F238" s="54"/>
      <c r="H238" s="102"/>
      <c r="I238" s="68"/>
      <c r="J238" s="68"/>
      <c r="K238" s="54"/>
      <c r="L238" s="178"/>
      <c r="M238" s="174"/>
      <c r="N238" s="187"/>
      <c r="O238" s="182"/>
      <c r="P238" s="54"/>
      <c r="Q238" s="567"/>
      <c r="R238" s="77"/>
      <c r="S238" s="68"/>
      <c r="T238" s="68"/>
      <c r="U238" s="68"/>
      <c r="V238" s="68"/>
      <c r="W238" s="68"/>
      <c r="X238" s="68"/>
    </row>
    <row r="239" spans="1:24" s="112" customFormat="1" ht="14.25" x14ac:dyDescent="0.2">
      <c r="A239" s="157"/>
      <c r="B239" s="148"/>
      <c r="C239" s="148"/>
      <c r="E239" s="54"/>
      <c r="F239" s="54"/>
      <c r="H239" s="102"/>
      <c r="I239" s="68"/>
      <c r="J239" s="68"/>
      <c r="K239" s="54"/>
      <c r="L239" s="178"/>
      <c r="M239" s="174"/>
      <c r="N239" s="192"/>
      <c r="O239" s="193"/>
      <c r="P239" s="54"/>
      <c r="Q239" s="567"/>
      <c r="R239" s="77"/>
      <c r="S239" s="68"/>
      <c r="T239" s="68"/>
      <c r="U239" s="68"/>
      <c r="V239" s="68"/>
      <c r="W239" s="68"/>
      <c r="X239" s="68"/>
    </row>
    <row r="240" spans="1:24" s="112" customFormat="1" ht="14.25" x14ac:dyDescent="0.2">
      <c r="A240" s="157"/>
      <c r="B240" s="148"/>
      <c r="C240" s="148"/>
      <c r="E240" s="54"/>
      <c r="F240" s="54"/>
      <c r="H240" s="102"/>
      <c r="I240" s="68"/>
      <c r="J240" s="68"/>
      <c r="K240" s="54"/>
      <c r="L240" s="178"/>
      <c r="M240" s="174"/>
      <c r="N240" s="181"/>
      <c r="O240" s="182"/>
      <c r="P240" s="54"/>
      <c r="Q240" s="567"/>
      <c r="R240" s="77"/>
      <c r="S240" s="68"/>
      <c r="T240" s="68"/>
      <c r="U240" s="68"/>
      <c r="V240" s="68"/>
      <c r="W240" s="68"/>
      <c r="X240" s="68"/>
    </row>
    <row r="241" spans="1:24" s="112" customFormat="1" ht="14.25" x14ac:dyDescent="0.2">
      <c r="A241" s="157"/>
      <c r="B241" s="148"/>
      <c r="C241" s="148"/>
      <c r="E241" s="54"/>
      <c r="F241" s="54"/>
      <c r="H241" s="102"/>
      <c r="I241" s="68"/>
      <c r="J241" s="68"/>
      <c r="K241" s="54"/>
      <c r="L241" s="178"/>
      <c r="M241" s="174"/>
      <c r="N241" s="181"/>
      <c r="O241" s="182"/>
      <c r="P241" s="54"/>
      <c r="Q241" s="567"/>
      <c r="R241" s="77"/>
      <c r="S241" s="68"/>
      <c r="T241" s="68"/>
      <c r="U241" s="68"/>
      <c r="V241" s="68"/>
      <c r="W241" s="68"/>
      <c r="X241" s="68"/>
    </row>
    <row r="242" spans="1:24" s="112" customFormat="1" ht="14.25" x14ac:dyDescent="0.2">
      <c r="A242" s="157"/>
      <c r="B242" s="148"/>
      <c r="C242" s="148"/>
      <c r="E242" s="54"/>
      <c r="F242" s="54"/>
      <c r="H242" s="102"/>
      <c r="I242" s="68"/>
      <c r="J242" s="68"/>
      <c r="K242" s="54"/>
      <c r="L242" s="178"/>
      <c r="M242" s="174"/>
      <c r="N242" s="181"/>
      <c r="O242" s="182"/>
      <c r="P242" s="54"/>
      <c r="Q242" s="567"/>
      <c r="R242" s="77"/>
      <c r="S242" s="68"/>
      <c r="T242" s="68"/>
      <c r="U242" s="68"/>
      <c r="V242" s="68"/>
      <c r="W242" s="68"/>
      <c r="X242" s="68"/>
    </row>
    <row r="243" spans="1:24" s="112" customFormat="1" ht="14.25" x14ac:dyDescent="0.2">
      <c r="A243" s="157"/>
      <c r="B243" s="148"/>
      <c r="C243" s="148"/>
      <c r="E243" s="54"/>
      <c r="F243" s="54"/>
      <c r="H243" s="102"/>
      <c r="I243" s="68"/>
      <c r="J243" s="68"/>
      <c r="K243" s="54"/>
      <c r="L243" s="178"/>
      <c r="M243" s="174"/>
      <c r="N243" s="181"/>
      <c r="O243" s="182"/>
      <c r="P243" s="54"/>
      <c r="Q243" s="567"/>
      <c r="R243" s="77"/>
      <c r="S243" s="68"/>
      <c r="T243" s="68"/>
      <c r="U243" s="68"/>
      <c r="V243" s="68"/>
      <c r="W243" s="68"/>
      <c r="X243" s="68"/>
    </row>
    <row r="244" spans="1:24" s="112" customFormat="1" ht="14.25" x14ac:dyDescent="0.2">
      <c r="A244" s="157"/>
      <c r="B244" s="148"/>
      <c r="C244" s="148"/>
      <c r="E244" s="54"/>
      <c r="F244" s="54"/>
      <c r="H244" s="102"/>
      <c r="I244" s="68"/>
      <c r="J244" s="68"/>
      <c r="K244" s="54"/>
      <c r="L244" s="178"/>
      <c r="M244" s="174"/>
      <c r="N244" s="181"/>
      <c r="O244" s="182"/>
      <c r="P244" s="54"/>
      <c r="Q244" s="567"/>
      <c r="R244" s="77"/>
      <c r="S244" s="68"/>
      <c r="T244" s="68"/>
      <c r="U244" s="68"/>
      <c r="V244" s="68"/>
      <c r="W244" s="68"/>
      <c r="X244" s="68"/>
    </row>
    <row r="245" spans="1:24" s="112" customFormat="1" ht="14.25" x14ac:dyDescent="0.2">
      <c r="A245" s="157"/>
      <c r="B245" s="148"/>
      <c r="C245" s="148"/>
      <c r="E245" s="54"/>
      <c r="F245" s="54"/>
      <c r="H245" s="102"/>
      <c r="I245" s="68"/>
      <c r="J245" s="68"/>
      <c r="K245" s="54"/>
      <c r="L245" s="178"/>
      <c r="M245" s="174"/>
      <c r="N245" s="187"/>
      <c r="O245" s="182"/>
      <c r="P245" s="54"/>
      <c r="Q245" s="567"/>
      <c r="R245" s="77"/>
      <c r="S245" s="68"/>
      <c r="T245" s="68"/>
      <c r="U245" s="68"/>
      <c r="V245" s="68"/>
      <c r="W245" s="68"/>
      <c r="X245" s="68"/>
    </row>
    <row r="246" spans="1:24" s="112" customFormat="1" ht="14.25" x14ac:dyDescent="0.2">
      <c r="A246" s="157"/>
      <c r="B246" s="148"/>
      <c r="C246" s="148"/>
      <c r="E246" s="54"/>
      <c r="F246" s="54"/>
      <c r="H246" s="102"/>
      <c r="I246" s="68"/>
      <c r="J246" s="68"/>
      <c r="K246" s="54"/>
      <c r="L246" s="178"/>
      <c r="M246" s="174"/>
      <c r="N246" s="181"/>
      <c r="O246" s="182"/>
      <c r="P246" s="54"/>
      <c r="Q246" s="567"/>
      <c r="R246" s="77"/>
      <c r="S246" s="68"/>
      <c r="T246" s="68"/>
      <c r="U246" s="68"/>
      <c r="V246" s="68"/>
      <c r="W246" s="68"/>
      <c r="X246" s="68"/>
    </row>
    <row r="247" spans="1:24" s="112" customFormat="1" ht="14.25" x14ac:dyDescent="0.2">
      <c r="A247" s="157"/>
      <c r="B247" s="148"/>
      <c r="C247" s="148"/>
      <c r="E247" s="54"/>
      <c r="F247" s="54"/>
      <c r="H247" s="102"/>
      <c r="I247" s="68"/>
      <c r="J247" s="68"/>
      <c r="K247" s="54"/>
      <c r="L247" s="178"/>
      <c r="M247" s="174"/>
      <c r="N247" s="181"/>
      <c r="O247" s="182"/>
      <c r="P247" s="54"/>
      <c r="Q247" s="567"/>
      <c r="R247" s="77"/>
      <c r="S247" s="68"/>
      <c r="T247" s="68"/>
      <c r="U247" s="68"/>
      <c r="V247" s="68"/>
      <c r="W247" s="68"/>
      <c r="X247" s="68"/>
    </row>
    <row r="248" spans="1:24" s="112" customFormat="1" ht="14.25" x14ac:dyDescent="0.2">
      <c r="A248" s="157"/>
      <c r="B248" s="148"/>
      <c r="C248" s="148"/>
      <c r="E248" s="54"/>
      <c r="F248" s="54"/>
      <c r="H248" s="102"/>
      <c r="I248" s="68"/>
      <c r="J248" s="68"/>
      <c r="K248" s="54"/>
      <c r="L248" s="178"/>
      <c r="M248" s="174"/>
      <c r="N248" s="181"/>
      <c r="O248" s="182"/>
      <c r="P248" s="54"/>
      <c r="Q248" s="567"/>
      <c r="R248" s="77"/>
      <c r="S248" s="68"/>
      <c r="T248" s="68"/>
      <c r="U248" s="68"/>
      <c r="V248" s="68"/>
      <c r="W248" s="68"/>
      <c r="X248" s="68"/>
    </row>
    <row r="249" spans="1:24" s="112" customFormat="1" ht="14.25" x14ac:dyDescent="0.2">
      <c r="A249" s="157"/>
      <c r="B249" s="148"/>
      <c r="C249" s="148"/>
      <c r="E249" s="54"/>
      <c r="F249" s="54"/>
      <c r="H249" s="102"/>
      <c r="I249" s="68"/>
      <c r="J249" s="68"/>
      <c r="K249" s="54"/>
      <c r="L249" s="178"/>
      <c r="M249" s="174"/>
      <c r="N249" s="181"/>
      <c r="O249" s="182"/>
      <c r="P249" s="54"/>
      <c r="Q249" s="567"/>
      <c r="R249" s="77"/>
      <c r="S249" s="68"/>
      <c r="T249" s="68"/>
      <c r="U249" s="68"/>
      <c r="V249" s="68"/>
      <c r="W249" s="68"/>
      <c r="X249" s="68"/>
    </row>
    <row r="250" spans="1:24" s="112" customFormat="1" ht="14.25" x14ac:dyDescent="0.2">
      <c r="A250" s="157"/>
      <c r="B250" s="148"/>
      <c r="C250" s="148"/>
      <c r="E250" s="54"/>
      <c r="F250" s="54"/>
      <c r="H250" s="102"/>
      <c r="I250" s="68"/>
      <c r="J250" s="68"/>
      <c r="K250" s="54"/>
      <c r="L250" s="178"/>
      <c r="M250" s="174"/>
      <c r="N250" s="181"/>
      <c r="O250" s="182"/>
      <c r="P250" s="54"/>
      <c r="Q250" s="567"/>
      <c r="R250" s="77"/>
      <c r="S250" s="68"/>
      <c r="T250" s="68"/>
      <c r="U250" s="68"/>
      <c r="V250" s="68"/>
      <c r="W250" s="68"/>
      <c r="X250" s="68"/>
    </row>
    <row r="251" spans="1:24" s="112" customFormat="1" ht="14.25" x14ac:dyDescent="0.2">
      <c r="A251" s="157"/>
      <c r="B251" s="148"/>
      <c r="C251" s="148"/>
      <c r="E251" s="54"/>
      <c r="F251" s="54"/>
      <c r="H251" s="102"/>
      <c r="I251" s="68"/>
      <c r="J251" s="68"/>
      <c r="K251" s="54"/>
      <c r="L251" s="178"/>
      <c r="M251" s="174"/>
      <c r="N251" s="181"/>
      <c r="O251" s="182"/>
      <c r="P251" s="54"/>
      <c r="Q251" s="567"/>
      <c r="R251" s="77"/>
      <c r="S251" s="68"/>
      <c r="T251" s="68"/>
      <c r="U251" s="68"/>
      <c r="V251" s="68"/>
      <c r="W251" s="68"/>
      <c r="X251" s="68"/>
    </row>
    <row r="252" spans="1:24" s="112" customFormat="1" ht="14.25" x14ac:dyDescent="0.2">
      <c r="A252" s="157"/>
      <c r="B252" s="148"/>
      <c r="C252" s="148"/>
      <c r="E252" s="54"/>
      <c r="F252" s="54"/>
      <c r="H252" s="102"/>
      <c r="I252" s="68"/>
      <c r="J252" s="68"/>
      <c r="K252" s="54"/>
      <c r="L252" s="178"/>
      <c r="M252" s="174"/>
      <c r="N252" s="187"/>
      <c r="O252" s="182"/>
      <c r="P252" s="54"/>
      <c r="Q252" s="567"/>
      <c r="R252" s="77"/>
      <c r="S252" s="68"/>
      <c r="T252" s="68"/>
      <c r="U252" s="68"/>
      <c r="V252" s="68"/>
      <c r="W252" s="68"/>
      <c r="X252" s="68"/>
    </row>
    <row r="253" spans="1:24" s="112" customFormat="1" x14ac:dyDescent="0.2">
      <c r="A253" s="157"/>
      <c r="B253" s="148"/>
      <c r="C253" s="148"/>
      <c r="E253" s="54"/>
      <c r="F253" s="54"/>
      <c r="H253" s="102"/>
      <c r="I253" s="68"/>
      <c r="J253" s="68"/>
      <c r="K253" s="54"/>
      <c r="L253" s="178"/>
      <c r="M253" s="174"/>
      <c r="N253" s="79"/>
      <c r="O253" s="183"/>
      <c r="P253" s="54"/>
      <c r="Q253" s="567"/>
      <c r="R253" s="77"/>
      <c r="S253" s="68"/>
      <c r="T253" s="68"/>
      <c r="U253" s="68"/>
      <c r="V253" s="68"/>
      <c r="W253" s="68"/>
      <c r="X253" s="68"/>
    </row>
    <row r="254" spans="1:24" s="112" customFormat="1" x14ac:dyDescent="0.2">
      <c r="A254" s="157"/>
      <c r="B254" s="148"/>
      <c r="C254" s="148"/>
      <c r="E254" s="54"/>
      <c r="F254" s="54"/>
      <c r="H254" s="102"/>
      <c r="I254" s="68"/>
      <c r="J254" s="68"/>
      <c r="K254" s="54"/>
      <c r="L254" s="178"/>
      <c r="M254" s="174"/>
      <c r="N254" s="79"/>
      <c r="O254" s="194"/>
      <c r="P254" s="54"/>
      <c r="Q254" s="567"/>
      <c r="R254" s="77"/>
      <c r="S254" s="68"/>
      <c r="T254" s="68"/>
      <c r="U254" s="68"/>
      <c r="V254" s="68"/>
      <c r="W254" s="68"/>
      <c r="X254" s="68"/>
    </row>
    <row r="255" spans="1:24" s="112" customFormat="1" x14ac:dyDescent="0.2">
      <c r="A255" s="157"/>
      <c r="B255" s="148"/>
      <c r="C255" s="148"/>
      <c r="E255" s="54"/>
      <c r="F255" s="54"/>
      <c r="H255" s="102"/>
      <c r="I255" s="68"/>
      <c r="J255" s="68"/>
      <c r="K255" s="54"/>
      <c r="L255" s="178"/>
      <c r="M255" s="174"/>
      <c r="N255" s="79"/>
      <c r="O255" s="194"/>
      <c r="P255" s="54"/>
      <c r="Q255" s="567"/>
      <c r="R255" s="77"/>
      <c r="S255" s="68"/>
      <c r="T255" s="68"/>
      <c r="U255" s="68"/>
      <c r="V255" s="68"/>
      <c r="W255" s="68"/>
      <c r="X255" s="68"/>
    </row>
    <row r="256" spans="1:24" s="112" customFormat="1" x14ac:dyDescent="0.2">
      <c r="A256" s="157"/>
      <c r="B256" s="148"/>
      <c r="C256" s="148"/>
      <c r="E256" s="54"/>
      <c r="F256" s="54"/>
      <c r="H256" s="102"/>
      <c r="I256" s="68"/>
      <c r="J256" s="68"/>
      <c r="K256" s="54"/>
      <c r="L256" s="178"/>
      <c r="M256" s="174"/>
      <c r="N256" s="79"/>
      <c r="O256" s="194"/>
      <c r="P256" s="54"/>
      <c r="Q256" s="567"/>
      <c r="R256" s="77"/>
      <c r="S256" s="68"/>
      <c r="T256" s="68"/>
      <c r="U256" s="68"/>
      <c r="V256" s="68"/>
      <c r="W256" s="68"/>
      <c r="X256" s="68"/>
    </row>
    <row r="257" spans="1:24" s="112" customFormat="1" x14ac:dyDescent="0.2">
      <c r="A257" s="157"/>
      <c r="B257" s="148"/>
      <c r="C257" s="148"/>
      <c r="E257" s="54"/>
      <c r="F257" s="54"/>
      <c r="H257" s="102"/>
      <c r="I257" s="68"/>
      <c r="J257" s="68"/>
      <c r="K257" s="54"/>
      <c r="L257" s="178"/>
      <c r="M257" s="174"/>
      <c r="N257" s="79"/>
      <c r="O257" s="194"/>
      <c r="P257" s="54"/>
      <c r="Q257" s="567"/>
      <c r="R257" s="77"/>
      <c r="S257" s="68"/>
      <c r="T257" s="68"/>
      <c r="U257" s="68"/>
      <c r="V257" s="68"/>
      <c r="W257" s="68"/>
      <c r="X257" s="68"/>
    </row>
    <row r="258" spans="1:24" s="112" customFormat="1" x14ac:dyDescent="0.2">
      <c r="A258" s="157"/>
      <c r="B258" s="148"/>
      <c r="C258" s="148"/>
      <c r="E258" s="54"/>
      <c r="F258" s="54"/>
      <c r="H258" s="102"/>
      <c r="I258" s="68"/>
      <c r="J258" s="68"/>
      <c r="K258" s="54"/>
      <c r="L258" s="178"/>
      <c r="M258" s="174"/>
      <c r="N258" s="79"/>
      <c r="O258" s="194"/>
      <c r="P258" s="54"/>
      <c r="Q258" s="567"/>
      <c r="R258" s="77"/>
      <c r="S258" s="68"/>
      <c r="T258" s="68"/>
      <c r="U258" s="68"/>
      <c r="V258" s="68"/>
      <c r="W258" s="68"/>
      <c r="X258" s="68"/>
    </row>
    <row r="259" spans="1:24" s="112" customFormat="1" x14ac:dyDescent="0.2">
      <c r="A259" s="157"/>
      <c r="B259" s="148"/>
      <c r="C259" s="148"/>
      <c r="E259" s="54"/>
      <c r="F259" s="54"/>
      <c r="H259" s="102"/>
      <c r="I259" s="68"/>
      <c r="J259" s="68"/>
      <c r="K259" s="54"/>
      <c r="L259" s="178"/>
      <c r="N259" s="79"/>
      <c r="O259" s="194"/>
      <c r="P259" s="54"/>
      <c r="Q259" s="567"/>
      <c r="R259" s="77"/>
      <c r="S259" s="68"/>
      <c r="T259" s="68"/>
      <c r="U259" s="68"/>
      <c r="V259" s="68"/>
      <c r="W259" s="68"/>
      <c r="X259" s="68"/>
    </row>
    <row r="260" spans="1:24" s="112" customFormat="1" x14ac:dyDescent="0.2">
      <c r="A260" s="157"/>
      <c r="B260" s="148"/>
      <c r="C260" s="148"/>
      <c r="E260" s="54"/>
      <c r="F260" s="54"/>
      <c r="H260" s="102"/>
      <c r="I260" s="68"/>
      <c r="J260" s="68"/>
      <c r="K260" s="54"/>
      <c r="L260" s="178"/>
      <c r="N260" s="79"/>
      <c r="O260" s="194"/>
      <c r="P260" s="54"/>
      <c r="Q260" s="567"/>
      <c r="R260" s="77"/>
      <c r="S260" s="68"/>
      <c r="T260" s="68"/>
      <c r="U260" s="68"/>
      <c r="V260" s="68"/>
      <c r="W260" s="68"/>
      <c r="X260" s="68"/>
    </row>
    <row r="261" spans="1:24" s="112" customFormat="1" x14ac:dyDescent="0.2">
      <c r="A261" s="157"/>
      <c r="B261" s="148"/>
      <c r="C261" s="148"/>
      <c r="E261" s="54"/>
      <c r="F261" s="54"/>
      <c r="H261" s="102"/>
      <c r="I261" s="68"/>
      <c r="J261" s="68"/>
      <c r="K261" s="54"/>
      <c r="L261" s="178"/>
      <c r="M261" s="174"/>
      <c r="N261" s="79"/>
      <c r="O261" s="194"/>
      <c r="P261" s="54"/>
      <c r="Q261" s="567"/>
      <c r="R261" s="568"/>
      <c r="S261" s="68"/>
      <c r="T261" s="68"/>
      <c r="U261" s="68"/>
      <c r="V261" s="68"/>
      <c r="W261" s="68"/>
      <c r="X261" s="68"/>
    </row>
    <row r="262" spans="1:24" s="112" customFormat="1" x14ac:dyDescent="0.2">
      <c r="A262" s="157"/>
      <c r="B262" s="148"/>
      <c r="C262" s="148"/>
      <c r="E262" s="54"/>
      <c r="F262" s="54"/>
      <c r="H262" s="102"/>
      <c r="I262" s="68"/>
      <c r="J262" s="68"/>
      <c r="K262" s="54"/>
      <c r="L262" s="178"/>
      <c r="M262" s="174"/>
      <c r="N262" s="79"/>
      <c r="O262" s="194"/>
      <c r="P262" s="54"/>
      <c r="Q262" s="567"/>
      <c r="R262" s="25"/>
      <c r="S262" s="68"/>
      <c r="T262" s="68"/>
      <c r="U262" s="68"/>
      <c r="V262" s="68"/>
      <c r="W262" s="68"/>
      <c r="X262" s="68"/>
    </row>
    <row r="263" spans="1:24" s="112" customFormat="1" x14ac:dyDescent="0.2">
      <c r="A263" s="157"/>
      <c r="B263" s="148"/>
      <c r="C263" s="148"/>
      <c r="E263" s="54"/>
      <c r="F263" s="54"/>
      <c r="H263" s="102"/>
      <c r="I263" s="68"/>
      <c r="J263" s="68"/>
      <c r="K263" s="54"/>
      <c r="L263" s="178"/>
      <c r="M263" s="174"/>
      <c r="N263" s="79"/>
      <c r="O263" s="194"/>
      <c r="P263" s="54"/>
      <c r="Q263" s="567"/>
      <c r="R263" s="25"/>
      <c r="S263" s="68"/>
      <c r="T263" s="68"/>
      <c r="U263" s="68"/>
      <c r="V263" s="68"/>
      <c r="W263" s="68"/>
      <c r="X263" s="68"/>
    </row>
    <row r="264" spans="1:24" s="112" customFormat="1" x14ac:dyDescent="0.2">
      <c r="A264" s="157"/>
      <c r="B264" s="148"/>
      <c r="C264" s="148"/>
      <c r="E264" s="54"/>
      <c r="F264" s="54"/>
      <c r="H264" s="102"/>
      <c r="I264" s="68"/>
      <c r="J264" s="68"/>
      <c r="K264" s="54"/>
      <c r="L264" s="178"/>
      <c r="M264" s="174"/>
      <c r="N264" s="79"/>
      <c r="O264" s="194"/>
      <c r="P264" s="54"/>
      <c r="Q264" s="567"/>
      <c r="R264" s="25"/>
      <c r="S264" s="68"/>
      <c r="T264" s="68"/>
      <c r="U264" s="68"/>
      <c r="V264" s="68"/>
      <c r="W264" s="68"/>
      <c r="X264" s="68"/>
    </row>
    <row r="265" spans="1:24" s="112" customFormat="1" x14ac:dyDescent="0.2">
      <c r="A265" s="157"/>
      <c r="B265" s="148"/>
      <c r="C265" s="148"/>
      <c r="E265" s="54"/>
      <c r="F265" s="54"/>
      <c r="H265" s="102"/>
      <c r="I265" s="68"/>
      <c r="J265" s="68"/>
      <c r="K265" s="54"/>
      <c r="L265" s="178"/>
      <c r="N265" s="79"/>
      <c r="O265" s="194"/>
      <c r="P265" s="54"/>
      <c r="Q265" s="567"/>
      <c r="R265" s="25"/>
      <c r="S265" s="68"/>
      <c r="T265" s="68"/>
      <c r="U265" s="68"/>
      <c r="V265" s="68"/>
      <c r="W265" s="68"/>
      <c r="X265" s="68"/>
    </row>
    <row r="266" spans="1:24" s="112" customFormat="1" x14ac:dyDescent="0.2">
      <c r="A266" s="157"/>
      <c r="B266" s="148"/>
      <c r="C266" s="148"/>
      <c r="E266" s="54"/>
      <c r="F266" s="54"/>
      <c r="H266" s="102"/>
      <c r="I266" s="68"/>
      <c r="J266" s="68"/>
      <c r="K266" s="54"/>
      <c r="L266" s="178"/>
      <c r="M266" s="174"/>
      <c r="N266" s="79"/>
      <c r="O266" s="194"/>
      <c r="P266" s="54"/>
      <c r="Q266" s="567"/>
      <c r="R266" s="25"/>
      <c r="S266" s="68"/>
      <c r="T266" s="68"/>
      <c r="U266" s="68"/>
      <c r="V266" s="68"/>
      <c r="W266" s="68"/>
      <c r="X266" s="68"/>
    </row>
    <row r="267" spans="1:24" s="112" customFormat="1" x14ac:dyDescent="0.2">
      <c r="A267" s="157"/>
      <c r="B267" s="148"/>
      <c r="C267" s="148"/>
      <c r="E267" s="54"/>
      <c r="F267" s="54"/>
      <c r="H267" s="102"/>
      <c r="I267" s="68"/>
      <c r="J267" s="68"/>
      <c r="K267" s="54"/>
      <c r="L267" s="178"/>
      <c r="M267" s="174"/>
      <c r="N267" s="79"/>
      <c r="O267" s="194"/>
      <c r="P267" s="54"/>
      <c r="Q267" s="567"/>
      <c r="R267" s="25"/>
      <c r="S267" s="68"/>
      <c r="T267" s="68"/>
      <c r="U267" s="68"/>
      <c r="V267" s="68"/>
      <c r="W267" s="68"/>
      <c r="X267" s="68"/>
    </row>
    <row r="268" spans="1:24" s="112" customFormat="1" x14ac:dyDescent="0.2">
      <c r="A268" s="157"/>
      <c r="B268" s="148"/>
      <c r="C268" s="148"/>
      <c r="E268" s="54"/>
      <c r="F268" s="54"/>
      <c r="H268" s="102"/>
      <c r="I268" s="68"/>
      <c r="J268" s="68"/>
      <c r="K268" s="54"/>
      <c r="L268" s="178"/>
      <c r="M268" s="174"/>
      <c r="N268" s="79"/>
      <c r="O268" s="194"/>
      <c r="P268" s="54"/>
      <c r="Q268" s="567"/>
      <c r="R268" s="25"/>
      <c r="S268" s="68"/>
      <c r="T268" s="68"/>
      <c r="U268" s="68"/>
      <c r="V268" s="68"/>
      <c r="W268" s="68"/>
      <c r="X268" s="68"/>
    </row>
    <row r="269" spans="1:24" s="112" customFormat="1" x14ac:dyDescent="0.2">
      <c r="A269" s="157"/>
      <c r="B269" s="148"/>
      <c r="C269" s="148"/>
      <c r="E269" s="54"/>
      <c r="F269" s="54"/>
      <c r="H269" s="102"/>
      <c r="I269" s="68"/>
      <c r="J269" s="68"/>
      <c r="K269" s="54"/>
      <c r="L269" s="178"/>
      <c r="M269" s="174"/>
      <c r="N269" s="79"/>
      <c r="O269" s="194"/>
      <c r="P269" s="54"/>
      <c r="Q269" s="567"/>
      <c r="R269" s="25"/>
      <c r="S269" s="68"/>
      <c r="T269" s="68"/>
      <c r="U269" s="68"/>
      <c r="V269" s="68"/>
      <c r="W269" s="68"/>
      <c r="X269" s="68"/>
    </row>
    <row r="270" spans="1:24" s="112" customFormat="1" x14ac:dyDescent="0.2">
      <c r="A270" s="157"/>
      <c r="B270" s="148"/>
      <c r="C270" s="148"/>
      <c r="E270" s="54"/>
      <c r="F270" s="54"/>
      <c r="H270" s="102"/>
      <c r="I270" s="68"/>
      <c r="J270" s="68"/>
      <c r="K270" s="54"/>
      <c r="L270" s="178"/>
      <c r="M270" s="174"/>
      <c r="N270" s="79"/>
      <c r="O270" s="194"/>
      <c r="P270" s="54"/>
      <c r="Q270" s="567"/>
      <c r="R270" s="25"/>
      <c r="S270" s="68"/>
      <c r="T270" s="68"/>
      <c r="U270" s="68"/>
      <c r="V270" s="68"/>
      <c r="W270" s="68"/>
      <c r="X270" s="68"/>
    </row>
    <row r="271" spans="1:24" s="112" customFormat="1" x14ac:dyDescent="0.2">
      <c r="A271" s="157"/>
      <c r="B271" s="148"/>
      <c r="C271" s="148"/>
      <c r="E271" s="54"/>
      <c r="F271" s="54"/>
      <c r="H271" s="102"/>
      <c r="I271" s="68"/>
      <c r="J271" s="68"/>
      <c r="K271" s="54"/>
      <c r="L271" s="178"/>
      <c r="M271" s="174"/>
      <c r="N271" s="79"/>
      <c r="O271" s="194"/>
      <c r="P271" s="54"/>
      <c r="Q271" s="567"/>
      <c r="R271" s="25"/>
      <c r="S271" s="68"/>
      <c r="T271" s="68"/>
      <c r="U271" s="68"/>
      <c r="V271" s="68"/>
      <c r="W271" s="68"/>
      <c r="X271" s="68"/>
    </row>
    <row r="272" spans="1:24" s="112" customFormat="1" x14ac:dyDescent="0.2">
      <c r="A272" s="157"/>
      <c r="B272" s="148"/>
      <c r="C272" s="148"/>
      <c r="E272" s="54"/>
      <c r="F272" s="54"/>
      <c r="H272" s="102"/>
      <c r="I272" s="68"/>
      <c r="J272" s="68"/>
      <c r="K272" s="54"/>
      <c r="L272" s="178"/>
      <c r="M272" s="174"/>
      <c r="N272" s="79"/>
      <c r="O272" s="194"/>
      <c r="P272" s="54"/>
      <c r="Q272" s="567"/>
      <c r="R272" s="25"/>
      <c r="S272" s="68"/>
      <c r="T272" s="68"/>
      <c r="U272" s="68"/>
      <c r="V272" s="68"/>
      <c r="W272" s="68"/>
      <c r="X272" s="68"/>
    </row>
    <row r="273" spans="1:24" s="112" customFormat="1" x14ac:dyDescent="0.2">
      <c r="A273" s="157"/>
      <c r="B273" s="148"/>
      <c r="C273" s="148"/>
      <c r="E273" s="54"/>
      <c r="F273" s="54"/>
      <c r="H273" s="102"/>
      <c r="I273" s="68"/>
      <c r="J273" s="68"/>
      <c r="K273" s="54"/>
      <c r="L273" s="178"/>
      <c r="M273" s="174"/>
      <c r="N273" s="79"/>
      <c r="O273" s="194"/>
      <c r="P273" s="54"/>
      <c r="Q273" s="567"/>
      <c r="R273" s="25"/>
      <c r="S273" s="68"/>
      <c r="T273" s="68"/>
      <c r="U273" s="68"/>
      <c r="V273" s="68"/>
      <c r="W273" s="68"/>
      <c r="X273" s="68"/>
    </row>
    <row r="274" spans="1:24" s="112" customFormat="1" x14ac:dyDescent="0.2">
      <c r="A274" s="157"/>
      <c r="B274" s="148"/>
      <c r="C274" s="148"/>
      <c r="E274" s="54"/>
      <c r="F274" s="54"/>
      <c r="H274" s="102"/>
      <c r="I274" s="68"/>
      <c r="J274" s="68"/>
      <c r="K274" s="54"/>
      <c r="L274" s="178"/>
      <c r="M274" s="174"/>
      <c r="N274" s="79"/>
      <c r="O274" s="194"/>
      <c r="P274" s="54"/>
      <c r="Q274" s="567"/>
      <c r="R274" s="25"/>
      <c r="S274" s="68"/>
      <c r="T274" s="68"/>
      <c r="U274" s="68"/>
      <c r="V274" s="68"/>
      <c r="W274" s="68"/>
      <c r="X274" s="68"/>
    </row>
    <row r="275" spans="1:24" s="112" customFormat="1" x14ac:dyDescent="0.2">
      <c r="A275" s="157"/>
      <c r="B275" s="148"/>
      <c r="C275" s="148"/>
      <c r="E275" s="54"/>
      <c r="F275" s="54"/>
      <c r="H275" s="102"/>
      <c r="I275" s="68"/>
      <c r="J275" s="68"/>
      <c r="K275" s="54"/>
      <c r="L275" s="178"/>
      <c r="M275" s="174"/>
      <c r="N275" s="79"/>
      <c r="O275" s="194"/>
      <c r="P275" s="54"/>
      <c r="Q275" s="567"/>
      <c r="R275" s="25"/>
      <c r="S275" s="68"/>
      <c r="T275" s="68"/>
      <c r="U275" s="68"/>
      <c r="V275" s="68"/>
      <c r="W275" s="68"/>
      <c r="X275" s="68"/>
    </row>
    <row r="276" spans="1:24" s="112" customFormat="1" x14ac:dyDescent="0.2">
      <c r="A276" s="157"/>
      <c r="B276" s="148"/>
      <c r="C276" s="148"/>
      <c r="E276" s="54"/>
      <c r="F276" s="54"/>
      <c r="H276" s="102"/>
      <c r="I276" s="68"/>
      <c r="J276" s="68"/>
      <c r="K276" s="54"/>
      <c r="L276" s="178"/>
      <c r="M276" s="174"/>
      <c r="N276" s="79"/>
      <c r="O276" s="194"/>
      <c r="P276" s="54"/>
      <c r="Q276" s="567"/>
      <c r="R276" s="25"/>
      <c r="S276" s="68"/>
      <c r="T276" s="68"/>
      <c r="U276" s="68"/>
      <c r="V276" s="68"/>
      <c r="W276" s="68"/>
      <c r="X276" s="68"/>
    </row>
    <row r="277" spans="1:24" s="112" customFormat="1" x14ac:dyDescent="0.2">
      <c r="A277" s="157"/>
      <c r="B277" s="148"/>
      <c r="C277" s="148"/>
      <c r="E277" s="54"/>
      <c r="F277" s="54"/>
      <c r="H277" s="102"/>
      <c r="I277" s="68"/>
      <c r="J277" s="68"/>
      <c r="K277" s="54"/>
      <c r="L277" s="178"/>
      <c r="M277" s="174"/>
      <c r="N277" s="79"/>
      <c r="O277" s="194"/>
      <c r="P277" s="54"/>
      <c r="Q277" s="567"/>
      <c r="R277" s="25"/>
      <c r="S277" s="68"/>
      <c r="T277" s="68"/>
      <c r="U277" s="68"/>
      <c r="V277" s="68"/>
      <c r="W277" s="68"/>
      <c r="X277" s="68"/>
    </row>
    <row r="278" spans="1:24" s="112" customFormat="1" x14ac:dyDescent="0.2">
      <c r="A278" s="157"/>
      <c r="B278" s="148"/>
      <c r="C278" s="148"/>
      <c r="E278" s="54"/>
      <c r="F278" s="54"/>
      <c r="H278" s="102"/>
      <c r="I278" s="68"/>
      <c r="J278" s="68"/>
      <c r="K278" s="54"/>
      <c r="L278" s="178"/>
      <c r="M278" s="174"/>
      <c r="N278" s="79"/>
      <c r="O278" s="194"/>
      <c r="P278" s="54"/>
      <c r="Q278" s="567"/>
      <c r="R278" s="25"/>
      <c r="S278" s="68"/>
      <c r="T278" s="68"/>
      <c r="U278" s="68"/>
      <c r="V278" s="68"/>
      <c r="W278" s="68"/>
      <c r="X278" s="68"/>
    </row>
    <row r="279" spans="1:24" s="112" customFormat="1" x14ac:dyDescent="0.2">
      <c r="A279" s="157"/>
      <c r="B279" s="148"/>
      <c r="C279" s="148"/>
      <c r="E279" s="54"/>
      <c r="F279" s="54"/>
      <c r="H279" s="102"/>
      <c r="I279" s="68"/>
      <c r="J279" s="68"/>
      <c r="K279" s="54"/>
      <c r="L279" s="178"/>
      <c r="M279" s="174"/>
      <c r="N279" s="79"/>
      <c r="O279" s="194"/>
      <c r="P279" s="54"/>
      <c r="Q279" s="567"/>
      <c r="R279" s="25"/>
      <c r="S279" s="68"/>
      <c r="T279" s="68"/>
      <c r="U279" s="68"/>
      <c r="V279" s="68"/>
      <c r="W279" s="68"/>
      <c r="X279" s="68"/>
    </row>
    <row r="280" spans="1:24" s="112" customFormat="1" x14ac:dyDescent="0.2">
      <c r="A280" s="157"/>
      <c r="B280" s="148"/>
      <c r="C280" s="148"/>
      <c r="E280" s="54"/>
      <c r="F280" s="54"/>
      <c r="H280" s="102"/>
      <c r="I280" s="68"/>
      <c r="J280" s="68"/>
      <c r="K280" s="54"/>
      <c r="L280" s="178"/>
      <c r="M280" s="174"/>
      <c r="N280" s="79"/>
      <c r="O280" s="194"/>
      <c r="P280" s="54"/>
      <c r="Q280" s="567"/>
      <c r="R280" s="25"/>
      <c r="S280" s="68"/>
      <c r="T280" s="68"/>
      <c r="U280" s="68"/>
      <c r="V280" s="68"/>
      <c r="W280" s="68"/>
      <c r="X280" s="68"/>
    </row>
    <row r="281" spans="1:24" s="112" customFormat="1" x14ac:dyDescent="0.2">
      <c r="A281" s="157"/>
      <c r="B281" s="148"/>
      <c r="C281" s="148"/>
      <c r="E281" s="54"/>
      <c r="F281" s="54"/>
      <c r="H281" s="102"/>
      <c r="I281" s="68"/>
      <c r="J281" s="68"/>
      <c r="K281" s="54"/>
      <c r="L281" s="178"/>
      <c r="M281" s="174"/>
      <c r="N281" s="79"/>
      <c r="O281" s="194"/>
      <c r="P281" s="54"/>
      <c r="Q281" s="567"/>
      <c r="R281" s="25"/>
      <c r="S281" s="68"/>
      <c r="T281" s="68"/>
      <c r="U281" s="68"/>
      <c r="V281" s="68"/>
      <c r="W281" s="68"/>
      <c r="X281" s="68"/>
    </row>
    <row r="282" spans="1:24" s="112" customFormat="1" x14ac:dyDescent="0.2">
      <c r="A282" s="157"/>
      <c r="B282" s="148"/>
      <c r="C282" s="148"/>
      <c r="E282" s="54"/>
      <c r="F282" s="54"/>
      <c r="H282" s="102"/>
      <c r="I282" s="68"/>
      <c r="J282" s="68"/>
      <c r="K282" s="54"/>
      <c r="L282" s="178"/>
      <c r="M282" s="174"/>
      <c r="N282" s="79"/>
      <c r="O282" s="194"/>
      <c r="P282" s="54"/>
      <c r="Q282" s="567"/>
      <c r="R282" s="25"/>
      <c r="S282" s="68"/>
      <c r="T282" s="68"/>
      <c r="U282" s="68"/>
      <c r="V282" s="68"/>
      <c r="W282" s="68"/>
      <c r="X282" s="68"/>
    </row>
    <row r="283" spans="1:24" s="112" customFormat="1" x14ac:dyDescent="0.2">
      <c r="A283" s="157"/>
      <c r="B283" s="148"/>
      <c r="C283" s="148"/>
      <c r="E283" s="54"/>
      <c r="F283" s="54"/>
      <c r="H283" s="102"/>
      <c r="I283" s="68"/>
      <c r="J283" s="68"/>
      <c r="K283" s="54"/>
      <c r="L283" s="178"/>
      <c r="M283" s="174"/>
      <c r="N283" s="79"/>
      <c r="O283" s="194"/>
      <c r="P283" s="54"/>
      <c r="Q283" s="567"/>
      <c r="R283" s="25"/>
      <c r="S283" s="68"/>
      <c r="T283" s="68"/>
      <c r="U283" s="68"/>
      <c r="V283" s="68"/>
      <c r="W283" s="68"/>
      <c r="X283" s="68"/>
    </row>
    <row r="284" spans="1:24" s="112" customFormat="1" x14ac:dyDescent="0.2">
      <c r="A284" s="157"/>
      <c r="B284" s="148"/>
      <c r="C284" s="148"/>
      <c r="E284" s="54"/>
      <c r="F284" s="54"/>
      <c r="H284" s="102"/>
      <c r="I284" s="68"/>
      <c r="J284" s="68"/>
      <c r="K284" s="54"/>
      <c r="L284" s="178"/>
      <c r="M284" s="174"/>
      <c r="N284" s="79"/>
      <c r="O284" s="194"/>
      <c r="P284" s="54"/>
      <c r="Q284" s="567"/>
      <c r="R284" s="25"/>
      <c r="S284" s="68"/>
      <c r="T284" s="68"/>
      <c r="U284" s="68"/>
      <c r="V284" s="68"/>
      <c r="W284" s="68"/>
      <c r="X284" s="68"/>
    </row>
    <row r="285" spans="1:24" s="112" customFormat="1" x14ac:dyDescent="0.2">
      <c r="A285" s="157"/>
      <c r="B285" s="148"/>
      <c r="C285" s="148"/>
      <c r="E285" s="54"/>
      <c r="F285" s="54"/>
      <c r="H285" s="102"/>
      <c r="I285" s="68"/>
      <c r="J285" s="68"/>
      <c r="K285" s="54"/>
      <c r="L285" s="178"/>
      <c r="M285" s="174"/>
      <c r="N285" s="79"/>
      <c r="O285" s="194"/>
      <c r="P285" s="54"/>
      <c r="Q285" s="567"/>
      <c r="R285" s="25"/>
      <c r="S285" s="68"/>
      <c r="T285" s="68"/>
      <c r="U285" s="68"/>
      <c r="V285" s="68"/>
      <c r="W285" s="68"/>
      <c r="X285" s="68"/>
    </row>
    <row r="286" spans="1:24" s="112" customFormat="1" x14ac:dyDescent="0.2">
      <c r="A286" s="157"/>
      <c r="B286" s="148"/>
      <c r="C286" s="148"/>
      <c r="E286" s="54"/>
      <c r="F286" s="54"/>
      <c r="H286" s="102"/>
      <c r="I286" s="68"/>
      <c r="J286" s="68"/>
      <c r="K286" s="54"/>
      <c r="L286" s="178"/>
      <c r="M286" s="174"/>
      <c r="N286" s="79"/>
      <c r="O286" s="194"/>
      <c r="P286" s="54"/>
      <c r="Q286" s="567"/>
      <c r="R286" s="25"/>
      <c r="S286" s="68"/>
      <c r="T286" s="68"/>
      <c r="U286" s="68"/>
      <c r="V286" s="68"/>
      <c r="W286" s="68"/>
      <c r="X286" s="68"/>
    </row>
    <row r="287" spans="1:24" s="112" customFormat="1" x14ac:dyDescent="0.2">
      <c r="A287" s="157"/>
      <c r="B287" s="148"/>
      <c r="C287" s="148"/>
      <c r="E287" s="54"/>
      <c r="F287" s="54"/>
      <c r="H287" s="102"/>
      <c r="I287" s="68"/>
      <c r="J287" s="68"/>
      <c r="K287" s="54"/>
      <c r="L287" s="178"/>
      <c r="M287" s="174"/>
      <c r="N287" s="79"/>
      <c r="O287" s="194"/>
      <c r="P287" s="54"/>
      <c r="Q287" s="567"/>
      <c r="R287" s="25"/>
      <c r="S287" s="68"/>
      <c r="T287" s="68"/>
      <c r="U287" s="68"/>
      <c r="V287" s="68"/>
      <c r="W287" s="68"/>
      <c r="X287" s="68"/>
    </row>
    <row r="288" spans="1:24" s="112" customFormat="1" x14ac:dyDescent="0.2">
      <c r="A288" s="157"/>
      <c r="B288" s="148"/>
      <c r="C288" s="148"/>
      <c r="E288" s="54"/>
      <c r="F288" s="54"/>
      <c r="H288" s="102"/>
      <c r="I288" s="68"/>
      <c r="J288" s="68"/>
      <c r="K288" s="54"/>
      <c r="L288" s="178"/>
      <c r="M288" s="174"/>
      <c r="N288" s="79"/>
      <c r="O288" s="194"/>
      <c r="P288" s="54"/>
      <c r="Q288" s="567"/>
      <c r="R288" s="25"/>
      <c r="S288" s="68"/>
      <c r="T288" s="68"/>
      <c r="U288" s="68"/>
      <c r="V288" s="68"/>
      <c r="W288" s="68"/>
      <c r="X288" s="68"/>
    </row>
    <row r="289" spans="1:27" s="112" customFormat="1" x14ac:dyDescent="0.2">
      <c r="A289" s="157"/>
      <c r="B289" s="148"/>
      <c r="C289" s="148"/>
      <c r="E289" s="54"/>
      <c r="F289" s="54"/>
      <c r="H289" s="102"/>
      <c r="I289" s="68"/>
      <c r="J289" s="68"/>
      <c r="K289" s="54"/>
      <c r="L289" s="178"/>
      <c r="M289" s="174"/>
      <c r="N289" s="79"/>
      <c r="O289" s="194"/>
      <c r="P289" s="54"/>
      <c r="Q289" s="567"/>
      <c r="R289" s="25"/>
      <c r="S289" s="68"/>
      <c r="T289" s="68"/>
      <c r="U289" s="68"/>
      <c r="V289" s="68"/>
      <c r="W289" s="68"/>
      <c r="X289" s="68"/>
    </row>
    <row r="290" spans="1:27" s="112" customFormat="1" x14ac:dyDescent="0.2">
      <c r="A290" s="157"/>
      <c r="B290" s="148"/>
      <c r="C290" s="148"/>
      <c r="E290" s="54"/>
      <c r="F290" s="54"/>
      <c r="H290" s="102"/>
      <c r="I290" s="68"/>
      <c r="J290" s="68"/>
      <c r="K290" s="54"/>
      <c r="L290" s="178"/>
      <c r="M290" s="174"/>
      <c r="N290" s="79"/>
      <c r="O290" s="194"/>
      <c r="P290" s="54"/>
      <c r="Q290" s="567"/>
      <c r="R290" s="25"/>
      <c r="S290" s="68"/>
      <c r="T290" s="68"/>
      <c r="U290" s="68"/>
      <c r="V290" s="68"/>
      <c r="W290" s="68"/>
      <c r="X290" s="68"/>
    </row>
    <row r="291" spans="1:27" s="112" customFormat="1" x14ac:dyDescent="0.2">
      <c r="A291" s="157"/>
      <c r="B291" s="148"/>
      <c r="C291" s="148"/>
      <c r="E291" s="54"/>
      <c r="F291" s="54"/>
      <c r="H291" s="102"/>
      <c r="I291" s="68"/>
      <c r="J291" s="68"/>
      <c r="K291" s="54"/>
      <c r="L291" s="178"/>
      <c r="M291" s="174"/>
      <c r="N291" s="79"/>
      <c r="O291" s="194"/>
      <c r="P291" s="54"/>
      <c r="Q291" s="567"/>
      <c r="R291" s="25"/>
      <c r="S291" s="68"/>
      <c r="T291" s="68"/>
      <c r="U291" s="68"/>
      <c r="V291" s="68"/>
      <c r="W291" s="68"/>
      <c r="X291" s="68"/>
    </row>
    <row r="292" spans="1:27" s="112" customFormat="1" x14ac:dyDescent="0.2">
      <c r="A292" s="157"/>
      <c r="B292" s="148"/>
      <c r="C292" s="148"/>
      <c r="E292" s="54"/>
      <c r="F292" s="54"/>
      <c r="H292" s="102"/>
      <c r="I292" s="68"/>
      <c r="J292" s="68"/>
      <c r="K292" s="54"/>
      <c r="L292" s="178"/>
      <c r="M292" s="174"/>
      <c r="N292" s="79"/>
      <c r="O292" s="194"/>
      <c r="P292" s="54"/>
      <c r="Q292" s="567"/>
      <c r="R292" s="25"/>
      <c r="S292" s="68"/>
      <c r="T292" s="68"/>
      <c r="U292" s="68"/>
      <c r="V292" s="68"/>
      <c r="W292" s="68"/>
      <c r="X292" s="68"/>
    </row>
    <row r="293" spans="1:27" s="112" customFormat="1" x14ac:dyDescent="0.2">
      <c r="A293" s="157"/>
      <c r="B293" s="148"/>
      <c r="C293" s="148"/>
      <c r="E293" s="54"/>
      <c r="F293" s="54"/>
      <c r="H293" s="102"/>
      <c r="I293" s="68"/>
      <c r="J293" s="68"/>
      <c r="K293" s="54"/>
      <c r="L293" s="178"/>
      <c r="M293" s="174"/>
      <c r="N293" s="79"/>
      <c r="O293" s="194"/>
      <c r="P293" s="54"/>
      <c r="Q293" s="567"/>
      <c r="R293" s="25"/>
      <c r="S293" s="68"/>
      <c r="T293" s="68"/>
      <c r="U293" s="68"/>
      <c r="V293" s="68"/>
      <c r="W293" s="68"/>
      <c r="X293" s="68"/>
    </row>
    <row r="294" spans="1:27" s="112" customFormat="1" x14ac:dyDescent="0.2">
      <c r="A294" s="157"/>
      <c r="B294" s="148"/>
      <c r="C294" s="148"/>
      <c r="E294" s="54"/>
      <c r="F294" s="54"/>
      <c r="H294" s="102"/>
      <c r="I294" s="68"/>
      <c r="J294" s="68"/>
      <c r="K294" s="54"/>
      <c r="L294" s="178"/>
      <c r="M294" s="174"/>
      <c r="N294" s="79"/>
      <c r="O294" s="194"/>
      <c r="P294" s="54"/>
      <c r="Q294" s="567"/>
      <c r="R294" s="25"/>
      <c r="S294" s="68"/>
      <c r="T294" s="68"/>
      <c r="U294" s="68"/>
      <c r="V294" s="68"/>
      <c r="W294" s="68"/>
      <c r="X294" s="68"/>
    </row>
    <row r="295" spans="1:27" s="112" customFormat="1" x14ac:dyDescent="0.2">
      <c r="A295" s="157"/>
      <c r="B295" s="148"/>
      <c r="C295" s="148"/>
      <c r="E295" s="54"/>
      <c r="F295" s="54"/>
      <c r="H295" s="102"/>
      <c r="I295" s="68"/>
      <c r="J295" s="68"/>
      <c r="K295" s="54"/>
      <c r="L295" s="178"/>
      <c r="M295" s="174"/>
      <c r="N295" s="79"/>
      <c r="O295" s="194"/>
      <c r="P295" s="54"/>
      <c r="Q295" s="567"/>
      <c r="R295" s="25"/>
      <c r="S295" s="68"/>
      <c r="T295" s="68"/>
      <c r="U295" s="68"/>
      <c r="V295" s="68"/>
      <c r="W295" s="68"/>
      <c r="X295" s="68"/>
    </row>
    <row r="296" spans="1:27" s="112" customFormat="1" x14ac:dyDescent="0.2">
      <c r="A296" s="157"/>
      <c r="B296" s="148"/>
      <c r="C296" s="148"/>
      <c r="E296" s="54"/>
      <c r="F296" s="54"/>
      <c r="H296" s="102"/>
      <c r="I296" s="68"/>
      <c r="J296" s="68"/>
      <c r="K296" s="54"/>
      <c r="L296" s="178"/>
      <c r="M296" s="174"/>
      <c r="N296" s="79"/>
      <c r="O296" s="194"/>
      <c r="P296" s="54"/>
      <c r="Q296" s="567"/>
      <c r="R296" s="25"/>
      <c r="S296" s="68"/>
      <c r="T296" s="68"/>
      <c r="U296" s="68"/>
      <c r="V296" s="68"/>
      <c r="W296" s="68"/>
      <c r="X296" s="68"/>
    </row>
    <row r="297" spans="1:27" s="112" customFormat="1" x14ac:dyDescent="0.2">
      <c r="A297" s="157"/>
      <c r="B297" s="148"/>
      <c r="C297" s="148"/>
      <c r="E297" s="54"/>
      <c r="F297" s="54"/>
      <c r="H297" s="102"/>
      <c r="I297" s="68"/>
      <c r="J297" s="68"/>
      <c r="K297" s="54"/>
      <c r="L297" s="178"/>
      <c r="M297" s="174"/>
      <c r="N297" s="79"/>
      <c r="O297" s="194"/>
      <c r="P297" s="54"/>
      <c r="Q297" s="567"/>
      <c r="R297" s="25"/>
      <c r="S297" s="68"/>
      <c r="T297" s="68"/>
      <c r="U297" s="68"/>
      <c r="V297" s="68"/>
      <c r="W297" s="68"/>
      <c r="X297" s="68"/>
    </row>
    <row r="298" spans="1:27" s="112" customFormat="1" x14ac:dyDescent="0.2">
      <c r="A298" s="157"/>
      <c r="B298" s="148"/>
      <c r="C298" s="148"/>
      <c r="E298" s="54"/>
      <c r="F298" s="54"/>
      <c r="H298" s="102"/>
      <c r="I298" s="68"/>
      <c r="J298" s="68"/>
      <c r="K298" s="54"/>
      <c r="L298" s="178"/>
      <c r="M298" s="174"/>
      <c r="N298" s="79"/>
      <c r="O298" s="194"/>
      <c r="P298" s="54"/>
      <c r="Q298" s="567"/>
      <c r="R298" s="25"/>
      <c r="S298" s="68"/>
      <c r="T298" s="68"/>
      <c r="U298" s="68"/>
      <c r="V298" s="68"/>
      <c r="W298" s="68"/>
      <c r="X298" s="68"/>
    </row>
    <row r="299" spans="1:27" s="112" customFormat="1" x14ac:dyDescent="0.2">
      <c r="A299" s="157"/>
      <c r="B299" s="148"/>
      <c r="C299" s="148"/>
      <c r="E299" s="54"/>
      <c r="F299" s="54"/>
      <c r="H299" s="102"/>
      <c r="I299" s="68"/>
      <c r="J299" s="68"/>
      <c r="K299" s="54"/>
      <c r="L299" s="178"/>
      <c r="M299" s="174"/>
      <c r="N299" s="79"/>
      <c r="O299" s="194"/>
      <c r="P299" s="54"/>
      <c r="Q299" s="567"/>
      <c r="R299" s="25"/>
      <c r="S299" s="68"/>
      <c r="T299" s="68"/>
      <c r="U299" s="68"/>
      <c r="V299" s="68"/>
      <c r="W299" s="68"/>
      <c r="X299" s="68"/>
    </row>
    <row r="300" spans="1:27" s="112" customFormat="1" x14ac:dyDescent="0.2">
      <c r="A300" s="157"/>
      <c r="B300" s="148"/>
      <c r="C300" s="148"/>
      <c r="E300" s="54"/>
      <c r="F300" s="54"/>
      <c r="H300" s="102"/>
      <c r="I300" s="68"/>
      <c r="J300" s="68"/>
      <c r="K300" s="54"/>
      <c r="L300" s="178"/>
      <c r="M300" s="174"/>
      <c r="N300" s="79"/>
      <c r="O300" s="194"/>
      <c r="P300" s="54"/>
      <c r="Q300" s="567"/>
      <c r="R300" s="25"/>
      <c r="S300" s="68"/>
      <c r="T300" s="68"/>
      <c r="U300" s="68"/>
      <c r="V300" s="68"/>
      <c r="W300" s="68"/>
      <c r="X300" s="68"/>
    </row>
    <row r="301" spans="1:27" s="112" customFormat="1" x14ac:dyDescent="0.2">
      <c r="A301" s="157"/>
      <c r="B301" s="148"/>
      <c r="C301" s="148"/>
      <c r="E301" s="54"/>
      <c r="F301" s="54"/>
      <c r="H301" s="102"/>
      <c r="I301" s="68"/>
      <c r="J301" s="68"/>
      <c r="K301" s="54"/>
      <c r="L301" s="178"/>
      <c r="M301" s="174"/>
      <c r="N301" s="79"/>
      <c r="O301" s="194"/>
      <c r="P301" s="54"/>
      <c r="Q301" s="567"/>
      <c r="R301" s="25"/>
      <c r="S301" s="68"/>
      <c r="T301" s="68"/>
      <c r="U301" s="68"/>
      <c r="V301" s="68"/>
      <c r="W301" s="68"/>
      <c r="X301" s="68"/>
      <c r="Z301" s="68"/>
      <c r="AA301" s="68"/>
    </row>
    <row r="302" spans="1:27" s="112" customFormat="1" x14ac:dyDescent="0.2">
      <c r="A302" s="157"/>
      <c r="B302" s="148"/>
      <c r="C302" s="148"/>
      <c r="E302" s="54"/>
      <c r="F302" s="54"/>
      <c r="H302" s="102"/>
      <c r="I302" s="68"/>
      <c r="J302" s="68"/>
      <c r="K302" s="54"/>
      <c r="L302" s="178"/>
      <c r="M302" s="174"/>
      <c r="N302" s="79"/>
      <c r="O302" s="194"/>
      <c r="P302" s="54"/>
      <c r="Q302" s="567"/>
      <c r="R302" s="25"/>
      <c r="S302" s="68"/>
      <c r="T302" s="68"/>
      <c r="U302" s="68"/>
      <c r="V302" s="68"/>
      <c r="W302" s="68"/>
      <c r="X302" s="68"/>
      <c r="Z302" s="68"/>
      <c r="AA302" s="68"/>
    </row>
    <row r="303" spans="1:27" x14ac:dyDescent="0.2">
      <c r="A303" s="157"/>
      <c r="B303" s="148"/>
      <c r="C303" s="148"/>
      <c r="N303" s="79"/>
      <c r="O303" s="194"/>
      <c r="Q303" s="567"/>
      <c r="Y303" s="112"/>
    </row>
    <row r="304" spans="1:27" x14ac:dyDescent="0.2">
      <c r="A304" s="157"/>
      <c r="B304" s="148"/>
      <c r="C304" s="148"/>
      <c r="N304" s="79"/>
      <c r="O304" s="194"/>
      <c r="Q304" s="567"/>
      <c r="Y304" s="112"/>
    </row>
    <row r="305" spans="1:27" x14ac:dyDescent="0.2">
      <c r="A305" s="157"/>
      <c r="B305" s="148"/>
      <c r="C305" s="148"/>
      <c r="N305" s="79"/>
      <c r="O305" s="194"/>
      <c r="Q305" s="567"/>
      <c r="Y305" s="112"/>
    </row>
    <row r="306" spans="1:27" x14ac:dyDescent="0.2">
      <c r="A306" s="157"/>
      <c r="B306" s="148"/>
      <c r="C306" s="148"/>
      <c r="N306" s="79"/>
      <c r="O306" s="194"/>
      <c r="Q306" s="567"/>
      <c r="Y306" s="112"/>
    </row>
    <row r="307" spans="1:27" x14ac:dyDescent="0.2">
      <c r="A307" s="157"/>
      <c r="B307" s="148"/>
      <c r="C307" s="148"/>
      <c r="N307" s="79"/>
      <c r="O307" s="194"/>
      <c r="Q307" s="567"/>
      <c r="Y307" s="112"/>
    </row>
    <row r="308" spans="1:27" x14ac:dyDescent="0.2">
      <c r="A308" s="157"/>
      <c r="B308" s="148"/>
      <c r="C308" s="148"/>
      <c r="N308" s="79"/>
      <c r="O308" s="194"/>
      <c r="Q308" s="567"/>
      <c r="Y308" s="112"/>
    </row>
    <row r="309" spans="1:27" x14ac:dyDescent="0.2">
      <c r="A309" s="157"/>
      <c r="B309" s="148"/>
      <c r="C309" s="148"/>
      <c r="N309" s="79"/>
      <c r="O309" s="194"/>
      <c r="Q309" s="567"/>
      <c r="Y309" s="112"/>
    </row>
    <row r="310" spans="1:27" x14ac:dyDescent="0.2">
      <c r="A310" s="157"/>
      <c r="B310" s="148"/>
      <c r="C310" s="148"/>
      <c r="N310" s="79"/>
      <c r="O310" s="194"/>
      <c r="Q310" s="567"/>
      <c r="Y310" s="112"/>
    </row>
    <row r="311" spans="1:27" x14ac:dyDescent="0.2">
      <c r="A311" s="157"/>
      <c r="B311" s="148"/>
      <c r="C311" s="148"/>
      <c r="N311" s="79"/>
      <c r="O311" s="194"/>
      <c r="Q311" s="567"/>
      <c r="Y311" s="112"/>
      <c r="Z311" s="112"/>
      <c r="AA311" s="112"/>
    </row>
    <row r="312" spans="1:27" x14ac:dyDescent="0.2">
      <c r="A312" s="157"/>
      <c r="B312" s="148"/>
      <c r="C312" s="148"/>
      <c r="N312" s="79"/>
      <c r="O312" s="194"/>
      <c r="Q312" s="567"/>
      <c r="Y312" s="112"/>
      <c r="Z312" s="112"/>
      <c r="AA312" s="112"/>
    </row>
    <row r="313" spans="1:27" s="112" customFormat="1" x14ac:dyDescent="0.2">
      <c r="A313" s="157"/>
      <c r="B313" s="148"/>
      <c r="C313" s="148"/>
      <c r="E313" s="54"/>
      <c r="F313" s="54"/>
      <c r="H313" s="102"/>
      <c r="I313" s="68"/>
      <c r="J313" s="68"/>
      <c r="K313" s="54"/>
      <c r="L313" s="178"/>
      <c r="M313" s="174"/>
      <c r="N313" s="79"/>
      <c r="O313" s="194"/>
      <c r="P313" s="54"/>
      <c r="Q313" s="567"/>
      <c r="R313" s="25"/>
      <c r="S313" s="68"/>
      <c r="T313" s="68"/>
      <c r="U313" s="68"/>
      <c r="V313" s="68"/>
      <c r="W313" s="68"/>
      <c r="X313" s="68"/>
    </row>
    <row r="314" spans="1:27" s="112" customFormat="1" x14ac:dyDescent="0.2">
      <c r="A314" s="157"/>
      <c r="B314" s="148"/>
      <c r="C314" s="148"/>
      <c r="E314" s="54"/>
      <c r="F314" s="54"/>
      <c r="H314" s="102"/>
      <c r="I314" s="68"/>
      <c r="J314" s="68"/>
      <c r="K314" s="54"/>
      <c r="L314" s="178"/>
      <c r="M314" s="174"/>
      <c r="N314" s="79"/>
      <c r="O314" s="194"/>
      <c r="P314" s="54"/>
      <c r="Q314" s="567"/>
      <c r="R314" s="25"/>
      <c r="S314" s="68"/>
      <c r="T314" s="68"/>
      <c r="U314" s="68"/>
      <c r="V314" s="68"/>
      <c r="W314" s="68"/>
      <c r="X314" s="68"/>
    </row>
    <row r="315" spans="1:27" s="112" customFormat="1" x14ac:dyDescent="0.2">
      <c r="A315" s="157"/>
      <c r="B315" s="148"/>
      <c r="C315" s="148"/>
      <c r="E315" s="54"/>
      <c r="F315" s="54"/>
      <c r="H315" s="102"/>
      <c r="I315" s="68"/>
      <c r="J315" s="68"/>
      <c r="K315" s="54"/>
      <c r="L315" s="178"/>
      <c r="M315" s="174"/>
      <c r="N315" s="79"/>
      <c r="O315" s="194"/>
      <c r="P315" s="54"/>
      <c r="Q315" s="567"/>
      <c r="R315" s="25"/>
      <c r="S315" s="68"/>
      <c r="T315" s="68"/>
      <c r="U315" s="68"/>
      <c r="V315" s="68"/>
      <c r="W315" s="68"/>
      <c r="X315" s="68"/>
    </row>
    <row r="316" spans="1:27" s="112" customFormat="1" x14ac:dyDescent="0.2">
      <c r="A316" s="157"/>
      <c r="B316" s="148"/>
      <c r="C316" s="148"/>
      <c r="E316" s="54"/>
      <c r="F316" s="54"/>
      <c r="H316" s="102"/>
      <c r="I316" s="68"/>
      <c r="J316" s="68"/>
      <c r="K316" s="54"/>
      <c r="L316" s="178"/>
      <c r="M316" s="174"/>
      <c r="N316" s="79"/>
      <c r="O316" s="194"/>
      <c r="P316" s="54"/>
      <c r="Q316" s="567"/>
      <c r="R316" s="25"/>
      <c r="S316" s="68"/>
      <c r="T316" s="68"/>
      <c r="U316" s="68"/>
      <c r="V316" s="68"/>
      <c r="W316" s="68"/>
      <c r="X316" s="68"/>
    </row>
    <row r="317" spans="1:27" s="112" customFormat="1" x14ac:dyDescent="0.2">
      <c r="A317" s="157"/>
      <c r="B317" s="148"/>
      <c r="C317" s="148"/>
      <c r="E317" s="54"/>
      <c r="F317" s="54"/>
      <c r="H317" s="102"/>
      <c r="I317" s="68"/>
      <c r="J317" s="68"/>
      <c r="K317" s="54"/>
      <c r="L317" s="178"/>
      <c r="M317" s="174"/>
      <c r="N317" s="79"/>
      <c r="O317" s="194"/>
      <c r="P317" s="54"/>
      <c r="Q317" s="567"/>
      <c r="R317" s="25"/>
      <c r="S317" s="68"/>
      <c r="T317" s="68"/>
      <c r="U317" s="68"/>
      <c r="V317" s="68"/>
      <c r="W317" s="68"/>
      <c r="X317" s="68"/>
    </row>
    <row r="318" spans="1:27" s="112" customFormat="1" x14ac:dyDescent="0.2">
      <c r="A318" s="157"/>
      <c r="B318" s="148"/>
      <c r="C318" s="148"/>
      <c r="E318" s="54"/>
      <c r="F318" s="54"/>
      <c r="H318" s="102"/>
      <c r="I318" s="68"/>
      <c r="J318" s="68"/>
      <c r="K318" s="54"/>
      <c r="L318" s="178"/>
      <c r="M318" s="174"/>
      <c r="N318" s="79"/>
      <c r="O318" s="194"/>
      <c r="P318" s="54"/>
      <c r="Q318" s="567"/>
      <c r="R318" s="25"/>
      <c r="S318" s="68"/>
      <c r="T318" s="68"/>
      <c r="U318" s="68"/>
      <c r="V318" s="68"/>
      <c r="W318" s="68"/>
      <c r="X318" s="68"/>
    </row>
    <row r="319" spans="1:27" s="112" customFormat="1" x14ac:dyDescent="0.2">
      <c r="A319" s="157"/>
      <c r="B319" s="148"/>
      <c r="C319" s="148"/>
      <c r="E319" s="54"/>
      <c r="F319" s="54"/>
      <c r="H319" s="102"/>
      <c r="I319" s="68"/>
      <c r="J319" s="68"/>
      <c r="K319" s="54"/>
      <c r="L319" s="178"/>
      <c r="M319" s="174"/>
      <c r="N319" s="79"/>
      <c r="O319" s="194"/>
      <c r="P319" s="54"/>
      <c r="Q319" s="567"/>
      <c r="R319" s="25"/>
      <c r="S319" s="68"/>
      <c r="T319" s="68"/>
      <c r="U319" s="68"/>
      <c r="V319" s="68"/>
      <c r="W319" s="68"/>
      <c r="X319" s="68"/>
    </row>
    <row r="320" spans="1:27" s="112" customFormat="1" x14ac:dyDescent="0.2">
      <c r="A320" s="157"/>
      <c r="B320" s="148"/>
      <c r="C320" s="148"/>
      <c r="E320" s="54"/>
      <c r="F320" s="54"/>
      <c r="H320" s="102"/>
      <c r="I320" s="68"/>
      <c r="J320" s="68"/>
      <c r="K320" s="54"/>
      <c r="L320" s="178"/>
      <c r="M320" s="174"/>
      <c r="N320" s="79"/>
      <c r="O320" s="194"/>
      <c r="P320" s="54"/>
      <c r="Q320" s="567"/>
      <c r="R320" s="25"/>
      <c r="S320" s="68"/>
      <c r="T320" s="68"/>
      <c r="U320" s="68"/>
      <c r="V320" s="68"/>
      <c r="W320" s="68"/>
      <c r="X320" s="68"/>
    </row>
    <row r="321" spans="1:24" s="112" customFormat="1" x14ac:dyDescent="0.2">
      <c r="A321" s="157"/>
      <c r="B321" s="148"/>
      <c r="C321" s="148"/>
      <c r="E321" s="54"/>
      <c r="F321" s="54"/>
      <c r="H321" s="102"/>
      <c r="I321" s="68"/>
      <c r="J321" s="68"/>
      <c r="K321" s="54"/>
      <c r="L321" s="178"/>
      <c r="M321" s="174"/>
      <c r="N321" s="79"/>
      <c r="O321" s="194"/>
      <c r="P321" s="54"/>
      <c r="Q321" s="567"/>
      <c r="R321" s="25"/>
      <c r="S321" s="68"/>
      <c r="T321" s="68"/>
      <c r="U321" s="68"/>
      <c r="V321" s="68"/>
      <c r="W321" s="68"/>
      <c r="X321" s="68"/>
    </row>
    <row r="322" spans="1:24" s="112" customFormat="1" x14ac:dyDescent="0.2">
      <c r="A322" s="157"/>
      <c r="B322" s="148"/>
      <c r="C322" s="148"/>
      <c r="E322" s="54"/>
      <c r="F322" s="54"/>
      <c r="H322" s="102"/>
      <c r="I322" s="68"/>
      <c r="J322" s="68"/>
      <c r="K322" s="54"/>
      <c r="L322" s="178"/>
      <c r="M322" s="174"/>
      <c r="N322" s="79"/>
      <c r="O322" s="194"/>
      <c r="P322" s="54"/>
      <c r="Q322" s="567"/>
      <c r="R322" s="25"/>
      <c r="S322" s="68"/>
      <c r="T322" s="68"/>
      <c r="U322" s="68"/>
      <c r="V322" s="68"/>
      <c r="W322" s="68"/>
      <c r="X322" s="68"/>
    </row>
    <row r="323" spans="1:24" s="112" customFormat="1" x14ac:dyDescent="0.2">
      <c r="A323" s="157"/>
      <c r="B323" s="148"/>
      <c r="C323" s="148"/>
      <c r="E323" s="54"/>
      <c r="F323" s="54"/>
      <c r="H323" s="102"/>
      <c r="I323" s="68"/>
      <c r="J323" s="68"/>
      <c r="K323" s="54"/>
      <c r="L323" s="178"/>
      <c r="M323" s="174"/>
      <c r="N323" s="79"/>
      <c r="O323" s="194"/>
      <c r="P323" s="54"/>
      <c r="Q323" s="567"/>
      <c r="R323" s="25"/>
      <c r="S323" s="68"/>
      <c r="T323" s="68"/>
      <c r="U323" s="68"/>
      <c r="V323" s="68"/>
      <c r="W323" s="68"/>
      <c r="X323" s="68"/>
    </row>
    <row r="324" spans="1:24" s="112" customFormat="1" x14ac:dyDescent="0.2">
      <c r="A324" s="157"/>
      <c r="B324" s="148"/>
      <c r="C324" s="148"/>
      <c r="E324" s="54"/>
      <c r="F324" s="54"/>
      <c r="H324" s="102"/>
      <c r="I324" s="68"/>
      <c r="J324" s="68"/>
      <c r="K324" s="54"/>
      <c r="L324" s="178"/>
      <c r="M324" s="174"/>
      <c r="N324" s="79"/>
      <c r="O324" s="194"/>
      <c r="P324" s="54"/>
      <c r="Q324" s="567"/>
      <c r="R324" s="25"/>
      <c r="S324" s="68"/>
      <c r="T324" s="68"/>
      <c r="U324" s="68"/>
      <c r="V324" s="68"/>
      <c r="W324" s="68"/>
      <c r="X324" s="68"/>
    </row>
    <row r="325" spans="1:24" s="112" customFormat="1" x14ac:dyDescent="0.2">
      <c r="A325" s="157"/>
      <c r="B325" s="148"/>
      <c r="C325" s="148"/>
      <c r="E325" s="54"/>
      <c r="F325" s="54"/>
      <c r="H325" s="102"/>
      <c r="I325" s="68"/>
      <c r="J325" s="68"/>
      <c r="K325" s="54"/>
      <c r="L325" s="178"/>
      <c r="M325" s="174"/>
      <c r="N325" s="79"/>
      <c r="O325" s="194"/>
      <c r="P325" s="54"/>
      <c r="Q325" s="567"/>
      <c r="R325" s="25"/>
      <c r="S325" s="68"/>
      <c r="T325" s="68"/>
      <c r="U325" s="68"/>
      <c r="V325" s="68"/>
      <c r="W325" s="68"/>
      <c r="X325" s="68"/>
    </row>
    <row r="326" spans="1:24" s="112" customFormat="1" x14ac:dyDescent="0.2">
      <c r="A326" s="157"/>
      <c r="B326" s="148"/>
      <c r="C326" s="148"/>
      <c r="E326" s="54"/>
      <c r="F326" s="54"/>
      <c r="H326" s="102"/>
      <c r="I326" s="68"/>
      <c r="J326" s="68"/>
      <c r="K326" s="54"/>
      <c r="L326" s="178"/>
      <c r="M326" s="174"/>
      <c r="N326" s="79"/>
      <c r="O326" s="194"/>
      <c r="P326" s="54"/>
      <c r="Q326" s="567"/>
      <c r="R326" s="25"/>
      <c r="S326" s="68"/>
      <c r="T326" s="68"/>
      <c r="U326" s="68"/>
      <c r="V326" s="68"/>
      <c r="W326" s="68"/>
      <c r="X326" s="68"/>
    </row>
    <row r="327" spans="1:24" s="112" customFormat="1" x14ac:dyDescent="0.2">
      <c r="A327" s="157"/>
      <c r="B327" s="148"/>
      <c r="C327" s="148"/>
      <c r="E327" s="54"/>
      <c r="F327" s="54"/>
      <c r="H327" s="102"/>
      <c r="I327" s="68"/>
      <c r="J327" s="68"/>
      <c r="K327" s="54"/>
      <c r="L327" s="178"/>
      <c r="M327" s="174"/>
      <c r="N327" s="79"/>
      <c r="O327" s="194"/>
      <c r="P327" s="54"/>
      <c r="Q327" s="567"/>
      <c r="R327" s="25"/>
      <c r="S327" s="68"/>
      <c r="T327" s="68"/>
      <c r="U327" s="68"/>
      <c r="V327" s="68"/>
      <c r="W327" s="68"/>
      <c r="X327" s="68"/>
    </row>
    <row r="328" spans="1:24" s="112" customFormat="1" x14ac:dyDescent="0.2">
      <c r="A328" s="157"/>
      <c r="B328" s="148"/>
      <c r="C328" s="148"/>
      <c r="E328" s="54"/>
      <c r="F328" s="54"/>
      <c r="H328" s="102"/>
      <c r="I328" s="68"/>
      <c r="J328" s="68"/>
      <c r="K328" s="54"/>
      <c r="L328" s="178"/>
      <c r="M328" s="174"/>
      <c r="N328" s="79"/>
      <c r="O328" s="194"/>
      <c r="P328" s="54"/>
      <c r="Q328" s="569"/>
      <c r="R328" s="25"/>
      <c r="S328" s="68"/>
      <c r="T328" s="68"/>
      <c r="U328" s="68"/>
      <c r="V328" s="68"/>
      <c r="W328" s="68"/>
      <c r="X328" s="68"/>
    </row>
    <row r="329" spans="1:24" s="112" customFormat="1" x14ac:dyDescent="0.2">
      <c r="A329" s="157"/>
      <c r="B329" s="148"/>
      <c r="C329" s="148"/>
      <c r="E329" s="54"/>
      <c r="F329" s="54"/>
      <c r="H329" s="102"/>
      <c r="I329" s="68"/>
      <c r="J329" s="68"/>
      <c r="K329" s="54"/>
      <c r="L329" s="178"/>
      <c r="M329" s="174"/>
      <c r="N329" s="79"/>
      <c r="O329" s="183"/>
      <c r="P329" s="54"/>
      <c r="Q329" s="569"/>
      <c r="R329" s="25"/>
      <c r="S329" s="68"/>
      <c r="T329" s="68"/>
      <c r="U329" s="68"/>
      <c r="V329" s="68"/>
      <c r="W329" s="68"/>
      <c r="X329" s="68"/>
    </row>
    <row r="330" spans="1:24" s="112" customFormat="1" x14ac:dyDescent="0.2">
      <c r="A330" s="157"/>
      <c r="B330" s="148"/>
      <c r="C330" s="148"/>
      <c r="E330" s="54"/>
      <c r="F330" s="54"/>
      <c r="H330" s="102"/>
      <c r="I330" s="68"/>
      <c r="J330" s="68"/>
      <c r="K330" s="54"/>
      <c r="L330" s="178"/>
      <c r="M330" s="174"/>
      <c r="N330" s="79"/>
      <c r="O330" s="183"/>
      <c r="P330" s="54"/>
      <c r="Q330" s="569"/>
      <c r="R330" s="25"/>
      <c r="S330" s="68"/>
      <c r="T330" s="68"/>
      <c r="U330" s="68"/>
      <c r="V330" s="68"/>
      <c r="W330" s="68"/>
      <c r="X330" s="68"/>
    </row>
    <row r="331" spans="1:24" s="112" customFormat="1" x14ac:dyDescent="0.2">
      <c r="A331" s="157"/>
      <c r="B331" s="148"/>
      <c r="C331" s="148"/>
      <c r="E331" s="54"/>
      <c r="F331" s="54"/>
      <c r="H331" s="102"/>
      <c r="I331" s="68"/>
      <c r="J331" s="68"/>
      <c r="K331" s="54"/>
      <c r="L331" s="178"/>
      <c r="M331" s="174"/>
      <c r="N331" s="79"/>
      <c r="O331" s="183"/>
      <c r="P331" s="54"/>
      <c r="Q331" s="569"/>
      <c r="R331" s="25"/>
      <c r="S331" s="68"/>
      <c r="T331" s="68"/>
      <c r="U331" s="68"/>
      <c r="V331" s="68"/>
      <c r="W331" s="68"/>
      <c r="X331" s="68"/>
    </row>
    <row r="332" spans="1:24" s="112" customFormat="1" x14ac:dyDescent="0.2">
      <c r="A332" s="157"/>
      <c r="B332" s="148"/>
      <c r="C332" s="148"/>
      <c r="E332" s="54"/>
      <c r="F332" s="54"/>
      <c r="H332" s="102"/>
      <c r="I332" s="68"/>
      <c r="J332" s="68"/>
      <c r="K332" s="54"/>
      <c r="L332" s="178"/>
      <c r="M332" s="174"/>
      <c r="N332" s="79"/>
      <c r="O332" s="183"/>
      <c r="P332" s="54"/>
      <c r="Q332" s="569"/>
      <c r="R332" s="25"/>
      <c r="S332" s="68"/>
      <c r="T332" s="68"/>
      <c r="U332" s="68"/>
      <c r="V332" s="68"/>
      <c r="W332" s="68"/>
      <c r="X332" s="68"/>
    </row>
    <row r="333" spans="1:24" s="112" customFormat="1" x14ac:dyDescent="0.2">
      <c r="A333" s="157"/>
      <c r="B333" s="148"/>
      <c r="C333" s="148"/>
      <c r="E333" s="54"/>
      <c r="F333" s="54"/>
      <c r="H333" s="102"/>
      <c r="I333" s="68"/>
      <c r="J333" s="68"/>
      <c r="K333" s="54"/>
      <c r="L333" s="178"/>
      <c r="M333" s="174"/>
      <c r="N333" s="174"/>
      <c r="O333" s="183"/>
      <c r="P333" s="54"/>
      <c r="Q333" s="569"/>
      <c r="R333" s="25"/>
      <c r="S333" s="68"/>
      <c r="T333" s="68"/>
      <c r="U333" s="68"/>
      <c r="V333" s="68"/>
      <c r="W333" s="68"/>
      <c r="X333" s="68"/>
    </row>
    <row r="334" spans="1:24" s="112" customFormat="1" x14ac:dyDescent="0.2">
      <c r="A334" s="157"/>
      <c r="B334" s="148"/>
      <c r="C334" s="148"/>
      <c r="E334" s="54"/>
      <c r="F334" s="54"/>
      <c r="H334" s="102"/>
      <c r="I334" s="68"/>
      <c r="J334" s="68"/>
      <c r="K334" s="54"/>
      <c r="L334" s="178"/>
      <c r="M334" s="174"/>
      <c r="N334" s="174"/>
      <c r="O334" s="183"/>
      <c r="P334" s="54"/>
      <c r="Q334" s="569"/>
      <c r="R334" s="25"/>
      <c r="S334" s="68"/>
      <c r="T334" s="68"/>
      <c r="U334" s="68"/>
      <c r="V334" s="68"/>
      <c r="W334" s="68"/>
      <c r="X334" s="68"/>
    </row>
    <row r="335" spans="1:24" s="112" customFormat="1" x14ac:dyDescent="0.2">
      <c r="A335" s="157"/>
      <c r="B335" s="148"/>
      <c r="C335" s="148"/>
      <c r="E335" s="54"/>
      <c r="F335" s="54"/>
      <c r="H335" s="102"/>
      <c r="I335" s="68"/>
      <c r="J335" s="68"/>
      <c r="K335" s="54"/>
      <c r="L335" s="178"/>
      <c r="M335" s="174"/>
      <c r="N335" s="174"/>
      <c r="O335" s="183"/>
      <c r="P335" s="54"/>
      <c r="Q335" s="567"/>
      <c r="R335" s="25"/>
      <c r="S335" s="68"/>
      <c r="T335" s="68"/>
      <c r="U335" s="68"/>
      <c r="V335" s="68"/>
      <c r="W335" s="68"/>
      <c r="X335" s="68"/>
    </row>
    <row r="336" spans="1:24" s="112" customFormat="1" x14ac:dyDescent="0.2">
      <c r="A336" s="157"/>
      <c r="B336" s="148"/>
      <c r="C336" s="148"/>
      <c r="E336" s="54"/>
      <c r="F336" s="54"/>
      <c r="H336" s="102"/>
      <c r="I336" s="68"/>
      <c r="J336" s="68"/>
      <c r="K336" s="54"/>
      <c r="L336" s="178"/>
      <c r="M336" s="174"/>
      <c r="N336" s="174"/>
      <c r="O336" s="183"/>
      <c r="P336" s="54"/>
      <c r="Q336" s="567"/>
      <c r="R336" s="25"/>
      <c r="S336" s="68"/>
      <c r="T336" s="68"/>
      <c r="U336" s="68"/>
      <c r="V336" s="68"/>
      <c r="W336" s="68"/>
      <c r="X336" s="68"/>
    </row>
    <row r="337" spans="1:25" s="112" customFormat="1" x14ac:dyDescent="0.2">
      <c r="A337" s="157"/>
      <c r="B337" s="148"/>
      <c r="C337" s="148"/>
      <c r="E337" s="54"/>
      <c r="F337" s="54"/>
      <c r="H337" s="102"/>
      <c r="I337" s="68"/>
      <c r="J337" s="68"/>
      <c r="K337" s="54"/>
      <c r="L337" s="178"/>
      <c r="M337" s="174"/>
      <c r="N337" s="174"/>
      <c r="O337" s="183"/>
      <c r="P337" s="54"/>
      <c r="Q337" s="567"/>
      <c r="R337" s="25"/>
      <c r="S337" s="68"/>
      <c r="T337" s="68"/>
      <c r="U337" s="68"/>
      <c r="V337" s="68"/>
      <c r="W337" s="68"/>
      <c r="X337" s="68"/>
    </row>
    <row r="338" spans="1:25" s="112" customFormat="1" x14ac:dyDescent="0.2">
      <c r="A338" s="157"/>
      <c r="B338" s="148"/>
      <c r="C338" s="148"/>
      <c r="E338" s="54"/>
      <c r="F338" s="54"/>
      <c r="H338" s="102"/>
      <c r="I338" s="68"/>
      <c r="J338" s="68"/>
      <c r="K338" s="54"/>
      <c r="L338" s="178"/>
      <c r="M338" s="174"/>
      <c r="N338" s="174"/>
      <c r="O338" s="183"/>
      <c r="P338" s="54"/>
      <c r="Q338" s="567"/>
      <c r="R338" s="25"/>
      <c r="S338" s="68"/>
      <c r="T338" s="68"/>
      <c r="U338" s="68"/>
      <c r="V338" s="68"/>
      <c r="W338" s="68"/>
      <c r="X338" s="68"/>
    </row>
    <row r="339" spans="1:25" s="112" customFormat="1" x14ac:dyDescent="0.2">
      <c r="A339" s="157"/>
      <c r="B339" s="148"/>
      <c r="C339" s="148"/>
      <c r="E339" s="54"/>
      <c r="F339" s="54"/>
      <c r="H339" s="102"/>
      <c r="I339" s="68"/>
      <c r="J339" s="68"/>
      <c r="K339" s="54"/>
      <c r="L339" s="178"/>
      <c r="M339" s="174"/>
      <c r="N339" s="174"/>
      <c r="O339" s="183"/>
      <c r="P339" s="54"/>
      <c r="Q339" s="567"/>
      <c r="R339" s="25"/>
      <c r="S339" s="68"/>
      <c r="T339" s="68"/>
      <c r="U339" s="68"/>
      <c r="V339" s="68"/>
      <c r="W339" s="68"/>
      <c r="X339" s="68"/>
    </row>
    <row r="340" spans="1:25" s="112" customFormat="1" x14ac:dyDescent="0.2">
      <c r="A340" s="157"/>
      <c r="B340" s="148"/>
      <c r="C340" s="148"/>
      <c r="E340" s="54"/>
      <c r="F340" s="54"/>
      <c r="H340" s="102"/>
      <c r="I340" s="68"/>
      <c r="J340" s="68"/>
      <c r="K340" s="54"/>
      <c r="L340" s="178"/>
      <c r="M340" s="174"/>
      <c r="N340" s="174"/>
      <c r="O340" s="183"/>
      <c r="P340" s="54"/>
      <c r="Q340" s="567"/>
      <c r="R340" s="25"/>
      <c r="S340" s="68"/>
      <c r="T340" s="68"/>
      <c r="U340" s="68"/>
      <c r="V340" s="68"/>
      <c r="W340" s="68"/>
      <c r="X340" s="68"/>
    </row>
    <row r="341" spans="1:25" s="112" customFormat="1" x14ac:dyDescent="0.2">
      <c r="A341" s="157"/>
      <c r="B341" s="148"/>
      <c r="C341" s="148"/>
      <c r="E341" s="54"/>
      <c r="F341" s="54"/>
      <c r="H341" s="102"/>
      <c r="I341" s="68"/>
      <c r="J341" s="68"/>
      <c r="K341" s="54"/>
      <c r="L341" s="178"/>
      <c r="M341" s="174"/>
      <c r="N341" s="174"/>
      <c r="O341" s="183"/>
      <c r="P341" s="54"/>
      <c r="Q341" s="567"/>
      <c r="R341" s="25"/>
      <c r="S341" s="68"/>
      <c r="T341" s="68"/>
      <c r="U341" s="68"/>
      <c r="V341" s="68"/>
      <c r="W341" s="68"/>
      <c r="X341" s="68"/>
    </row>
    <row r="342" spans="1:25" s="112" customFormat="1" x14ac:dyDescent="0.2">
      <c r="A342" s="157"/>
      <c r="B342" s="148"/>
      <c r="C342" s="148"/>
      <c r="E342" s="54"/>
      <c r="F342" s="54"/>
      <c r="H342" s="102"/>
      <c r="I342" s="68"/>
      <c r="J342" s="68"/>
      <c r="K342" s="54"/>
      <c r="L342" s="178"/>
      <c r="M342" s="174"/>
      <c r="N342" s="174"/>
      <c r="O342" s="183"/>
      <c r="P342" s="54"/>
      <c r="Q342" s="567"/>
      <c r="R342" s="25"/>
      <c r="S342" s="68"/>
      <c r="T342" s="68"/>
      <c r="U342" s="68"/>
      <c r="V342" s="68"/>
      <c r="W342" s="68"/>
      <c r="X342" s="68"/>
    </row>
    <row r="343" spans="1:25" s="112" customFormat="1" x14ac:dyDescent="0.2">
      <c r="A343" s="157"/>
      <c r="B343" s="148"/>
      <c r="C343" s="148"/>
      <c r="E343" s="54"/>
      <c r="F343" s="54"/>
      <c r="H343" s="102"/>
      <c r="I343" s="68"/>
      <c r="J343" s="68"/>
      <c r="K343" s="54"/>
      <c r="L343" s="178"/>
      <c r="M343" s="174"/>
      <c r="N343" s="174"/>
      <c r="O343" s="183"/>
      <c r="P343" s="54"/>
      <c r="Q343" s="567"/>
      <c r="R343" s="25"/>
      <c r="S343" s="68"/>
      <c r="T343" s="68"/>
      <c r="U343" s="68"/>
      <c r="V343" s="68"/>
      <c r="W343" s="68"/>
      <c r="X343" s="68"/>
    </row>
    <row r="344" spans="1:25" s="112" customFormat="1" x14ac:dyDescent="0.2">
      <c r="A344" s="157"/>
      <c r="B344" s="148"/>
      <c r="C344" s="148"/>
      <c r="E344" s="54"/>
      <c r="F344" s="54"/>
      <c r="H344" s="102"/>
      <c r="I344" s="68"/>
      <c r="J344" s="68"/>
      <c r="K344" s="54"/>
      <c r="L344" s="178"/>
      <c r="M344" s="174"/>
      <c r="N344" s="174"/>
      <c r="O344" s="183"/>
      <c r="P344" s="54"/>
      <c r="Q344" s="567"/>
      <c r="R344" s="25"/>
      <c r="S344" s="68"/>
      <c r="T344" s="68"/>
      <c r="U344" s="68"/>
      <c r="V344" s="68"/>
      <c r="W344" s="68"/>
      <c r="X344" s="68"/>
    </row>
    <row r="345" spans="1:25" s="112" customFormat="1" x14ac:dyDescent="0.2">
      <c r="A345" s="157"/>
      <c r="B345" s="148"/>
      <c r="C345" s="148"/>
      <c r="E345" s="54"/>
      <c r="F345" s="54"/>
      <c r="H345" s="102"/>
      <c r="I345" s="68"/>
      <c r="J345" s="68"/>
      <c r="K345" s="54"/>
      <c r="L345" s="178"/>
      <c r="M345" s="174"/>
      <c r="N345" s="174"/>
      <c r="O345" s="183"/>
      <c r="P345" s="54"/>
      <c r="Q345" s="567"/>
      <c r="R345" s="25"/>
      <c r="S345" s="68"/>
      <c r="T345" s="68"/>
      <c r="U345" s="68"/>
      <c r="V345" s="68"/>
      <c r="W345" s="68"/>
      <c r="X345" s="68"/>
    </row>
    <row r="346" spans="1:25" s="112" customFormat="1" x14ac:dyDescent="0.2">
      <c r="A346" s="157"/>
      <c r="B346" s="148"/>
      <c r="C346" s="148"/>
      <c r="E346" s="54"/>
      <c r="F346" s="54"/>
      <c r="H346" s="102"/>
      <c r="I346" s="68"/>
      <c r="J346" s="68"/>
      <c r="K346" s="54"/>
      <c r="L346" s="178"/>
      <c r="M346" s="174"/>
      <c r="N346" s="174"/>
      <c r="O346" s="183"/>
      <c r="P346" s="54"/>
      <c r="Q346" s="567"/>
      <c r="R346" s="25"/>
      <c r="S346" s="68"/>
      <c r="T346" s="68"/>
      <c r="U346" s="68"/>
      <c r="V346" s="68"/>
      <c r="W346" s="68"/>
      <c r="X346" s="68"/>
    </row>
    <row r="347" spans="1:25" s="112" customFormat="1" x14ac:dyDescent="0.2">
      <c r="A347" s="157"/>
      <c r="B347" s="148"/>
      <c r="C347" s="148"/>
      <c r="E347" s="54"/>
      <c r="F347" s="54"/>
      <c r="H347" s="102"/>
      <c r="I347" s="68"/>
      <c r="J347" s="68"/>
      <c r="K347" s="54"/>
      <c r="L347" s="178"/>
      <c r="M347" s="174"/>
      <c r="N347" s="174"/>
      <c r="O347" s="183"/>
      <c r="P347" s="54"/>
      <c r="Q347" s="567"/>
      <c r="R347" s="25"/>
      <c r="S347" s="68"/>
      <c r="T347" s="68"/>
      <c r="U347" s="68"/>
      <c r="V347" s="68"/>
      <c r="W347" s="68"/>
      <c r="X347" s="68"/>
    </row>
    <row r="348" spans="1:25" s="112" customFormat="1" x14ac:dyDescent="0.2">
      <c r="A348" s="157"/>
      <c r="B348" s="148"/>
      <c r="C348" s="148"/>
      <c r="E348" s="54"/>
      <c r="F348" s="54"/>
      <c r="H348" s="102"/>
      <c r="I348" s="68"/>
      <c r="J348" s="68"/>
      <c r="K348" s="54"/>
      <c r="L348" s="178"/>
      <c r="M348" s="174"/>
      <c r="N348" s="174"/>
      <c r="O348" s="183"/>
      <c r="P348" s="54"/>
      <c r="Q348" s="567"/>
      <c r="R348" s="25"/>
      <c r="S348" s="68"/>
      <c r="T348" s="68"/>
      <c r="U348" s="68"/>
      <c r="V348" s="68"/>
      <c r="W348" s="68"/>
      <c r="X348" s="68"/>
    </row>
    <row r="349" spans="1:25" s="112" customFormat="1" x14ac:dyDescent="0.2">
      <c r="A349" s="157"/>
      <c r="B349" s="148"/>
      <c r="C349" s="148"/>
      <c r="E349" s="54"/>
      <c r="F349" s="54"/>
      <c r="H349" s="102"/>
      <c r="I349" s="68"/>
      <c r="J349" s="68"/>
      <c r="K349" s="54"/>
      <c r="L349" s="178"/>
      <c r="M349" s="174"/>
      <c r="N349" s="174"/>
      <c r="O349" s="183"/>
      <c r="P349" s="54"/>
      <c r="Q349" s="567"/>
      <c r="R349" s="25"/>
      <c r="S349" s="68"/>
      <c r="T349" s="68"/>
      <c r="U349" s="68"/>
      <c r="V349" s="68"/>
      <c r="W349" s="68"/>
      <c r="X349" s="68"/>
      <c r="Y349" s="68"/>
    </row>
    <row r="350" spans="1:25" s="112" customFormat="1" x14ac:dyDescent="0.2">
      <c r="A350" s="157"/>
      <c r="B350" s="148"/>
      <c r="C350" s="148"/>
      <c r="E350" s="54"/>
      <c r="F350" s="54"/>
      <c r="H350" s="102"/>
      <c r="I350" s="68"/>
      <c r="J350" s="68"/>
      <c r="K350" s="54"/>
      <c r="L350" s="178"/>
      <c r="M350" s="174"/>
      <c r="N350" s="174"/>
      <c r="O350" s="183"/>
      <c r="P350" s="54"/>
      <c r="Q350" s="567"/>
      <c r="R350" s="25"/>
      <c r="S350" s="68"/>
      <c r="T350" s="68"/>
      <c r="U350" s="68"/>
      <c r="V350" s="68"/>
      <c r="W350" s="68"/>
      <c r="X350" s="68"/>
      <c r="Y350" s="68"/>
    </row>
    <row r="351" spans="1:25" s="112" customFormat="1" x14ac:dyDescent="0.2">
      <c r="A351" s="157"/>
      <c r="B351" s="148"/>
      <c r="C351" s="148"/>
      <c r="E351" s="54"/>
      <c r="F351" s="54"/>
      <c r="H351" s="102"/>
      <c r="I351" s="68"/>
      <c r="J351" s="68"/>
      <c r="K351" s="54"/>
      <c r="L351" s="178"/>
      <c r="M351" s="174"/>
      <c r="N351" s="174"/>
      <c r="O351" s="183"/>
      <c r="P351" s="54"/>
      <c r="Q351" s="567"/>
      <c r="R351" s="25"/>
      <c r="S351" s="68"/>
      <c r="T351" s="68"/>
      <c r="U351" s="68"/>
      <c r="V351" s="68"/>
      <c r="W351" s="68"/>
      <c r="X351" s="68"/>
      <c r="Y351" s="68"/>
    </row>
    <row r="352" spans="1:25" s="112" customFormat="1" x14ac:dyDescent="0.2">
      <c r="A352" s="157"/>
      <c r="B352" s="148"/>
      <c r="C352" s="148"/>
      <c r="E352" s="54"/>
      <c r="F352" s="54"/>
      <c r="H352" s="102"/>
      <c r="I352" s="68"/>
      <c r="J352" s="68"/>
      <c r="K352" s="54"/>
      <c r="L352" s="178"/>
      <c r="M352" s="174"/>
      <c r="N352" s="174"/>
      <c r="O352" s="183"/>
      <c r="P352" s="54"/>
      <c r="Q352" s="567"/>
      <c r="R352" s="25"/>
      <c r="S352" s="68"/>
      <c r="T352" s="68"/>
      <c r="U352" s="68"/>
      <c r="V352" s="68"/>
      <c r="W352" s="68"/>
      <c r="X352" s="68"/>
      <c r="Y352" s="68"/>
    </row>
    <row r="353" spans="1:25" s="112" customFormat="1" x14ac:dyDescent="0.2">
      <c r="A353" s="157"/>
      <c r="B353" s="148"/>
      <c r="C353" s="148"/>
      <c r="E353" s="54"/>
      <c r="F353" s="54"/>
      <c r="H353" s="102"/>
      <c r="I353" s="68"/>
      <c r="J353" s="68"/>
      <c r="K353" s="54"/>
      <c r="L353" s="178"/>
      <c r="M353" s="174"/>
      <c r="N353" s="174"/>
      <c r="O353" s="183"/>
      <c r="P353" s="54"/>
      <c r="Q353" s="567"/>
      <c r="R353" s="25"/>
      <c r="S353" s="68"/>
      <c r="T353" s="68"/>
      <c r="U353" s="68"/>
      <c r="V353" s="68"/>
      <c r="W353" s="68"/>
      <c r="X353" s="68"/>
      <c r="Y353" s="68"/>
    </row>
    <row r="354" spans="1:25" s="112" customFormat="1" x14ac:dyDescent="0.2">
      <c r="A354" s="157"/>
      <c r="B354" s="148"/>
      <c r="C354" s="148"/>
      <c r="E354" s="54"/>
      <c r="F354" s="54"/>
      <c r="H354" s="102"/>
      <c r="I354" s="68"/>
      <c r="J354" s="68"/>
      <c r="K354" s="54"/>
      <c r="L354" s="178"/>
      <c r="M354" s="174"/>
      <c r="N354" s="174"/>
      <c r="O354" s="183"/>
      <c r="P354" s="54"/>
      <c r="Q354" s="567"/>
      <c r="R354" s="25"/>
      <c r="S354" s="68"/>
      <c r="T354" s="68"/>
      <c r="U354" s="68"/>
      <c r="V354" s="68"/>
      <c r="W354" s="68"/>
      <c r="X354" s="68"/>
      <c r="Y354" s="68"/>
    </row>
    <row r="355" spans="1:25" s="112" customFormat="1" x14ac:dyDescent="0.2">
      <c r="A355" s="157"/>
      <c r="B355" s="148"/>
      <c r="C355" s="148"/>
      <c r="E355" s="54"/>
      <c r="F355" s="54"/>
      <c r="H355" s="102"/>
      <c r="I355" s="68"/>
      <c r="J355" s="68"/>
      <c r="K355" s="54"/>
      <c r="L355" s="178"/>
      <c r="M355" s="174"/>
      <c r="N355" s="174"/>
      <c r="O355" s="183"/>
      <c r="P355" s="54"/>
      <c r="Q355" s="567"/>
      <c r="R355" s="25"/>
      <c r="S355" s="68"/>
      <c r="T355" s="68"/>
      <c r="U355" s="68"/>
      <c r="V355" s="68"/>
      <c r="W355" s="68"/>
      <c r="X355" s="68"/>
      <c r="Y355" s="68"/>
    </row>
    <row r="356" spans="1:25" s="112" customFormat="1" x14ac:dyDescent="0.2">
      <c r="A356" s="157"/>
      <c r="B356" s="148"/>
      <c r="C356" s="148"/>
      <c r="E356" s="54"/>
      <c r="F356" s="54"/>
      <c r="H356" s="102"/>
      <c r="I356" s="68"/>
      <c r="J356" s="68"/>
      <c r="K356" s="54"/>
      <c r="L356" s="178"/>
      <c r="M356" s="174"/>
      <c r="N356" s="174"/>
      <c r="O356" s="183"/>
      <c r="P356" s="54"/>
      <c r="Q356" s="567"/>
      <c r="R356" s="25"/>
      <c r="S356" s="68"/>
      <c r="T356" s="68"/>
      <c r="U356" s="68"/>
      <c r="V356" s="68"/>
      <c r="W356" s="68"/>
      <c r="X356" s="68"/>
      <c r="Y356" s="68"/>
    </row>
    <row r="357" spans="1:25" s="112" customFormat="1" x14ac:dyDescent="0.2">
      <c r="A357" s="157"/>
      <c r="B357" s="148"/>
      <c r="C357" s="148"/>
      <c r="E357" s="54"/>
      <c r="F357" s="54"/>
      <c r="H357" s="102"/>
      <c r="I357" s="68"/>
      <c r="J357" s="68"/>
      <c r="K357" s="54"/>
      <c r="L357" s="178"/>
      <c r="M357" s="174"/>
      <c r="N357" s="174"/>
      <c r="O357" s="183"/>
      <c r="P357" s="54"/>
      <c r="Q357" s="567"/>
      <c r="R357" s="25"/>
      <c r="S357" s="68"/>
      <c r="T357" s="68"/>
      <c r="U357" s="68"/>
      <c r="V357" s="68"/>
      <c r="W357" s="68"/>
      <c r="X357" s="68"/>
      <c r="Y357" s="68"/>
    </row>
    <row r="358" spans="1:25" s="112" customFormat="1" x14ac:dyDescent="0.2">
      <c r="A358" s="157"/>
      <c r="B358" s="148"/>
      <c r="C358" s="148"/>
      <c r="E358" s="54"/>
      <c r="F358" s="54"/>
      <c r="H358" s="102"/>
      <c r="I358" s="68"/>
      <c r="J358" s="68"/>
      <c r="K358" s="54"/>
      <c r="L358" s="178"/>
      <c r="M358" s="174"/>
      <c r="N358" s="174"/>
      <c r="O358" s="183"/>
      <c r="P358" s="54"/>
      <c r="Q358" s="567"/>
      <c r="R358" s="25"/>
      <c r="S358" s="68"/>
      <c r="T358" s="68"/>
      <c r="U358" s="68"/>
      <c r="V358" s="68"/>
      <c r="W358" s="68"/>
      <c r="X358" s="68"/>
      <c r="Y358" s="68"/>
    </row>
    <row r="359" spans="1:25" s="112" customFormat="1" x14ac:dyDescent="0.2">
      <c r="A359" s="157"/>
      <c r="B359" s="148"/>
      <c r="C359" s="148"/>
      <c r="E359" s="54"/>
      <c r="F359" s="54"/>
      <c r="H359" s="102"/>
      <c r="I359" s="68"/>
      <c r="J359" s="68"/>
      <c r="K359" s="54"/>
      <c r="L359" s="178"/>
      <c r="M359" s="174"/>
      <c r="N359" s="174"/>
      <c r="O359" s="93"/>
      <c r="P359" s="54"/>
      <c r="Q359" s="567"/>
      <c r="R359" s="25"/>
      <c r="S359" s="68"/>
      <c r="T359" s="68"/>
      <c r="U359" s="68"/>
      <c r="V359" s="68"/>
      <c r="W359" s="68"/>
      <c r="X359" s="68"/>
    </row>
    <row r="360" spans="1:25" s="112" customFormat="1" x14ac:dyDescent="0.2">
      <c r="A360" s="157"/>
      <c r="B360" s="148"/>
      <c r="C360" s="148"/>
      <c r="E360" s="54"/>
      <c r="F360" s="54"/>
      <c r="H360" s="102"/>
      <c r="I360" s="68"/>
      <c r="J360" s="68"/>
      <c r="K360" s="54"/>
      <c r="L360" s="178"/>
      <c r="M360" s="174"/>
      <c r="N360" s="174"/>
      <c r="P360" s="54"/>
      <c r="Q360" s="567"/>
      <c r="R360" s="25"/>
      <c r="S360" s="68"/>
      <c r="T360" s="68"/>
      <c r="U360" s="68"/>
      <c r="V360" s="68"/>
      <c r="W360" s="68"/>
      <c r="X360" s="68"/>
    </row>
    <row r="361" spans="1:25" s="112" customFormat="1" x14ac:dyDescent="0.2">
      <c r="A361" s="157"/>
      <c r="B361" s="148"/>
      <c r="C361" s="148"/>
      <c r="E361" s="54"/>
      <c r="F361" s="54"/>
      <c r="H361" s="102"/>
      <c r="I361" s="68"/>
      <c r="J361" s="68"/>
      <c r="K361" s="54"/>
      <c r="L361" s="178"/>
      <c r="M361" s="174"/>
      <c r="N361" s="174"/>
      <c r="P361" s="54"/>
      <c r="Q361" s="567"/>
      <c r="R361" s="25"/>
      <c r="S361" s="68"/>
      <c r="T361" s="68"/>
      <c r="U361" s="68"/>
      <c r="V361" s="68"/>
      <c r="W361" s="68"/>
      <c r="X361" s="68"/>
    </row>
    <row r="362" spans="1:25" s="112" customFormat="1" x14ac:dyDescent="0.2">
      <c r="A362" s="157"/>
      <c r="B362" s="148"/>
      <c r="C362" s="148"/>
      <c r="E362" s="54"/>
      <c r="F362" s="54"/>
      <c r="H362" s="102"/>
      <c r="I362" s="68"/>
      <c r="J362" s="68"/>
      <c r="K362" s="54"/>
      <c r="L362" s="178"/>
      <c r="M362" s="174"/>
      <c r="N362" s="174"/>
      <c r="P362" s="54"/>
      <c r="Q362" s="567"/>
      <c r="R362" s="25"/>
      <c r="S362" s="68"/>
      <c r="T362" s="68"/>
      <c r="U362" s="68"/>
      <c r="V362" s="68"/>
      <c r="W362" s="68"/>
      <c r="X362" s="68"/>
    </row>
    <row r="363" spans="1:25" s="112" customFormat="1" x14ac:dyDescent="0.2">
      <c r="A363" s="157"/>
      <c r="B363" s="148"/>
      <c r="C363" s="148"/>
      <c r="E363" s="54"/>
      <c r="F363" s="54"/>
      <c r="H363" s="102"/>
      <c r="I363" s="68"/>
      <c r="J363" s="68"/>
      <c r="K363" s="54"/>
      <c r="L363" s="178"/>
      <c r="M363" s="174"/>
      <c r="N363" s="174"/>
      <c r="P363" s="54"/>
      <c r="Q363" s="567"/>
      <c r="R363" s="25"/>
      <c r="S363" s="68"/>
      <c r="T363" s="68"/>
      <c r="U363" s="68"/>
      <c r="V363" s="68"/>
      <c r="W363" s="68"/>
      <c r="X363" s="68"/>
    </row>
    <row r="364" spans="1:25" s="112" customFormat="1" x14ac:dyDescent="0.2">
      <c r="A364" s="157"/>
      <c r="B364" s="148"/>
      <c r="C364" s="148"/>
      <c r="E364" s="54"/>
      <c r="F364" s="54"/>
      <c r="H364" s="102"/>
      <c r="I364" s="68"/>
      <c r="J364" s="68"/>
      <c r="K364" s="54"/>
      <c r="L364" s="178"/>
      <c r="M364" s="174"/>
      <c r="N364" s="174"/>
      <c r="P364" s="54"/>
      <c r="Q364" s="567"/>
      <c r="R364" s="25"/>
      <c r="S364" s="68"/>
      <c r="T364" s="68"/>
      <c r="U364" s="68"/>
      <c r="V364" s="68"/>
      <c r="W364" s="68"/>
      <c r="X364" s="68"/>
    </row>
    <row r="365" spans="1:25" s="112" customFormat="1" x14ac:dyDescent="0.2">
      <c r="A365" s="157"/>
      <c r="B365" s="148"/>
      <c r="C365" s="148"/>
      <c r="E365" s="54"/>
      <c r="F365" s="54"/>
      <c r="H365" s="102"/>
      <c r="I365" s="68"/>
      <c r="J365" s="68"/>
      <c r="K365" s="54"/>
      <c r="L365" s="178"/>
      <c r="M365" s="174"/>
      <c r="N365" s="174"/>
      <c r="P365" s="54"/>
      <c r="Q365" s="567"/>
      <c r="R365" s="25"/>
      <c r="S365" s="68"/>
      <c r="T365" s="68"/>
      <c r="U365" s="68"/>
      <c r="V365" s="68"/>
      <c r="W365" s="68"/>
      <c r="X365" s="68"/>
    </row>
    <row r="366" spans="1:25" s="112" customFormat="1" x14ac:dyDescent="0.2">
      <c r="A366" s="157"/>
      <c r="B366" s="148"/>
      <c r="C366" s="148"/>
      <c r="E366" s="54"/>
      <c r="F366" s="54"/>
      <c r="H366" s="102"/>
      <c r="I366" s="68"/>
      <c r="J366" s="68"/>
      <c r="K366" s="54"/>
      <c r="L366" s="178"/>
      <c r="M366" s="174"/>
      <c r="N366" s="174"/>
      <c r="P366" s="54"/>
      <c r="Q366" s="567"/>
      <c r="R366" s="25"/>
      <c r="S366" s="68"/>
      <c r="T366" s="68"/>
      <c r="U366" s="68"/>
      <c r="V366" s="68"/>
      <c r="W366" s="68"/>
      <c r="X366" s="68"/>
    </row>
    <row r="367" spans="1:25" s="112" customFormat="1" x14ac:dyDescent="0.2">
      <c r="A367" s="157"/>
      <c r="B367" s="148"/>
      <c r="C367" s="148"/>
      <c r="E367" s="54"/>
      <c r="F367" s="54"/>
      <c r="H367" s="102"/>
      <c r="I367" s="68"/>
      <c r="J367" s="68"/>
      <c r="K367" s="54"/>
      <c r="L367" s="178"/>
      <c r="M367" s="174"/>
      <c r="N367" s="178"/>
      <c r="O367" s="183"/>
      <c r="P367" s="54"/>
      <c r="Q367" s="567"/>
      <c r="R367" s="25"/>
      <c r="S367" s="68"/>
      <c r="T367" s="68"/>
      <c r="U367" s="68"/>
      <c r="V367" s="68"/>
      <c r="W367" s="68"/>
      <c r="X367" s="68"/>
    </row>
    <row r="368" spans="1:25" s="112" customFormat="1" x14ac:dyDescent="0.2">
      <c r="A368" s="157"/>
      <c r="B368" s="148"/>
      <c r="C368" s="148"/>
      <c r="E368" s="54"/>
      <c r="F368" s="54"/>
      <c r="H368" s="102"/>
      <c r="I368" s="68"/>
      <c r="J368" s="68"/>
      <c r="K368" s="54"/>
      <c r="L368" s="178"/>
      <c r="M368" s="174"/>
      <c r="N368" s="178"/>
      <c r="O368" s="183"/>
      <c r="P368" s="54"/>
      <c r="Q368" s="567"/>
      <c r="R368" s="25"/>
      <c r="S368" s="68"/>
      <c r="T368" s="68"/>
      <c r="U368" s="68"/>
      <c r="V368" s="68"/>
      <c r="W368" s="68"/>
      <c r="X368" s="68"/>
    </row>
    <row r="369" spans="1:24" s="112" customFormat="1" x14ac:dyDescent="0.2">
      <c r="A369" s="157"/>
      <c r="B369" s="148"/>
      <c r="C369" s="148"/>
      <c r="E369" s="54"/>
      <c r="F369" s="54"/>
      <c r="H369" s="102"/>
      <c r="I369" s="68"/>
      <c r="J369" s="68"/>
      <c r="K369" s="54"/>
      <c r="L369" s="178"/>
      <c r="M369" s="174"/>
      <c r="N369" s="178"/>
      <c r="O369" s="183"/>
      <c r="P369" s="54"/>
      <c r="Q369" s="567"/>
      <c r="R369" s="25"/>
      <c r="S369" s="68"/>
      <c r="T369" s="68"/>
      <c r="U369" s="68"/>
      <c r="V369" s="68"/>
      <c r="W369" s="68"/>
      <c r="X369" s="68"/>
    </row>
    <row r="370" spans="1:24" s="112" customFormat="1" x14ac:dyDescent="0.2">
      <c r="A370" s="157"/>
      <c r="B370" s="148"/>
      <c r="C370" s="148"/>
      <c r="E370" s="54"/>
      <c r="F370" s="54"/>
      <c r="H370" s="102"/>
      <c r="I370" s="68"/>
      <c r="J370" s="68"/>
      <c r="K370" s="54"/>
      <c r="L370" s="178"/>
      <c r="M370" s="174"/>
      <c r="N370" s="178"/>
      <c r="O370" s="183"/>
      <c r="P370" s="54"/>
      <c r="Q370" s="567"/>
      <c r="R370" s="25"/>
      <c r="S370" s="68"/>
      <c r="T370" s="68"/>
      <c r="U370" s="68"/>
      <c r="V370" s="68"/>
      <c r="W370" s="68"/>
      <c r="X370" s="68"/>
    </row>
    <row r="371" spans="1:24" s="112" customFormat="1" x14ac:dyDescent="0.2">
      <c r="A371" s="157"/>
      <c r="B371" s="148"/>
      <c r="C371" s="148"/>
      <c r="E371" s="54"/>
      <c r="F371" s="54"/>
      <c r="H371" s="102"/>
      <c r="I371" s="68"/>
      <c r="J371" s="68"/>
      <c r="K371" s="54"/>
      <c r="L371" s="178"/>
      <c r="M371" s="174"/>
      <c r="N371" s="178"/>
      <c r="O371" s="183"/>
      <c r="P371" s="54"/>
      <c r="Q371" s="567"/>
      <c r="R371" s="25"/>
      <c r="S371" s="68"/>
      <c r="T371" s="68"/>
      <c r="U371" s="68"/>
      <c r="V371" s="68"/>
      <c r="W371" s="68"/>
      <c r="X371" s="68"/>
    </row>
    <row r="372" spans="1:24" s="112" customFormat="1" x14ac:dyDescent="0.2">
      <c r="A372" s="157"/>
      <c r="B372" s="148"/>
      <c r="C372" s="148"/>
      <c r="E372" s="54"/>
      <c r="F372" s="54"/>
      <c r="H372" s="102"/>
      <c r="I372" s="68"/>
      <c r="J372" s="68"/>
      <c r="K372" s="54"/>
      <c r="L372" s="178"/>
      <c r="M372" s="174"/>
      <c r="N372" s="178"/>
      <c r="O372" s="183"/>
      <c r="P372" s="54"/>
      <c r="Q372" s="567"/>
      <c r="R372" s="25"/>
      <c r="S372" s="68"/>
      <c r="T372" s="68"/>
      <c r="U372" s="68"/>
      <c r="V372" s="68"/>
      <c r="W372" s="68"/>
      <c r="X372" s="68"/>
    </row>
    <row r="373" spans="1:24" s="112" customFormat="1" x14ac:dyDescent="0.2">
      <c r="A373" s="157"/>
      <c r="B373" s="148"/>
      <c r="C373" s="148"/>
      <c r="E373" s="54"/>
      <c r="F373" s="54"/>
      <c r="H373" s="102"/>
      <c r="I373" s="68"/>
      <c r="J373" s="68"/>
      <c r="K373" s="54"/>
      <c r="L373" s="178"/>
      <c r="M373" s="174"/>
      <c r="N373" s="178"/>
      <c r="O373" s="183"/>
      <c r="P373" s="54"/>
      <c r="Q373" s="567"/>
      <c r="R373" s="25"/>
      <c r="S373" s="68"/>
      <c r="T373" s="68"/>
      <c r="U373" s="68"/>
      <c r="V373" s="68"/>
      <c r="W373" s="68"/>
      <c r="X373" s="68"/>
    </row>
    <row r="374" spans="1:24" s="112" customFormat="1" x14ac:dyDescent="0.2">
      <c r="A374" s="157"/>
      <c r="B374" s="148"/>
      <c r="C374" s="148"/>
      <c r="E374" s="54"/>
      <c r="F374" s="54"/>
      <c r="H374" s="102"/>
      <c r="I374" s="68"/>
      <c r="J374" s="68"/>
      <c r="K374" s="54"/>
      <c r="L374" s="178"/>
      <c r="M374" s="174"/>
      <c r="N374" s="178"/>
      <c r="O374" s="183"/>
      <c r="P374" s="54"/>
      <c r="Q374" s="567"/>
      <c r="R374" s="25"/>
      <c r="S374" s="68"/>
      <c r="T374" s="68"/>
      <c r="U374" s="68"/>
      <c r="V374" s="68"/>
      <c r="W374" s="68"/>
      <c r="X374" s="68"/>
    </row>
    <row r="375" spans="1:24" s="112" customFormat="1" x14ac:dyDescent="0.2">
      <c r="A375" s="157"/>
      <c r="B375" s="148"/>
      <c r="C375" s="148"/>
      <c r="E375" s="54"/>
      <c r="F375" s="54"/>
      <c r="H375" s="102"/>
      <c r="I375" s="68"/>
      <c r="J375" s="68"/>
      <c r="K375" s="54"/>
      <c r="L375" s="178"/>
      <c r="M375" s="174"/>
      <c r="N375" s="178"/>
      <c r="O375" s="183"/>
      <c r="P375" s="54"/>
      <c r="Q375" s="567"/>
      <c r="R375" s="25"/>
      <c r="S375" s="68"/>
      <c r="T375" s="68"/>
      <c r="U375" s="68"/>
      <c r="V375" s="68"/>
      <c r="W375" s="68"/>
      <c r="X375" s="68"/>
    </row>
    <row r="376" spans="1:24" s="112" customFormat="1" x14ac:dyDescent="0.2">
      <c r="A376" s="157"/>
      <c r="B376" s="148"/>
      <c r="C376" s="148"/>
      <c r="E376" s="54"/>
      <c r="F376" s="54"/>
      <c r="H376" s="102"/>
      <c r="I376" s="68"/>
      <c r="J376" s="68"/>
      <c r="K376" s="54"/>
      <c r="L376" s="178"/>
      <c r="M376" s="174"/>
      <c r="N376" s="178"/>
      <c r="O376" s="183"/>
      <c r="P376" s="54"/>
      <c r="Q376" s="567"/>
      <c r="R376" s="25"/>
      <c r="S376" s="68"/>
      <c r="T376" s="68"/>
      <c r="U376" s="68"/>
      <c r="V376" s="68"/>
      <c r="W376" s="68"/>
      <c r="X376" s="68"/>
    </row>
    <row r="377" spans="1:24" s="112" customFormat="1" x14ac:dyDescent="0.2">
      <c r="A377" s="157"/>
      <c r="B377" s="148"/>
      <c r="C377" s="148"/>
      <c r="E377" s="54"/>
      <c r="F377" s="54"/>
      <c r="H377" s="102"/>
      <c r="I377" s="68"/>
      <c r="J377" s="68"/>
      <c r="K377" s="54"/>
      <c r="L377" s="178"/>
      <c r="M377" s="174"/>
      <c r="N377" s="178"/>
      <c r="O377" s="183"/>
      <c r="P377" s="54"/>
      <c r="Q377" s="567"/>
      <c r="R377" s="25"/>
      <c r="S377" s="68"/>
      <c r="T377" s="68"/>
      <c r="U377" s="68"/>
      <c r="V377" s="68"/>
      <c r="W377" s="68"/>
      <c r="X377" s="68"/>
    </row>
    <row r="378" spans="1:24" s="112" customFormat="1" x14ac:dyDescent="0.2">
      <c r="A378" s="157"/>
      <c r="B378" s="148"/>
      <c r="C378" s="148"/>
      <c r="E378" s="54"/>
      <c r="F378" s="54"/>
      <c r="H378" s="102"/>
      <c r="I378" s="68"/>
      <c r="J378" s="68"/>
      <c r="K378" s="54"/>
      <c r="L378" s="178"/>
      <c r="M378" s="174"/>
      <c r="N378" s="178"/>
      <c r="O378" s="183"/>
      <c r="P378" s="54"/>
      <c r="Q378" s="567"/>
      <c r="R378" s="25"/>
      <c r="S378" s="68"/>
      <c r="T378" s="68"/>
      <c r="U378" s="68"/>
      <c r="V378" s="68"/>
      <c r="W378" s="68"/>
      <c r="X378" s="68"/>
    </row>
    <row r="379" spans="1:24" s="112" customFormat="1" x14ac:dyDescent="0.2">
      <c r="A379" s="157"/>
      <c r="B379" s="148"/>
      <c r="C379" s="148"/>
      <c r="E379" s="54"/>
      <c r="F379" s="54"/>
      <c r="H379" s="102"/>
      <c r="I379" s="68"/>
      <c r="J379" s="68"/>
      <c r="K379" s="54"/>
      <c r="L379" s="178"/>
      <c r="M379" s="174"/>
      <c r="N379" s="178"/>
      <c r="O379" s="183"/>
      <c r="P379" s="54"/>
      <c r="Q379" s="567"/>
      <c r="R379" s="25"/>
      <c r="S379" s="68"/>
      <c r="T379" s="68"/>
      <c r="U379" s="68"/>
      <c r="V379" s="68"/>
      <c r="W379" s="68"/>
      <c r="X379" s="68"/>
    </row>
    <row r="380" spans="1:24" s="112" customFormat="1" x14ac:dyDescent="0.2">
      <c r="A380" s="157"/>
      <c r="B380" s="148"/>
      <c r="C380" s="148"/>
      <c r="E380" s="54"/>
      <c r="F380" s="54"/>
      <c r="H380" s="102"/>
      <c r="I380" s="68"/>
      <c r="J380" s="68"/>
      <c r="K380" s="54"/>
      <c r="L380" s="178"/>
      <c r="M380" s="174"/>
      <c r="N380" s="178"/>
      <c r="O380" s="183"/>
      <c r="P380" s="54"/>
      <c r="Q380" s="567"/>
      <c r="R380" s="25"/>
      <c r="S380" s="68"/>
      <c r="T380" s="68"/>
      <c r="U380" s="68"/>
      <c r="V380" s="68"/>
      <c r="W380" s="68"/>
      <c r="X380" s="68"/>
    </row>
    <row r="381" spans="1:24" s="112" customFormat="1" x14ac:dyDescent="0.2">
      <c r="A381" s="157"/>
      <c r="B381" s="148"/>
      <c r="C381" s="148"/>
      <c r="E381" s="54"/>
      <c r="F381" s="54"/>
      <c r="H381" s="102"/>
      <c r="I381" s="68"/>
      <c r="J381" s="68"/>
      <c r="K381" s="54"/>
      <c r="L381" s="178"/>
      <c r="M381" s="174"/>
      <c r="N381" s="178"/>
      <c r="O381" s="183"/>
      <c r="P381" s="54"/>
      <c r="Q381" s="567"/>
      <c r="R381" s="25"/>
      <c r="S381" s="68"/>
      <c r="T381" s="68"/>
      <c r="U381" s="68"/>
      <c r="V381" s="68"/>
      <c r="W381" s="68"/>
      <c r="X381" s="68"/>
    </row>
    <row r="382" spans="1:24" s="112" customFormat="1" x14ac:dyDescent="0.2">
      <c r="A382" s="157"/>
      <c r="B382" s="148"/>
      <c r="C382" s="148"/>
      <c r="E382" s="54"/>
      <c r="F382" s="54"/>
      <c r="H382" s="102"/>
      <c r="I382" s="68"/>
      <c r="J382" s="68"/>
      <c r="K382" s="54"/>
      <c r="L382" s="178"/>
      <c r="M382" s="174"/>
      <c r="N382" s="178"/>
      <c r="O382" s="183"/>
      <c r="P382" s="54"/>
      <c r="Q382" s="567"/>
      <c r="R382" s="25"/>
      <c r="S382" s="68"/>
      <c r="T382" s="68"/>
      <c r="U382" s="68"/>
      <c r="V382" s="68"/>
      <c r="W382" s="68"/>
      <c r="X382" s="68"/>
    </row>
    <row r="383" spans="1:24" s="112" customFormat="1" x14ac:dyDescent="0.2">
      <c r="A383" s="157"/>
      <c r="B383" s="148"/>
      <c r="C383" s="148"/>
      <c r="E383" s="54"/>
      <c r="F383" s="54"/>
      <c r="H383" s="102"/>
      <c r="I383" s="68"/>
      <c r="J383" s="68"/>
      <c r="K383" s="54"/>
      <c r="L383" s="178"/>
      <c r="M383" s="174"/>
      <c r="N383" s="178"/>
      <c r="O383" s="183"/>
      <c r="P383" s="54"/>
      <c r="Q383" s="567"/>
      <c r="R383" s="25"/>
      <c r="S383" s="68"/>
      <c r="T383" s="68"/>
      <c r="U383" s="68"/>
      <c r="V383" s="68"/>
      <c r="W383" s="68"/>
      <c r="X383" s="68"/>
    </row>
    <row r="384" spans="1:24" s="112" customFormat="1" x14ac:dyDescent="0.2">
      <c r="A384" s="157"/>
      <c r="B384" s="148"/>
      <c r="C384" s="148"/>
      <c r="E384" s="54"/>
      <c r="F384" s="54"/>
      <c r="H384" s="102"/>
      <c r="I384" s="68"/>
      <c r="J384" s="68"/>
      <c r="K384" s="54"/>
      <c r="L384" s="178"/>
      <c r="M384" s="174"/>
      <c r="N384" s="178"/>
      <c r="O384" s="183"/>
      <c r="P384" s="54"/>
      <c r="Q384" s="567"/>
      <c r="R384" s="25"/>
      <c r="S384" s="68"/>
      <c r="T384" s="68"/>
      <c r="U384" s="68"/>
      <c r="V384" s="68"/>
      <c r="W384" s="68"/>
      <c r="X384" s="68"/>
    </row>
    <row r="385" spans="1:27" s="112" customFormat="1" x14ac:dyDescent="0.2">
      <c r="A385" s="157"/>
      <c r="B385" s="148"/>
      <c r="C385" s="148"/>
      <c r="E385" s="54"/>
      <c r="F385" s="54"/>
      <c r="H385" s="102"/>
      <c r="I385" s="68"/>
      <c r="J385" s="68"/>
      <c r="K385" s="54"/>
      <c r="L385" s="178"/>
      <c r="M385" s="174"/>
      <c r="N385" s="178"/>
      <c r="O385" s="183"/>
      <c r="P385" s="54"/>
      <c r="Q385" s="567"/>
      <c r="R385" s="25"/>
      <c r="S385" s="68"/>
      <c r="T385" s="68"/>
      <c r="U385" s="68"/>
      <c r="V385" s="68"/>
      <c r="W385" s="68"/>
      <c r="X385" s="68"/>
    </row>
    <row r="386" spans="1:27" s="112" customFormat="1" x14ac:dyDescent="0.2">
      <c r="A386" s="157"/>
      <c r="B386" s="148"/>
      <c r="C386" s="148"/>
      <c r="E386" s="54"/>
      <c r="F386" s="54"/>
      <c r="H386" s="102"/>
      <c r="I386" s="68"/>
      <c r="J386" s="68"/>
      <c r="K386" s="54"/>
      <c r="L386" s="178"/>
      <c r="M386" s="174"/>
      <c r="N386" s="178"/>
      <c r="O386" s="183"/>
      <c r="P386" s="54"/>
      <c r="Q386" s="567"/>
      <c r="R386" s="25"/>
      <c r="S386" s="68"/>
      <c r="T386" s="68"/>
      <c r="U386" s="68"/>
      <c r="V386" s="68"/>
      <c r="W386" s="68"/>
      <c r="X386" s="68"/>
    </row>
    <row r="387" spans="1:27" s="112" customFormat="1" x14ac:dyDescent="0.2">
      <c r="A387" s="157"/>
      <c r="B387" s="148"/>
      <c r="C387" s="148"/>
      <c r="E387" s="54"/>
      <c r="F387" s="54"/>
      <c r="H387" s="102"/>
      <c r="I387" s="68"/>
      <c r="J387" s="68"/>
      <c r="K387" s="54"/>
      <c r="L387" s="178"/>
      <c r="M387" s="174"/>
      <c r="N387" s="178"/>
      <c r="O387" s="183"/>
      <c r="P387" s="54"/>
      <c r="Q387" s="567"/>
      <c r="R387" s="25"/>
      <c r="S387" s="68"/>
      <c r="T387" s="68"/>
      <c r="U387" s="68"/>
      <c r="V387" s="68"/>
      <c r="W387" s="68"/>
      <c r="X387" s="68"/>
    </row>
    <row r="388" spans="1:27" s="112" customFormat="1" x14ac:dyDescent="0.2">
      <c r="A388" s="157"/>
      <c r="B388" s="148"/>
      <c r="C388" s="148"/>
      <c r="E388" s="54"/>
      <c r="F388" s="54"/>
      <c r="H388" s="102"/>
      <c r="I388" s="68"/>
      <c r="J388" s="68"/>
      <c r="K388" s="54"/>
      <c r="L388" s="178"/>
      <c r="M388" s="174"/>
      <c r="N388" s="178"/>
      <c r="O388" s="183"/>
      <c r="P388" s="54"/>
      <c r="Q388" s="567"/>
      <c r="R388" s="25"/>
      <c r="S388" s="68"/>
      <c r="T388" s="68"/>
      <c r="U388" s="68"/>
      <c r="V388" s="68"/>
      <c r="W388" s="68"/>
      <c r="X388" s="68"/>
    </row>
    <row r="389" spans="1:27" s="112" customFormat="1" x14ac:dyDescent="0.2">
      <c r="A389" s="157"/>
      <c r="B389" s="148"/>
      <c r="C389" s="148"/>
      <c r="E389" s="54"/>
      <c r="F389" s="54"/>
      <c r="H389" s="102"/>
      <c r="I389" s="68"/>
      <c r="J389" s="68"/>
      <c r="K389" s="54"/>
      <c r="L389" s="178"/>
      <c r="M389" s="174"/>
      <c r="N389" s="178"/>
      <c r="O389" s="183"/>
      <c r="P389" s="54"/>
      <c r="Q389" s="567"/>
      <c r="R389" s="25"/>
      <c r="S389" s="68"/>
      <c r="T389" s="68"/>
      <c r="U389" s="68"/>
      <c r="V389" s="68"/>
      <c r="W389" s="68"/>
      <c r="X389" s="68"/>
    </row>
    <row r="390" spans="1:27" s="112" customFormat="1" x14ac:dyDescent="0.2">
      <c r="A390" s="157"/>
      <c r="B390" s="148"/>
      <c r="C390" s="148"/>
      <c r="E390" s="54"/>
      <c r="F390" s="54"/>
      <c r="H390" s="102"/>
      <c r="I390" s="68"/>
      <c r="J390" s="68"/>
      <c r="K390" s="54"/>
      <c r="L390" s="178"/>
      <c r="M390" s="174"/>
      <c r="N390" s="178"/>
      <c r="O390" s="183"/>
      <c r="P390" s="54"/>
      <c r="Q390" s="567"/>
      <c r="R390" s="25"/>
      <c r="S390" s="68"/>
      <c r="T390" s="68"/>
      <c r="U390" s="68"/>
      <c r="V390" s="68"/>
      <c r="W390" s="68"/>
      <c r="X390" s="68"/>
    </row>
    <row r="391" spans="1:27" s="112" customFormat="1" x14ac:dyDescent="0.2">
      <c r="A391" s="157"/>
      <c r="B391" s="148"/>
      <c r="C391" s="148"/>
      <c r="E391" s="54"/>
      <c r="F391" s="54"/>
      <c r="H391" s="102"/>
      <c r="I391" s="68"/>
      <c r="J391" s="68"/>
      <c r="K391" s="54"/>
      <c r="L391" s="178"/>
      <c r="M391" s="174"/>
      <c r="N391" s="178"/>
      <c r="O391" s="183"/>
      <c r="P391" s="54"/>
      <c r="Q391" s="567"/>
      <c r="R391" s="25"/>
      <c r="S391" s="68"/>
      <c r="T391" s="68"/>
      <c r="U391" s="68"/>
      <c r="V391" s="68"/>
      <c r="W391" s="68"/>
      <c r="X391" s="68"/>
      <c r="Z391" s="195"/>
      <c r="AA391" s="195"/>
    </row>
    <row r="392" spans="1:27" s="112" customFormat="1" x14ac:dyDescent="0.2">
      <c r="A392" s="157"/>
      <c r="B392" s="148"/>
      <c r="C392" s="148"/>
      <c r="E392" s="54"/>
      <c r="F392" s="54"/>
      <c r="H392" s="102"/>
      <c r="I392" s="68"/>
      <c r="J392" s="68"/>
      <c r="K392" s="54"/>
      <c r="L392" s="178"/>
      <c r="M392" s="174"/>
      <c r="N392" s="178"/>
      <c r="O392" s="183"/>
      <c r="P392" s="54"/>
      <c r="Q392" s="567"/>
      <c r="R392" s="25"/>
      <c r="S392" s="68"/>
      <c r="T392" s="68"/>
      <c r="U392" s="68"/>
      <c r="V392" s="68"/>
      <c r="W392" s="68"/>
      <c r="X392" s="68"/>
      <c r="Z392" s="195"/>
      <c r="AA392" s="195"/>
    </row>
    <row r="393" spans="1:27" s="195" customFormat="1" x14ac:dyDescent="0.2">
      <c r="A393" s="157"/>
      <c r="B393" s="148"/>
      <c r="C393" s="148"/>
      <c r="D393" s="112"/>
      <c r="E393" s="54"/>
      <c r="F393" s="54"/>
      <c r="G393" s="112"/>
      <c r="H393" s="102"/>
      <c r="I393" s="68"/>
      <c r="J393" s="68"/>
      <c r="K393" s="54"/>
      <c r="L393" s="178"/>
      <c r="M393" s="174"/>
      <c r="N393" s="178"/>
      <c r="O393" s="183"/>
      <c r="P393" s="54"/>
      <c r="Q393" s="567"/>
      <c r="R393" s="25"/>
      <c r="S393" s="68"/>
      <c r="T393" s="68"/>
      <c r="U393" s="68"/>
      <c r="V393" s="68"/>
      <c r="W393" s="68"/>
      <c r="X393" s="68"/>
      <c r="Y393" s="112"/>
    </row>
    <row r="394" spans="1:27" s="195" customFormat="1" x14ac:dyDescent="0.2">
      <c r="A394" s="157"/>
      <c r="B394" s="148"/>
      <c r="C394" s="148"/>
      <c r="D394" s="112"/>
      <c r="E394" s="54"/>
      <c r="F394" s="54"/>
      <c r="G394" s="112"/>
      <c r="H394" s="102"/>
      <c r="I394" s="68"/>
      <c r="J394" s="68"/>
      <c r="K394" s="54"/>
      <c r="L394" s="178"/>
      <c r="M394" s="174"/>
      <c r="N394" s="178"/>
      <c r="O394" s="183"/>
      <c r="P394" s="54"/>
      <c r="Q394" s="567"/>
      <c r="R394" s="25"/>
      <c r="S394" s="68"/>
      <c r="T394" s="68"/>
      <c r="U394" s="68"/>
      <c r="V394" s="68"/>
      <c r="W394" s="68"/>
      <c r="X394" s="68"/>
      <c r="Y394" s="112"/>
    </row>
    <row r="395" spans="1:27" s="195" customFormat="1" x14ac:dyDescent="0.2">
      <c r="A395" s="157"/>
      <c r="B395" s="148"/>
      <c r="C395" s="148"/>
      <c r="D395" s="112"/>
      <c r="E395" s="54"/>
      <c r="F395" s="54"/>
      <c r="G395" s="112"/>
      <c r="H395" s="102"/>
      <c r="I395" s="68"/>
      <c r="J395" s="68"/>
      <c r="K395" s="54"/>
      <c r="L395" s="178"/>
      <c r="M395" s="174"/>
      <c r="N395" s="178"/>
      <c r="O395" s="183"/>
      <c r="P395" s="54"/>
      <c r="Q395" s="567"/>
      <c r="R395" s="25"/>
      <c r="S395" s="68"/>
      <c r="T395" s="68"/>
      <c r="U395" s="68"/>
      <c r="V395" s="68"/>
      <c r="W395" s="68"/>
      <c r="X395" s="68"/>
      <c r="Y395" s="112"/>
    </row>
    <row r="396" spans="1:27" s="195" customFormat="1" x14ac:dyDescent="0.2">
      <c r="A396" s="157"/>
      <c r="B396" s="148"/>
      <c r="C396" s="148"/>
      <c r="D396" s="112"/>
      <c r="E396" s="54"/>
      <c r="F396" s="54"/>
      <c r="G396" s="112"/>
      <c r="H396" s="102"/>
      <c r="I396" s="68"/>
      <c r="J396" s="68"/>
      <c r="K396" s="54"/>
      <c r="L396" s="178"/>
      <c r="M396" s="174"/>
      <c r="N396" s="178"/>
      <c r="O396" s="183"/>
      <c r="P396" s="54"/>
      <c r="Q396" s="530"/>
      <c r="R396" s="25"/>
      <c r="S396" s="68"/>
      <c r="T396" s="68"/>
      <c r="U396" s="68"/>
      <c r="V396" s="68"/>
      <c r="W396" s="68"/>
      <c r="X396" s="68"/>
      <c r="Y396" s="112"/>
    </row>
    <row r="397" spans="1:27" s="195" customFormat="1" x14ac:dyDescent="0.2">
      <c r="A397" s="157"/>
      <c r="B397" s="148"/>
      <c r="C397" s="148"/>
      <c r="D397" s="112"/>
      <c r="E397" s="54"/>
      <c r="F397" s="54"/>
      <c r="G397" s="112"/>
      <c r="H397" s="102"/>
      <c r="I397" s="68"/>
      <c r="J397" s="68"/>
      <c r="K397" s="54"/>
      <c r="L397" s="178"/>
      <c r="M397" s="174"/>
      <c r="N397" s="178"/>
      <c r="O397" s="183"/>
      <c r="P397" s="54"/>
      <c r="Q397" s="530"/>
      <c r="R397" s="25"/>
      <c r="S397" s="68"/>
      <c r="T397" s="68"/>
      <c r="U397" s="68"/>
      <c r="V397" s="68"/>
      <c r="W397" s="68"/>
      <c r="X397" s="68"/>
      <c r="Y397" s="112"/>
    </row>
    <row r="398" spans="1:27" s="195" customFormat="1" x14ac:dyDescent="0.2">
      <c r="A398" s="157"/>
      <c r="B398" s="148"/>
      <c r="C398" s="148"/>
      <c r="D398" s="112"/>
      <c r="E398" s="54"/>
      <c r="F398" s="54"/>
      <c r="G398" s="112"/>
      <c r="H398" s="102"/>
      <c r="I398" s="68"/>
      <c r="J398" s="68"/>
      <c r="K398" s="54"/>
      <c r="L398" s="178"/>
      <c r="M398" s="174"/>
      <c r="N398" s="178"/>
      <c r="O398" s="183"/>
      <c r="P398" s="54"/>
      <c r="Q398" s="530"/>
      <c r="R398" s="25"/>
      <c r="S398" s="68"/>
      <c r="T398" s="68"/>
      <c r="U398" s="68"/>
      <c r="V398" s="68"/>
      <c r="W398" s="68"/>
      <c r="X398" s="68"/>
      <c r="Y398" s="112"/>
    </row>
    <row r="399" spans="1:27" s="195" customFormat="1" x14ac:dyDescent="0.2">
      <c r="A399" s="157"/>
      <c r="B399" s="148"/>
      <c r="C399" s="148"/>
      <c r="D399" s="112"/>
      <c r="E399" s="54"/>
      <c r="F399" s="54"/>
      <c r="G399" s="112"/>
      <c r="H399" s="102"/>
      <c r="I399" s="68"/>
      <c r="J399" s="68"/>
      <c r="K399" s="54"/>
      <c r="L399" s="178"/>
      <c r="M399" s="174"/>
      <c r="N399" s="178"/>
      <c r="O399" s="183"/>
      <c r="P399" s="54"/>
      <c r="Q399" s="530"/>
      <c r="R399" s="25"/>
      <c r="S399" s="68"/>
      <c r="T399" s="68"/>
      <c r="U399" s="68"/>
      <c r="V399" s="68"/>
      <c r="W399" s="68"/>
      <c r="X399" s="68"/>
      <c r="Y399" s="112"/>
    </row>
    <row r="400" spans="1:27" s="195" customFormat="1" x14ac:dyDescent="0.2">
      <c r="A400" s="157"/>
      <c r="B400" s="148"/>
      <c r="C400" s="148"/>
      <c r="D400" s="112"/>
      <c r="E400" s="54"/>
      <c r="F400" s="54"/>
      <c r="G400" s="112"/>
      <c r="H400" s="102"/>
      <c r="I400" s="68"/>
      <c r="J400" s="68"/>
      <c r="K400" s="54"/>
      <c r="L400" s="178"/>
      <c r="M400" s="174"/>
      <c r="N400" s="178"/>
      <c r="O400" s="183"/>
      <c r="P400" s="54"/>
      <c r="Q400" s="530"/>
      <c r="R400" s="25"/>
      <c r="S400" s="68"/>
      <c r="T400" s="68"/>
      <c r="U400" s="68"/>
      <c r="V400" s="68"/>
      <c r="W400" s="68"/>
      <c r="X400" s="68"/>
      <c r="Y400" s="112"/>
    </row>
    <row r="401" spans="1:25" s="195" customFormat="1" x14ac:dyDescent="0.2">
      <c r="A401" s="157"/>
      <c r="B401" s="148"/>
      <c r="C401" s="148"/>
      <c r="D401" s="112"/>
      <c r="E401" s="54"/>
      <c r="F401" s="54"/>
      <c r="G401" s="112"/>
      <c r="H401" s="102"/>
      <c r="I401" s="68"/>
      <c r="J401" s="68"/>
      <c r="K401" s="54"/>
      <c r="L401" s="178"/>
      <c r="M401" s="174"/>
      <c r="N401" s="178"/>
      <c r="O401" s="183"/>
      <c r="P401" s="54"/>
      <c r="Q401" s="530"/>
      <c r="R401" s="25"/>
      <c r="S401" s="68"/>
      <c r="T401" s="68"/>
      <c r="U401" s="68"/>
      <c r="V401" s="68"/>
      <c r="W401" s="68"/>
      <c r="X401" s="68"/>
      <c r="Y401" s="112"/>
    </row>
    <row r="402" spans="1:25" s="195" customFormat="1" x14ac:dyDescent="0.2">
      <c r="A402" s="157"/>
      <c r="B402" s="148"/>
      <c r="C402" s="148"/>
      <c r="D402" s="112"/>
      <c r="E402" s="54"/>
      <c r="F402" s="54"/>
      <c r="G402" s="112"/>
      <c r="H402" s="102"/>
      <c r="I402" s="68"/>
      <c r="J402" s="68"/>
      <c r="K402" s="54"/>
      <c r="L402" s="178"/>
      <c r="M402" s="174"/>
      <c r="N402" s="178"/>
      <c r="O402" s="183"/>
      <c r="P402" s="54"/>
      <c r="Q402" s="530"/>
      <c r="R402" s="25"/>
      <c r="S402" s="68"/>
      <c r="T402" s="68"/>
      <c r="U402" s="68"/>
      <c r="V402" s="68"/>
      <c r="W402" s="68"/>
      <c r="X402" s="68"/>
      <c r="Y402" s="112"/>
    </row>
    <row r="403" spans="1:25" s="195" customFormat="1" x14ac:dyDescent="0.2">
      <c r="A403" s="157"/>
      <c r="B403" s="148"/>
      <c r="C403" s="148"/>
      <c r="D403" s="112"/>
      <c r="E403" s="54"/>
      <c r="F403" s="54"/>
      <c r="G403" s="112"/>
      <c r="H403" s="102"/>
      <c r="I403" s="68"/>
      <c r="J403" s="68"/>
      <c r="K403" s="54"/>
      <c r="L403" s="178"/>
      <c r="M403" s="174"/>
      <c r="N403" s="178"/>
      <c r="O403" s="183"/>
      <c r="P403" s="54"/>
      <c r="Q403" s="530"/>
      <c r="R403" s="25"/>
      <c r="S403" s="68"/>
      <c r="T403" s="68"/>
      <c r="U403" s="68"/>
      <c r="V403" s="68"/>
      <c r="W403" s="68"/>
      <c r="X403" s="68"/>
      <c r="Y403" s="112"/>
    </row>
    <row r="404" spans="1:25" s="195" customFormat="1" x14ac:dyDescent="0.2">
      <c r="A404" s="157"/>
      <c r="B404" s="148"/>
      <c r="C404" s="148"/>
      <c r="D404" s="112"/>
      <c r="E404" s="54"/>
      <c r="F404" s="54"/>
      <c r="G404" s="112"/>
      <c r="H404" s="102"/>
      <c r="I404" s="68"/>
      <c r="J404" s="68"/>
      <c r="K404" s="54"/>
      <c r="L404" s="178"/>
      <c r="M404" s="174"/>
      <c r="N404" s="178"/>
      <c r="O404" s="183"/>
      <c r="P404" s="54"/>
      <c r="Q404" s="530"/>
      <c r="R404" s="25"/>
      <c r="S404" s="68"/>
      <c r="T404" s="68"/>
      <c r="U404" s="68"/>
      <c r="V404" s="68"/>
      <c r="W404" s="68"/>
      <c r="X404" s="68"/>
      <c r="Y404" s="112"/>
    </row>
    <row r="405" spans="1:25" s="195" customFormat="1" x14ac:dyDescent="0.2">
      <c r="A405" s="157"/>
      <c r="B405" s="148"/>
      <c r="C405" s="148"/>
      <c r="D405" s="112"/>
      <c r="E405" s="54"/>
      <c r="F405" s="54"/>
      <c r="G405" s="112"/>
      <c r="H405" s="102"/>
      <c r="I405" s="68"/>
      <c r="J405" s="68"/>
      <c r="K405" s="54"/>
      <c r="L405" s="178"/>
      <c r="M405" s="174"/>
      <c r="N405" s="178"/>
      <c r="O405" s="183"/>
      <c r="P405" s="54"/>
      <c r="Q405" s="530"/>
      <c r="R405" s="25"/>
      <c r="S405" s="68"/>
      <c r="T405" s="68"/>
      <c r="U405" s="68"/>
      <c r="V405" s="68"/>
      <c r="W405" s="68"/>
      <c r="X405" s="68"/>
      <c r="Y405" s="112"/>
    </row>
    <row r="406" spans="1:25" s="195" customFormat="1" x14ac:dyDescent="0.2">
      <c r="A406" s="157"/>
      <c r="B406" s="148"/>
      <c r="C406" s="148"/>
      <c r="D406" s="112"/>
      <c r="E406" s="54"/>
      <c r="F406" s="54"/>
      <c r="G406" s="112"/>
      <c r="H406" s="102"/>
      <c r="I406" s="68"/>
      <c r="J406" s="68"/>
      <c r="K406" s="54"/>
      <c r="L406" s="178"/>
      <c r="M406" s="174"/>
      <c r="N406" s="178"/>
      <c r="O406" s="183"/>
      <c r="P406" s="54"/>
      <c r="Q406" s="530"/>
      <c r="R406" s="25"/>
      <c r="S406" s="68"/>
      <c r="T406" s="68"/>
      <c r="U406" s="68"/>
      <c r="V406" s="68"/>
      <c r="W406" s="68"/>
      <c r="X406" s="68"/>
      <c r="Y406" s="112"/>
    </row>
    <row r="407" spans="1:25" s="195" customFormat="1" x14ac:dyDescent="0.2">
      <c r="A407" s="157"/>
      <c r="B407" s="148"/>
      <c r="C407" s="148"/>
      <c r="D407" s="112"/>
      <c r="E407" s="54"/>
      <c r="F407" s="54"/>
      <c r="G407" s="112"/>
      <c r="H407" s="102"/>
      <c r="I407" s="68"/>
      <c r="J407" s="68"/>
      <c r="K407" s="54"/>
      <c r="L407" s="178"/>
      <c r="M407" s="174"/>
      <c r="N407" s="178"/>
      <c r="O407" s="183"/>
      <c r="P407" s="54"/>
      <c r="Q407" s="530"/>
      <c r="R407" s="25"/>
      <c r="S407" s="68"/>
      <c r="T407" s="68"/>
      <c r="U407" s="68"/>
      <c r="V407" s="68"/>
      <c r="W407" s="68"/>
      <c r="X407" s="68"/>
      <c r="Y407" s="112"/>
    </row>
    <row r="408" spans="1:25" s="195" customFormat="1" x14ac:dyDescent="0.2">
      <c r="A408" s="157"/>
      <c r="B408" s="148"/>
      <c r="C408" s="148"/>
      <c r="D408" s="112"/>
      <c r="E408" s="54"/>
      <c r="F408" s="54"/>
      <c r="G408" s="112"/>
      <c r="H408" s="102"/>
      <c r="I408" s="68"/>
      <c r="J408" s="68"/>
      <c r="K408" s="54"/>
      <c r="L408" s="178"/>
      <c r="M408" s="174"/>
      <c r="N408" s="178"/>
      <c r="O408" s="183"/>
      <c r="P408" s="54"/>
      <c r="Q408" s="530"/>
      <c r="R408" s="25"/>
      <c r="S408" s="68"/>
      <c r="T408" s="68"/>
      <c r="U408" s="68"/>
      <c r="V408" s="68"/>
      <c r="W408" s="68"/>
      <c r="X408" s="68"/>
      <c r="Y408" s="112"/>
    </row>
    <row r="409" spans="1:25" s="195" customFormat="1" x14ac:dyDescent="0.2">
      <c r="A409" s="157"/>
      <c r="B409" s="148"/>
      <c r="C409" s="148"/>
      <c r="D409" s="112"/>
      <c r="E409" s="54"/>
      <c r="F409" s="54"/>
      <c r="G409" s="112"/>
      <c r="H409" s="102"/>
      <c r="I409" s="68"/>
      <c r="J409" s="68"/>
      <c r="K409" s="54"/>
      <c r="L409" s="178"/>
      <c r="M409" s="174"/>
      <c r="N409" s="178"/>
      <c r="O409" s="183"/>
      <c r="P409" s="54"/>
      <c r="Q409" s="530"/>
      <c r="R409" s="25"/>
      <c r="S409" s="68"/>
      <c r="T409" s="68"/>
      <c r="U409" s="68"/>
      <c r="V409" s="68"/>
      <c r="W409" s="68"/>
      <c r="X409" s="68"/>
      <c r="Y409" s="112"/>
    </row>
    <row r="410" spans="1:25" s="195" customFormat="1" x14ac:dyDescent="0.2">
      <c r="A410" s="157"/>
      <c r="B410" s="148"/>
      <c r="C410" s="148"/>
      <c r="D410" s="112"/>
      <c r="E410" s="54"/>
      <c r="F410" s="54"/>
      <c r="G410" s="112"/>
      <c r="H410" s="102"/>
      <c r="I410" s="68"/>
      <c r="J410" s="68"/>
      <c r="K410" s="54"/>
      <c r="L410" s="178"/>
      <c r="M410" s="174"/>
      <c r="N410" s="178"/>
      <c r="O410" s="183"/>
      <c r="P410" s="54"/>
      <c r="Q410" s="530"/>
      <c r="R410" s="25"/>
      <c r="S410" s="68"/>
      <c r="T410" s="68"/>
      <c r="U410" s="68"/>
      <c r="V410" s="68"/>
      <c r="W410" s="68"/>
      <c r="X410" s="68"/>
      <c r="Y410" s="112"/>
    </row>
    <row r="411" spans="1:25" s="195" customFormat="1" x14ac:dyDescent="0.2">
      <c r="A411" s="157"/>
      <c r="B411" s="148"/>
      <c r="C411" s="148"/>
      <c r="D411" s="112"/>
      <c r="E411" s="54"/>
      <c r="F411" s="54"/>
      <c r="G411" s="112"/>
      <c r="H411" s="102"/>
      <c r="I411" s="68"/>
      <c r="J411" s="68"/>
      <c r="K411" s="54"/>
      <c r="L411" s="178"/>
      <c r="M411" s="174"/>
      <c r="N411" s="178"/>
      <c r="O411" s="183"/>
      <c r="P411" s="54"/>
      <c r="Q411" s="530"/>
      <c r="R411" s="25"/>
      <c r="S411" s="68"/>
      <c r="T411" s="68"/>
      <c r="U411" s="68"/>
      <c r="V411" s="68"/>
      <c r="W411" s="68"/>
      <c r="X411" s="68"/>
      <c r="Y411" s="112"/>
    </row>
    <row r="412" spans="1:25" s="195" customFormat="1" x14ac:dyDescent="0.2">
      <c r="A412" s="157"/>
      <c r="B412" s="148"/>
      <c r="C412" s="148"/>
      <c r="D412" s="112"/>
      <c r="E412" s="54"/>
      <c r="F412" s="54"/>
      <c r="G412" s="112"/>
      <c r="H412" s="102"/>
      <c r="I412" s="68"/>
      <c r="J412" s="68"/>
      <c r="K412" s="54"/>
      <c r="L412" s="178"/>
      <c r="M412" s="174"/>
      <c r="N412" s="178"/>
      <c r="O412" s="183"/>
      <c r="P412" s="54"/>
      <c r="Q412" s="530"/>
      <c r="R412" s="25"/>
      <c r="S412" s="68"/>
      <c r="T412" s="68"/>
      <c r="U412" s="68"/>
      <c r="V412" s="68"/>
      <c r="W412" s="68"/>
      <c r="X412" s="68"/>
      <c r="Y412" s="112"/>
    </row>
    <row r="413" spans="1:25" s="195" customFormat="1" x14ac:dyDescent="0.2">
      <c r="A413" s="157"/>
      <c r="B413" s="148"/>
      <c r="C413" s="148"/>
      <c r="D413" s="112"/>
      <c r="E413" s="54"/>
      <c r="F413" s="54"/>
      <c r="G413" s="112"/>
      <c r="H413" s="102"/>
      <c r="I413" s="68"/>
      <c r="J413" s="68"/>
      <c r="K413" s="54"/>
      <c r="L413" s="178"/>
      <c r="M413" s="174"/>
      <c r="N413" s="178"/>
      <c r="O413" s="183"/>
      <c r="P413" s="54"/>
      <c r="Q413" s="530"/>
      <c r="R413" s="25"/>
      <c r="S413" s="68"/>
      <c r="T413" s="68"/>
      <c r="U413" s="68"/>
      <c r="V413" s="68"/>
      <c r="W413" s="68"/>
      <c r="X413" s="68"/>
      <c r="Y413" s="112"/>
    </row>
    <row r="414" spans="1:25" s="195" customFormat="1" x14ac:dyDescent="0.2">
      <c r="A414" s="157"/>
      <c r="B414" s="148"/>
      <c r="C414" s="148"/>
      <c r="D414" s="112"/>
      <c r="E414" s="54"/>
      <c r="F414" s="54"/>
      <c r="G414" s="112"/>
      <c r="H414" s="102"/>
      <c r="I414" s="68"/>
      <c r="J414" s="68"/>
      <c r="K414" s="54"/>
      <c r="L414" s="178"/>
      <c r="M414" s="174"/>
      <c r="N414" s="178"/>
      <c r="O414" s="183"/>
      <c r="P414" s="54"/>
      <c r="Q414" s="530"/>
      <c r="R414" s="25"/>
      <c r="S414" s="68"/>
      <c r="T414" s="68"/>
      <c r="U414" s="68"/>
      <c r="V414" s="68"/>
      <c r="W414" s="68"/>
      <c r="X414" s="68"/>
      <c r="Y414" s="112"/>
    </row>
    <row r="415" spans="1:25" s="195" customFormat="1" x14ac:dyDescent="0.2">
      <c r="A415" s="157"/>
      <c r="B415" s="148"/>
      <c r="C415" s="148"/>
      <c r="D415" s="112"/>
      <c r="E415" s="54"/>
      <c r="F415" s="54"/>
      <c r="G415" s="112"/>
      <c r="H415" s="102"/>
      <c r="I415" s="68"/>
      <c r="J415" s="68"/>
      <c r="K415" s="54"/>
      <c r="L415" s="178"/>
      <c r="M415" s="174"/>
      <c r="N415" s="178"/>
      <c r="O415" s="183"/>
      <c r="P415" s="54"/>
      <c r="Q415" s="530"/>
      <c r="R415" s="25"/>
      <c r="S415" s="68"/>
      <c r="T415" s="68"/>
      <c r="U415" s="68"/>
      <c r="V415" s="68"/>
      <c r="W415" s="68"/>
      <c r="X415" s="68"/>
      <c r="Y415" s="112"/>
    </row>
    <row r="416" spans="1:25" s="195" customFormat="1" x14ac:dyDescent="0.2">
      <c r="A416" s="157"/>
      <c r="B416" s="148"/>
      <c r="C416" s="148"/>
      <c r="D416" s="112"/>
      <c r="E416" s="54"/>
      <c r="F416" s="54"/>
      <c r="G416" s="112"/>
      <c r="H416" s="102"/>
      <c r="I416" s="68"/>
      <c r="J416" s="68"/>
      <c r="K416" s="54"/>
      <c r="L416" s="178"/>
      <c r="M416" s="174"/>
      <c r="N416" s="178"/>
      <c r="O416" s="183"/>
      <c r="P416" s="54"/>
      <c r="Q416" s="530"/>
      <c r="R416" s="25"/>
      <c r="S416" s="68"/>
      <c r="T416" s="68"/>
      <c r="U416" s="68"/>
      <c r="V416" s="68"/>
      <c r="W416" s="68"/>
      <c r="X416" s="68"/>
      <c r="Y416" s="112"/>
    </row>
    <row r="417" spans="1:25" s="195" customFormat="1" x14ac:dyDescent="0.2">
      <c r="A417" s="157"/>
      <c r="B417" s="148"/>
      <c r="C417" s="148"/>
      <c r="D417" s="112"/>
      <c r="E417" s="54"/>
      <c r="F417" s="54"/>
      <c r="G417" s="112"/>
      <c r="H417" s="102"/>
      <c r="I417" s="68"/>
      <c r="J417" s="68"/>
      <c r="K417" s="54"/>
      <c r="L417" s="178"/>
      <c r="M417" s="174"/>
      <c r="N417" s="178"/>
      <c r="O417" s="183"/>
      <c r="P417" s="54"/>
      <c r="Q417" s="530"/>
      <c r="R417" s="25"/>
      <c r="S417" s="68"/>
      <c r="T417" s="68"/>
      <c r="U417" s="68"/>
      <c r="V417" s="68"/>
      <c r="W417" s="68"/>
      <c r="X417" s="68"/>
      <c r="Y417" s="112"/>
    </row>
    <row r="418" spans="1:25" s="195" customFormat="1" x14ac:dyDescent="0.2">
      <c r="A418" s="157"/>
      <c r="B418" s="148"/>
      <c r="C418" s="148"/>
      <c r="D418" s="112"/>
      <c r="E418" s="54"/>
      <c r="F418" s="54"/>
      <c r="G418" s="112"/>
      <c r="H418" s="102"/>
      <c r="I418" s="68"/>
      <c r="J418" s="68"/>
      <c r="K418" s="54"/>
      <c r="L418" s="178"/>
      <c r="M418" s="174"/>
      <c r="N418" s="178"/>
      <c r="O418" s="183"/>
      <c r="P418" s="54"/>
      <c r="Q418" s="530"/>
      <c r="R418" s="25"/>
      <c r="S418" s="68"/>
      <c r="T418" s="68"/>
      <c r="U418" s="68"/>
      <c r="V418" s="68"/>
      <c r="W418" s="68"/>
      <c r="X418" s="68"/>
      <c r="Y418" s="112"/>
    </row>
    <row r="419" spans="1:25" s="195" customFormat="1" x14ac:dyDescent="0.2">
      <c r="A419" s="157"/>
      <c r="B419" s="148"/>
      <c r="C419" s="148"/>
      <c r="D419" s="112"/>
      <c r="E419" s="54"/>
      <c r="F419" s="54"/>
      <c r="G419" s="112"/>
      <c r="H419" s="102"/>
      <c r="I419" s="68"/>
      <c r="J419" s="68"/>
      <c r="K419" s="54"/>
      <c r="L419" s="178"/>
      <c r="M419" s="174"/>
      <c r="N419" s="178"/>
      <c r="O419" s="183"/>
      <c r="P419" s="54"/>
      <c r="Q419" s="530"/>
      <c r="R419" s="25"/>
      <c r="S419" s="68"/>
      <c r="T419" s="68"/>
      <c r="U419" s="68"/>
      <c r="V419" s="68"/>
      <c r="W419" s="68"/>
      <c r="X419" s="68"/>
      <c r="Y419" s="112"/>
    </row>
    <row r="420" spans="1:25" s="195" customFormat="1" x14ac:dyDescent="0.2">
      <c r="A420" s="157"/>
      <c r="B420" s="148"/>
      <c r="C420" s="148"/>
      <c r="D420" s="112"/>
      <c r="E420" s="54"/>
      <c r="F420" s="54"/>
      <c r="G420" s="112"/>
      <c r="H420" s="102"/>
      <c r="I420" s="68"/>
      <c r="J420" s="68"/>
      <c r="K420" s="54"/>
      <c r="L420" s="178"/>
      <c r="M420" s="174"/>
      <c r="N420" s="178"/>
      <c r="O420" s="183"/>
      <c r="P420" s="54"/>
      <c r="Q420" s="530"/>
      <c r="R420" s="25"/>
      <c r="S420" s="68"/>
      <c r="T420" s="68"/>
      <c r="U420" s="68"/>
      <c r="V420" s="68"/>
      <c r="W420" s="68"/>
      <c r="X420" s="68"/>
      <c r="Y420" s="112"/>
    </row>
    <row r="421" spans="1:25" s="195" customFormat="1" x14ac:dyDescent="0.2">
      <c r="A421" s="157"/>
      <c r="B421" s="148"/>
      <c r="C421" s="148"/>
      <c r="D421" s="112"/>
      <c r="E421" s="54"/>
      <c r="F421" s="54"/>
      <c r="G421" s="112"/>
      <c r="H421" s="102"/>
      <c r="I421" s="68"/>
      <c r="J421" s="68"/>
      <c r="K421" s="54"/>
      <c r="L421" s="178"/>
      <c r="M421" s="174"/>
      <c r="N421" s="178"/>
      <c r="O421" s="183"/>
      <c r="P421" s="54"/>
      <c r="Q421" s="530"/>
      <c r="R421" s="25"/>
      <c r="S421" s="68"/>
      <c r="T421" s="68"/>
      <c r="U421" s="68"/>
      <c r="V421" s="68"/>
      <c r="W421" s="68"/>
      <c r="X421" s="68"/>
      <c r="Y421" s="112"/>
    </row>
    <row r="422" spans="1:25" s="195" customFormat="1" x14ac:dyDescent="0.2">
      <c r="A422" s="157"/>
      <c r="B422" s="148"/>
      <c r="C422" s="148"/>
      <c r="D422" s="112"/>
      <c r="E422" s="54"/>
      <c r="F422" s="54"/>
      <c r="G422" s="112"/>
      <c r="H422" s="102"/>
      <c r="I422" s="68"/>
      <c r="J422" s="68"/>
      <c r="K422" s="54"/>
      <c r="L422" s="178"/>
      <c r="M422" s="174"/>
      <c r="N422" s="178"/>
      <c r="O422" s="183"/>
      <c r="P422" s="54"/>
      <c r="Q422" s="530"/>
      <c r="R422" s="25"/>
      <c r="S422" s="68"/>
      <c r="T422" s="68"/>
      <c r="U422" s="68"/>
      <c r="V422" s="68"/>
      <c r="W422" s="68"/>
      <c r="X422" s="68"/>
      <c r="Y422" s="112"/>
    </row>
    <row r="423" spans="1:25" s="195" customFormat="1" x14ac:dyDescent="0.2">
      <c r="A423" s="157"/>
      <c r="B423" s="148"/>
      <c r="C423" s="148"/>
      <c r="D423" s="112"/>
      <c r="E423" s="54"/>
      <c r="F423" s="54"/>
      <c r="G423" s="112"/>
      <c r="H423" s="102"/>
      <c r="I423" s="68"/>
      <c r="J423" s="68"/>
      <c r="K423" s="54"/>
      <c r="L423" s="178"/>
      <c r="M423" s="174"/>
      <c r="N423" s="178"/>
      <c r="O423" s="183"/>
      <c r="P423" s="54"/>
      <c r="Q423" s="530"/>
      <c r="R423" s="25"/>
      <c r="S423" s="68"/>
      <c r="T423" s="68"/>
      <c r="U423" s="68"/>
      <c r="V423" s="68"/>
      <c r="W423" s="68"/>
      <c r="X423" s="68"/>
      <c r="Y423" s="112"/>
    </row>
    <row r="424" spans="1:25" s="195" customFormat="1" x14ac:dyDescent="0.2">
      <c r="A424" s="157"/>
      <c r="B424" s="148"/>
      <c r="C424" s="148"/>
      <c r="D424" s="112"/>
      <c r="E424" s="54"/>
      <c r="F424" s="54"/>
      <c r="G424" s="112"/>
      <c r="H424" s="102"/>
      <c r="I424" s="68"/>
      <c r="J424" s="68"/>
      <c r="K424" s="54"/>
      <c r="L424" s="178"/>
      <c r="M424" s="174"/>
      <c r="N424" s="178"/>
      <c r="O424" s="183"/>
      <c r="P424" s="54"/>
      <c r="Q424" s="530"/>
      <c r="R424" s="25"/>
      <c r="S424" s="68"/>
      <c r="T424" s="68"/>
      <c r="U424" s="68"/>
      <c r="V424" s="68"/>
      <c r="W424" s="68"/>
      <c r="X424" s="68"/>
      <c r="Y424" s="112"/>
    </row>
    <row r="425" spans="1:25" s="195" customFormat="1" x14ac:dyDescent="0.2">
      <c r="A425" s="157"/>
      <c r="B425" s="148"/>
      <c r="C425" s="148"/>
      <c r="D425" s="112"/>
      <c r="E425" s="54"/>
      <c r="F425" s="54"/>
      <c r="G425" s="112"/>
      <c r="H425" s="102"/>
      <c r="I425" s="68"/>
      <c r="J425" s="68"/>
      <c r="K425" s="54"/>
      <c r="L425" s="178"/>
      <c r="M425" s="174"/>
      <c r="N425" s="178"/>
      <c r="O425" s="183"/>
      <c r="P425" s="54"/>
      <c r="Q425" s="530"/>
      <c r="R425" s="25"/>
      <c r="S425" s="68"/>
      <c r="T425" s="68"/>
      <c r="U425" s="68"/>
      <c r="V425" s="68"/>
      <c r="W425" s="68"/>
      <c r="X425" s="68"/>
      <c r="Y425" s="112"/>
    </row>
    <row r="426" spans="1:25" s="195" customFormat="1" x14ac:dyDescent="0.2">
      <c r="A426" s="157"/>
      <c r="B426" s="148"/>
      <c r="C426" s="148"/>
      <c r="D426" s="112"/>
      <c r="E426" s="54"/>
      <c r="F426" s="54"/>
      <c r="G426" s="112"/>
      <c r="H426" s="102"/>
      <c r="I426" s="68"/>
      <c r="J426" s="68"/>
      <c r="K426" s="54"/>
      <c r="L426" s="178"/>
      <c r="M426" s="174"/>
      <c r="N426" s="178"/>
      <c r="O426" s="183"/>
      <c r="P426" s="54"/>
      <c r="Q426" s="530"/>
      <c r="R426" s="25"/>
      <c r="S426" s="68"/>
      <c r="T426" s="68"/>
      <c r="U426" s="68"/>
      <c r="V426" s="68"/>
      <c r="W426" s="68"/>
      <c r="X426" s="68"/>
      <c r="Y426" s="112"/>
    </row>
    <row r="427" spans="1:25" s="195" customFormat="1" x14ac:dyDescent="0.2">
      <c r="A427" s="157"/>
      <c r="B427" s="148"/>
      <c r="C427" s="148"/>
      <c r="D427" s="112"/>
      <c r="E427" s="54"/>
      <c r="F427" s="54"/>
      <c r="G427" s="112"/>
      <c r="H427" s="102"/>
      <c r="I427" s="68"/>
      <c r="J427" s="68"/>
      <c r="K427" s="54"/>
      <c r="L427" s="178"/>
      <c r="M427" s="174"/>
      <c r="N427" s="178"/>
      <c r="O427" s="183"/>
      <c r="P427" s="54"/>
      <c r="Q427" s="530"/>
      <c r="R427" s="25"/>
      <c r="S427" s="68"/>
      <c r="T427" s="68"/>
      <c r="U427" s="68"/>
      <c r="V427" s="68"/>
      <c r="W427" s="68"/>
      <c r="X427" s="68"/>
      <c r="Y427" s="112"/>
    </row>
    <row r="428" spans="1:25" s="195" customFormat="1" x14ac:dyDescent="0.2">
      <c r="A428" s="157"/>
      <c r="B428" s="148"/>
      <c r="C428" s="148"/>
      <c r="D428" s="112"/>
      <c r="E428" s="54"/>
      <c r="F428" s="54"/>
      <c r="G428" s="112"/>
      <c r="H428" s="102"/>
      <c r="I428" s="68"/>
      <c r="J428" s="68"/>
      <c r="K428" s="54"/>
      <c r="L428" s="178"/>
      <c r="M428" s="174"/>
      <c r="N428" s="178"/>
      <c r="O428" s="183"/>
      <c r="P428" s="54"/>
      <c r="Q428" s="530"/>
      <c r="R428" s="25"/>
      <c r="S428" s="68"/>
      <c r="T428" s="68"/>
      <c r="U428" s="68"/>
      <c r="V428" s="68"/>
      <c r="W428" s="68"/>
      <c r="X428" s="68"/>
      <c r="Y428" s="112"/>
    </row>
    <row r="429" spans="1:25" s="195" customFormat="1" x14ac:dyDescent="0.2">
      <c r="A429" s="157"/>
      <c r="B429" s="148"/>
      <c r="C429" s="148"/>
      <c r="D429" s="112"/>
      <c r="E429" s="54"/>
      <c r="F429" s="54"/>
      <c r="G429" s="112"/>
      <c r="H429" s="102"/>
      <c r="I429" s="68"/>
      <c r="J429" s="68"/>
      <c r="K429" s="54"/>
      <c r="L429" s="178"/>
      <c r="M429" s="174"/>
      <c r="N429" s="178"/>
      <c r="O429" s="183"/>
      <c r="P429" s="54"/>
      <c r="Q429" s="530"/>
      <c r="R429" s="25"/>
      <c r="S429" s="68"/>
      <c r="T429" s="68"/>
      <c r="U429" s="68"/>
      <c r="V429" s="68"/>
      <c r="W429" s="68"/>
      <c r="X429" s="68"/>
      <c r="Y429" s="112"/>
    </row>
    <row r="430" spans="1:25" s="195" customFormat="1" x14ac:dyDescent="0.2">
      <c r="A430" s="157"/>
      <c r="B430" s="148"/>
      <c r="C430" s="148"/>
      <c r="D430" s="112"/>
      <c r="E430" s="54"/>
      <c r="F430" s="54"/>
      <c r="G430" s="112"/>
      <c r="H430" s="102"/>
      <c r="I430" s="68"/>
      <c r="J430" s="68"/>
      <c r="K430" s="54"/>
      <c r="L430" s="178"/>
      <c r="M430" s="174"/>
      <c r="N430" s="178"/>
      <c r="O430" s="183"/>
      <c r="P430" s="54"/>
      <c r="Q430" s="530"/>
      <c r="R430" s="25"/>
      <c r="S430" s="68"/>
      <c r="T430" s="68"/>
      <c r="U430" s="68"/>
      <c r="V430" s="68"/>
      <c r="W430" s="68"/>
      <c r="X430" s="68"/>
      <c r="Y430" s="112"/>
    </row>
    <row r="431" spans="1:25" s="195" customFormat="1" x14ac:dyDescent="0.2">
      <c r="A431" s="157"/>
      <c r="B431" s="148"/>
      <c r="C431" s="148"/>
      <c r="D431" s="112"/>
      <c r="E431" s="54"/>
      <c r="F431" s="54"/>
      <c r="G431" s="112"/>
      <c r="H431" s="102"/>
      <c r="I431" s="68"/>
      <c r="J431" s="68"/>
      <c r="K431" s="54"/>
      <c r="L431" s="178"/>
      <c r="M431" s="174"/>
      <c r="N431" s="178"/>
      <c r="O431" s="183"/>
      <c r="P431" s="54"/>
      <c r="Q431" s="530"/>
      <c r="R431" s="25"/>
      <c r="S431" s="68"/>
      <c r="T431" s="68"/>
      <c r="U431" s="68"/>
      <c r="V431" s="68"/>
      <c r="W431" s="68"/>
      <c r="X431" s="68"/>
      <c r="Y431" s="112"/>
    </row>
    <row r="432" spans="1:25" s="195" customFormat="1" x14ac:dyDescent="0.2">
      <c r="A432" s="157"/>
      <c r="B432" s="148"/>
      <c r="C432" s="148"/>
      <c r="D432" s="112"/>
      <c r="E432" s="54"/>
      <c r="F432" s="54"/>
      <c r="G432" s="112"/>
      <c r="H432" s="102"/>
      <c r="I432" s="68"/>
      <c r="J432" s="68"/>
      <c r="K432" s="54"/>
      <c r="L432" s="178"/>
      <c r="M432" s="174"/>
      <c r="N432" s="178"/>
      <c r="O432" s="183"/>
      <c r="P432" s="54"/>
      <c r="Q432" s="530"/>
      <c r="R432" s="25"/>
      <c r="S432" s="68"/>
      <c r="T432" s="68"/>
      <c r="U432" s="68"/>
      <c r="V432" s="68"/>
      <c r="W432" s="68"/>
      <c r="X432" s="68"/>
      <c r="Y432" s="112"/>
    </row>
    <row r="433" spans="1:25" s="195" customFormat="1" x14ac:dyDescent="0.2">
      <c r="A433" s="157"/>
      <c r="B433" s="148"/>
      <c r="C433" s="148"/>
      <c r="D433" s="112"/>
      <c r="E433" s="54"/>
      <c r="F433" s="54"/>
      <c r="G433" s="112"/>
      <c r="H433" s="102"/>
      <c r="I433" s="68"/>
      <c r="J433" s="68"/>
      <c r="K433" s="54"/>
      <c r="L433" s="178"/>
      <c r="M433" s="174"/>
      <c r="N433" s="178"/>
      <c r="O433" s="183"/>
      <c r="P433" s="54"/>
      <c r="Q433" s="530"/>
      <c r="R433" s="25"/>
      <c r="S433" s="68"/>
      <c r="T433" s="68"/>
      <c r="U433" s="68"/>
      <c r="V433" s="68"/>
      <c r="W433" s="68"/>
      <c r="X433" s="68"/>
      <c r="Y433" s="112"/>
    </row>
    <row r="434" spans="1:25" s="195" customFormat="1" x14ac:dyDescent="0.2">
      <c r="A434" s="157"/>
      <c r="B434" s="148"/>
      <c r="C434" s="148"/>
      <c r="D434" s="112"/>
      <c r="E434" s="54"/>
      <c r="F434" s="54"/>
      <c r="G434" s="112"/>
      <c r="H434" s="102"/>
      <c r="I434" s="68"/>
      <c r="J434" s="68"/>
      <c r="K434" s="54"/>
      <c r="L434" s="178"/>
      <c r="M434" s="174"/>
      <c r="N434" s="178"/>
      <c r="O434" s="183"/>
      <c r="P434" s="54"/>
      <c r="Q434" s="530"/>
      <c r="R434" s="25"/>
      <c r="S434" s="68"/>
      <c r="T434" s="68"/>
      <c r="U434" s="68"/>
      <c r="V434" s="68"/>
      <c r="W434" s="68"/>
      <c r="X434" s="68"/>
      <c r="Y434" s="112"/>
    </row>
    <row r="435" spans="1:25" s="195" customFormat="1" x14ac:dyDescent="0.2">
      <c r="A435" s="157"/>
      <c r="B435" s="148"/>
      <c r="C435" s="148"/>
      <c r="D435" s="112"/>
      <c r="E435" s="54"/>
      <c r="F435" s="54"/>
      <c r="G435" s="112"/>
      <c r="H435" s="102"/>
      <c r="I435" s="68"/>
      <c r="J435" s="68"/>
      <c r="K435" s="54"/>
      <c r="L435" s="178"/>
      <c r="M435" s="174"/>
      <c r="N435" s="178"/>
      <c r="O435" s="183"/>
      <c r="P435" s="54"/>
      <c r="Q435" s="530"/>
      <c r="R435" s="25"/>
      <c r="S435" s="68"/>
      <c r="T435" s="68"/>
      <c r="U435" s="68"/>
      <c r="V435" s="68"/>
      <c r="W435" s="68"/>
      <c r="X435" s="68"/>
      <c r="Y435" s="112"/>
    </row>
    <row r="436" spans="1:25" s="195" customFormat="1" x14ac:dyDescent="0.2">
      <c r="A436" s="157"/>
      <c r="B436" s="148"/>
      <c r="C436" s="148"/>
      <c r="D436" s="112"/>
      <c r="E436" s="54"/>
      <c r="F436" s="54"/>
      <c r="G436" s="112"/>
      <c r="H436" s="102"/>
      <c r="I436" s="68"/>
      <c r="J436" s="68"/>
      <c r="K436" s="54"/>
      <c r="L436" s="178"/>
      <c r="M436" s="174"/>
      <c r="N436" s="178"/>
      <c r="O436" s="183"/>
      <c r="P436" s="54"/>
      <c r="Q436" s="530"/>
      <c r="R436" s="25"/>
      <c r="S436" s="68"/>
      <c r="T436" s="68"/>
      <c r="U436" s="68"/>
      <c r="V436" s="68"/>
      <c r="W436" s="68"/>
      <c r="X436" s="68"/>
      <c r="Y436" s="112"/>
    </row>
    <row r="437" spans="1:25" s="195" customFormat="1" x14ac:dyDescent="0.2">
      <c r="A437" s="157"/>
      <c r="B437" s="148"/>
      <c r="C437" s="148"/>
      <c r="D437" s="112"/>
      <c r="E437" s="54"/>
      <c r="F437" s="54"/>
      <c r="G437" s="112"/>
      <c r="H437" s="102"/>
      <c r="I437" s="68"/>
      <c r="J437" s="68"/>
      <c r="K437" s="54"/>
      <c r="L437" s="178"/>
      <c r="M437" s="174"/>
      <c r="N437" s="178"/>
      <c r="O437" s="183"/>
      <c r="P437" s="54"/>
      <c r="Q437" s="530"/>
      <c r="R437" s="25"/>
      <c r="S437" s="68"/>
      <c r="T437" s="68"/>
      <c r="U437" s="68"/>
      <c r="V437" s="68"/>
      <c r="W437" s="68"/>
      <c r="X437" s="68"/>
      <c r="Y437" s="112"/>
    </row>
    <row r="438" spans="1:25" s="195" customFormat="1" x14ac:dyDescent="0.2">
      <c r="A438" s="157"/>
      <c r="B438" s="148"/>
      <c r="C438" s="148"/>
      <c r="D438" s="112"/>
      <c r="E438" s="54"/>
      <c r="F438" s="54"/>
      <c r="G438" s="112"/>
      <c r="H438" s="102"/>
      <c r="I438" s="68"/>
      <c r="J438" s="68"/>
      <c r="K438" s="54"/>
      <c r="L438" s="178"/>
      <c r="M438" s="174"/>
      <c r="N438" s="178"/>
      <c r="O438" s="183"/>
      <c r="P438" s="54"/>
      <c r="Q438" s="530"/>
      <c r="R438" s="25"/>
      <c r="S438" s="68"/>
      <c r="T438" s="68"/>
      <c r="U438" s="68"/>
      <c r="V438" s="68"/>
      <c r="W438" s="68"/>
      <c r="X438" s="68"/>
      <c r="Y438" s="112"/>
    </row>
    <row r="439" spans="1:25" s="195" customFormat="1" x14ac:dyDescent="0.2">
      <c r="A439" s="157"/>
      <c r="B439" s="148"/>
      <c r="C439" s="148"/>
      <c r="D439" s="112"/>
      <c r="E439" s="54"/>
      <c r="F439" s="54"/>
      <c r="G439" s="112"/>
      <c r="H439" s="102"/>
      <c r="I439" s="68"/>
      <c r="J439" s="68"/>
      <c r="K439" s="54"/>
      <c r="L439" s="178"/>
      <c r="M439" s="174"/>
      <c r="N439" s="178"/>
      <c r="O439" s="183"/>
      <c r="P439" s="54"/>
      <c r="Q439" s="530"/>
      <c r="R439" s="25"/>
      <c r="S439" s="68"/>
      <c r="T439" s="68"/>
      <c r="U439" s="68"/>
      <c r="V439" s="68"/>
      <c r="W439" s="68"/>
      <c r="X439" s="68"/>
    </row>
    <row r="440" spans="1:25" s="195" customFormat="1" x14ac:dyDescent="0.2">
      <c r="A440" s="157"/>
      <c r="B440" s="148"/>
      <c r="C440" s="148"/>
      <c r="D440" s="112"/>
      <c r="E440" s="54"/>
      <c r="F440" s="54"/>
      <c r="G440" s="112"/>
      <c r="H440" s="102"/>
      <c r="I440" s="68"/>
      <c r="J440" s="68"/>
      <c r="K440" s="54"/>
      <c r="L440" s="178"/>
      <c r="M440" s="174"/>
      <c r="N440" s="178"/>
      <c r="O440" s="183"/>
      <c r="P440" s="54"/>
      <c r="Q440" s="530"/>
      <c r="R440" s="25"/>
      <c r="S440" s="68"/>
      <c r="T440" s="68"/>
      <c r="U440" s="68"/>
      <c r="V440" s="68"/>
      <c r="W440" s="68"/>
      <c r="X440" s="68"/>
    </row>
    <row r="441" spans="1:25" s="195" customFormat="1" x14ac:dyDescent="0.2">
      <c r="A441" s="157"/>
      <c r="B441" s="148"/>
      <c r="C441" s="148"/>
      <c r="D441" s="112"/>
      <c r="E441" s="54"/>
      <c r="F441" s="54"/>
      <c r="G441" s="112"/>
      <c r="H441" s="102"/>
      <c r="I441" s="68"/>
      <c r="J441" s="68"/>
      <c r="K441" s="54"/>
      <c r="L441" s="178"/>
      <c r="M441" s="174"/>
      <c r="N441" s="178"/>
      <c r="O441" s="183"/>
      <c r="P441" s="54"/>
      <c r="Q441" s="530"/>
      <c r="R441" s="25"/>
      <c r="S441" s="68"/>
      <c r="T441" s="68"/>
      <c r="U441" s="68"/>
      <c r="V441" s="68"/>
      <c r="W441" s="68"/>
      <c r="X441" s="68"/>
    </row>
    <row r="442" spans="1:25" s="195" customFormat="1" x14ac:dyDescent="0.2">
      <c r="A442" s="157"/>
      <c r="B442" s="148"/>
      <c r="C442" s="148"/>
      <c r="D442" s="112"/>
      <c r="E442" s="54"/>
      <c r="F442" s="54"/>
      <c r="G442" s="112"/>
      <c r="H442" s="102"/>
      <c r="I442" s="68"/>
      <c r="J442" s="68"/>
      <c r="K442" s="54"/>
      <c r="L442" s="178"/>
      <c r="M442" s="174"/>
      <c r="N442" s="178"/>
      <c r="O442" s="183"/>
      <c r="P442" s="54"/>
      <c r="Q442" s="530"/>
      <c r="R442" s="25"/>
      <c r="S442" s="68"/>
      <c r="T442" s="68"/>
      <c r="U442" s="68"/>
      <c r="V442" s="68"/>
      <c r="W442" s="68"/>
      <c r="X442" s="68"/>
    </row>
    <row r="443" spans="1:25" s="195" customFormat="1" x14ac:dyDescent="0.2">
      <c r="A443" s="157"/>
      <c r="B443" s="148"/>
      <c r="C443" s="148"/>
      <c r="D443" s="112"/>
      <c r="E443" s="54"/>
      <c r="F443" s="54"/>
      <c r="G443" s="112"/>
      <c r="H443" s="102"/>
      <c r="I443" s="68"/>
      <c r="J443" s="68"/>
      <c r="K443" s="54"/>
      <c r="L443" s="178"/>
      <c r="M443" s="174"/>
      <c r="N443" s="178"/>
      <c r="O443" s="183"/>
      <c r="P443" s="54"/>
      <c r="Q443" s="530"/>
      <c r="R443" s="25"/>
      <c r="S443" s="68"/>
      <c r="T443" s="68"/>
      <c r="U443" s="68"/>
      <c r="V443" s="68"/>
      <c r="W443" s="68"/>
      <c r="X443" s="68"/>
    </row>
    <row r="444" spans="1:25" s="195" customFormat="1" x14ac:dyDescent="0.2">
      <c r="A444" s="157"/>
      <c r="B444" s="148"/>
      <c r="C444" s="148"/>
      <c r="D444" s="112"/>
      <c r="E444" s="54"/>
      <c r="F444" s="54"/>
      <c r="G444" s="112"/>
      <c r="H444" s="102"/>
      <c r="I444" s="68"/>
      <c r="J444" s="68"/>
      <c r="K444" s="54"/>
      <c r="L444" s="178"/>
      <c r="M444" s="174"/>
      <c r="N444" s="178"/>
      <c r="O444" s="183"/>
      <c r="P444" s="54"/>
      <c r="Q444" s="530"/>
      <c r="R444" s="25"/>
      <c r="S444" s="68"/>
      <c r="T444" s="68"/>
      <c r="U444" s="68"/>
      <c r="V444" s="68"/>
      <c r="W444" s="68"/>
      <c r="X444" s="68"/>
    </row>
    <row r="445" spans="1:25" s="195" customFormat="1" x14ac:dyDescent="0.2">
      <c r="A445" s="157"/>
      <c r="B445" s="148"/>
      <c r="C445" s="148"/>
      <c r="D445" s="112"/>
      <c r="E445" s="54"/>
      <c r="F445" s="54"/>
      <c r="G445" s="112"/>
      <c r="H445" s="102"/>
      <c r="I445" s="68"/>
      <c r="J445" s="68"/>
      <c r="K445" s="54"/>
      <c r="L445" s="178"/>
      <c r="M445" s="174"/>
      <c r="N445" s="178"/>
      <c r="O445" s="183"/>
      <c r="P445" s="54"/>
      <c r="Q445" s="530"/>
      <c r="R445" s="25"/>
      <c r="S445" s="68"/>
      <c r="T445" s="68"/>
      <c r="U445" s="68"/>
      <c r="V445" s="68"/>
      <c r="W445" s="68"/>
      <c r="X445" s="68"/>
    </row>
    <row r="446" spans="1:25" s="195" customFormat="1" x14ac:dyDescent="0.2">
      <c r="A446" s="157"/>
      <c r="B446" s="148"/>
      <c r="C446" s="148"/>
      <c r="D446" s="112"/>
      <c r="E446" s="54"/>
      <c r="F446" s="54"/>
      <c r="G446" s="112"/>
      <c r="H446" s="102"/>
      <c r="I446" s="68"/>
      <c r="J446" s="68"/>
      <c r="K446" s="54"/>
      <c r="L446" s="178"/>
      <c r="M446" s="174"/>
      <c r="N446" s="178"/>
      <c r="O446" s="183"/>
      <c r="P446" s="54"/>
      <c r="Q446" s="530"/>
      <c r="R446" s="25"/>
      <c r="S446" s="68"/>
      <c r="T446" s="68"/>
      <c r="U446" s="68"/>
      <c r="V446" s="68"/>
      <c r="W446" s="68"/>
      <c r="X446" s="68"/>
    </row>
    <row r="447" spans="1:25" s="195" customFormat="1" x14ac:dyDescent="0.2">
      <c r="A447" s="157"/>
      <c r="B447" s="148"/>
      <c r="C447" s="148"/>
      <c r="D447" s="112"/>
      <c r="E447" s="54"/>
      <c r="F447" s="54"/>
      <c r="G447" s="112"/>
      <c r="H447" s="102"/>
      <c r="I447" s="68"/>
      <c r="J447" s="68"/>
      <c r="K447" s="54"/>
      <c r="L447" s="178"/>
      <c r="M447" s="174"/>
      <c r="N447" s="178"/>
      <c r="O447" s="183"/>
      <c r="P447" s="54"/>
      <c r="Q447" s="530"/>
      <c r="R447" s="25"/>
      <c r="S447" s="68"/>
      <c r="T447" s="68"/>
      <c r="U447" s="68"/>
      <c r="V447" s="68"/>
      <c r="W447" s="68"/>
      <c r="X447" s="68"/>
    </row>
    <row r="448" spans="1:25" s="195" customFormat="1" x14ac:dyDescent="0.2">
      <c r="A448" s="157"/>
      <c r="B448" s="148"/>
      <c r="C448" s="148"/>
      <c r="D448" s="112"/>
      <c r="E448" s="54"/>
      <c r="F448" s="54"/>
      <c r="G448" s="112"/>
      <c r="H448" s="102"/>
      <c r="I448" s="68"/>
      <c r="J448" s="68"/>
      <c r="K448" s="54"/>
      <c r="L448" s="178"/>
      <c r="M448" s="174"/>
      <c r="N448" s="178"/>
      <c r="O448" s="183"/>
      <c r="P448" s="54"/>
      <c r="Q448" s="530"/>
      <c r="R448" s="25"/>
      <c r="S448" s="68"/>
      <c r="T448" s="68"/>
      <c r="U448" s="68"/>
      <c r="V448" s="68"/>
      <c r="W448" s="68"/>
      <c r="X448" s="68"/>
    </row>
    <row r="449" spans="1:24" s="195" customFormat="1" x14ac:dyDescent="0.2">
      <c r="A449" s="157"/>
      <c r="B449" s="148"/>
      <c r="C449" s="148"/>
      <c r="D449" s="112"/>
      <c r="E449" s="54"/>
      <c r="F449" s="54"/>
      <c r="G449" s="112"/>
      <c r="H449" s="102"/>
      <c r="I449" s="68"/>
      <c r="J449" s="68"/>
      <c r="K449" s="54"/>
      <c r="L449" s="178"/>
      <c r="M449" s="174"/>
      <c r="N449" s="178"/>
      <c r="O449" s="183"/>
      <c r="P449" s="54"/>
      <c r="Q449" s="530"/>
      <c r="R449" s="25"/>
      <c r="S449" s="68"/>
      <c r="T449" s="68"/>
      <c r="U449" s="68"/>
      <c r="V449" s="68"/>
      <c r="W449" s="68"/>
      <c r="X449" s="68"/>
    </row>
    <row r="450" spans="1:24" s="195" customFormat="1" x14ac:dyDescent="0.2">
      <c r="A450" s="157"/>
      <c r="B450" s="148"/>
      <c r="C450" s="148"/>
      <c r="D450" s="112"/>
      <c r="E450" s="54"/>
      <c r="F450" s="54"/>
      <c r="G450" s="112"/>
      <c r="H450" s="102"/>
      <c r="I450" s="68"/>
      <c r="J450" s="68"/>
      <c r="K450" s="54"/>
      <c r="L450" s="178"/>
      <c r="M450" s="174"/>
      <c r="N450" s="178"/>
      <c r="O450" s="183"/>
      <c r="P450" s="54"/>
      <c r="Q450" s="530"/>
      <c r="R450" s="25"/>
      <c r="S450" s="68"/>
      <c r="T450" s="68"/>
      <c r="U450" s="68"/>
      <c r="V450" s="68"/>
      <c r="W450" s="68"/>
      <c r="X450" s="68"/>
    </row>
    <row r="451" spans="1:24" s="195" customFormat="1" x14ac:dyDescent="0.2">
      <c r="A451" s="157"/>
      <c r="B451" s="148"/>
      <c r="C451" s="148"/>
      <c r="D451" s="112"/>
      <c r="E451" s="54"/>
      <c r="F451" s="54"/>
      <c r="G451" s="112"/>
      <c r="H451" s="102"/>
      <c r="I451" s="68"/>
      <c r="J451" s="68"/>
      <c r="K451" s="54"/>
      <c r="L451" s="178"/>
      <c r="M451" s="174"/>
      <c r="N451" s="178"/>
      <c r="O451" s="183"/>
      <c r="P451" s="54"/>
      <c r="Q451" s="530"/>
      <c r="R451" s="25"/>
      <c r="S451" s="68"/>
      <c r="T451" s="68"/>
      <c r="U451" s="68"/>
      <c r="V451" s="68"/>
      <c r="W451" s="68"/>
      <c r="X451" s="68"/>
    </row>
    <row r="452" spans="1:24" s="195" customFormat="1" x14ac:dyDescent="0.2">
      <c r="A452" s="157"/>
      <c r="B452" s="148"/>
      <c r="C452" s="148"/>
      <c r="D452" s="112"/>
      <c r="E452" s="54"/>
      <c r="F452" s="54"/>
      <c r="G452" s="112"/>
      <c r="H452" s="102"/>
      <c r="I452" s="68"/>
      <c r="J452" s="68"/>
      <c r="K452" s="54"/>
      <c r="L452" s="178"/>
      <c r="M452" s="174"/>
      <c r="N452" s="178"/>
      <c r="O452" s="183"/>
      <c r="P452" s="54"/>
      <c r="Q452" s="530"/>
      <c r="R452" s="25"/>
      <c r="S452" s="68"/>
      <c r="T452" s="68"/>
      <c r="U452" s="68"/>
      <c r="V452" s="68"/>
      <c r="W452" s="68"/>
      <c r="X452" s="68"/>
    </row>
    <row r="453" spans="1:24" s="195" customFormat="1" x14ac:dyDescent="0.2">
      <c r="A453" s="157"/>
      <c r="B453" s="148"/>
      <c r="C453" s="148"/>
      <c r="D453" s="112"/>
      <c r="E453" s="54"/>
      <c r="F453" s="54"/>
      <c r="G453" s="112"/>
      <c r="H453" s="102"/>
      <c r="I453" s="68"/>
      <c r="J453" s="68"/>
      <c r="K453" s="54"/>
      <c r="L453" s="178"/>
      <c r="M453" s="174"/>
      <c r="N453" s="178"/>
      <c r="O453" s="183"/>
      <c r="P453" s="54"/>
      <c r="Q453" s="530"/>
      <c r="R453" s="25"/>
      <c r="S453" s="68"/>
      <c r="T453" s="68"/>
      <c r="U453" s="68"/>
      <c r="V453" s="68"/>
      <c r="W453" s="68"/>
      <c r="X453" s="68"/>
    </row>
    <row r="454" spans="1:24" s="195" customFormat="1" x14ac:dyDescent="0.2">
      <c r="A454" s="157"/>
      <c r="B454" s="148"/>
      <c r="C454" s="148"/>
      <c r="D454" s="112"/>
      <c r="E454" s="54"/>
      <c r="F454" s="54"/>
      <c r="G454" s="112"/>
      <c r="H454" s="102"/>
      <c r="I454" s="68"/>
      <c r="J454" s="68"/>
      <c r="K454" s="54"/>
      <c r="L454" s="178"/>
      <c r="M454" s="174"/>
      <c r="N454" s="178"/>
      <c r="O454" s="183"/>
      <c r="P454" s="54"/>
      <c r="Q454" s="530"/>
      <c r="R454" s="25"/>
      <c r="S454" s="68"/>
      <c r="T454" s="68"/>
      <c r="U454" s="68"/>
      <c r="V454" s="68"/>
      <c r="W454" s="68"/>
      <c r="X454" s="68"/>
    </row>
    <row r="455" spans="1:24" s="195" customFormat="1" x14ac:dyDescent="0.2">
      <c r="A455" s="157"/>
      <c r="B455" s="148"/>
      <c r="C455" s="148"/>
      <c r="D455" s="112"/>
      <c r="E455" s="54"/>
      <c r="F455" s="54"/>
      <c r="G455" s="112"/>
      <c r="H455" s="102"/>
      <c r="I455" s="68"/>
      <c r="J455" s="68"/>
      <c r="K455" s="54"/>
      <c r="L455" s="178"/>
      <c r="M455" s="174"/>
      <c r="N455" s="178"/>
      <c r="O455" s="183"/>
      <c r="P455" s="54"/>
      <c r="Q455" s="530"/>
      <c r="R455" s="25"/>
      <c r="S455" s="68"/>
      <c r="T455" s="68"/>
      <c r="U455" s="68"/>
      <c r="V455" s="68"/>
      <c r="W455" s="68"/>
      <c r="X455" s="68"/>
    </row>
    <row r="456" spans="1:24" s="195" customFormat="1" x14ac:dyDescent="0.2">
      <c r="A456" s="157"/>
      <c r="B456" s="148"/>
      <c r="C456" s="148"/>
      <c r="D456" s="112"/>
      <c r="E456" s="54"/>
      <c r="F456" s="54"/>
      <c r="G456" s="112"/>
      <c r="H456" s="102"/>
      <c r="I456" s="68"/>
      <c r="J456" s="68"/>
      <c r="K456" s="54"/>
      <c r="L456" s="178"/>
      <c r="M456" s="174"/>
      <c r="N456" s="178"/>
      <c r="O456" s="183"/>
      <c r="P456" s="54"/>
      <c r="Q456" s="530"/>
      <c r="R456" s="25"/>
      <c r="S456" s="68"/>
      <c r="T456" s="68"/>
      <c r="U456" s="68"/>
      <c r="V456" s="68"/>
      <c r="W456" s="68"/>
      <c r="X456" s="68"/>
    </row>
    <row r="457" spans="1:24" s="195" customFormat="1" x14ac:dyDescent="0.2">
      <c r="A457" s="157"/>
      <c r="B457" s="148"/>
      <c r="C457" s="148"/>
      <c r="D457" s="112"/>
      <c r="E457" s="54"/>
      <c r="F457" s="54"/>
      <c r="G457" s="112"/>
      <c r="H457" s="102"/>
      <c r="I457" s="68"/>
      <c r="J457" s="68"/>
      <c r="K457" s="54"/>
      <c r="L457" s="178"/>
      <c r="M457" s="174"/>
      <c r="N457" s="178"/>
      <c r="O457" s="183"/>
      <c r="P457" s="54"/>
      <c r="Q457" s="530"/>
      <c r="R457" s="25"/>
      <c r="S457" s="68"/>
      <c r="T457" s="68"/>
      <c r="U457" s="68"/>
      <c r="V457" s="68"/>
      <c r="W457" s="68"/>
      <c r="X457" s="68"/>
    </row>
    <row r="458" spans="1:24" s="195" customFormat="1" x14ac:dyDescent="0.2">
      <c r="A458" s="157"/>
      <c r="B458" s="148"/>
      <c r="C458" s="148"/>
      <c r="D458" s="112"/>
      <c r="E458" s="54"/>
      <c r="F458" s="54"/>
      <c r="G458" s="112"/>
      <c r="H458" s="102"/>
      <c r="I458" s="68"/>
      <c r="J458" s="68"/>
      <c r="K458" s="54"/>
      <c r="L458" s="178"/>
      <c r="M458" s="174"/>
      <c r="N458" s="178"/>
      <c r="O458" s="183"/>
      <c r="P458" s="54"/>
      <c r="Q458" s="530"/>
      <c r="R458" s="25"/>
      <c r="S458" s="68"/>
      <c r="T458" s="68"/>
      <c r="U458" s="68"/>
      <c r="V458" s="68"/>
      <c r="W458" s="68"/>
      <c r="X458" s="68"/>
    </row>
    <row r="459" spans="1:24" s="195" customFormat="1" x14ac:dyDescent="0.2">
      <c r="A459" s="157"/>
      <c r="B459" s="148"/>
      <c r="C459" s="148"/>
      <c r="D459" s="112"/>
      <c r="E459" s="54"/>
      <c r="F459" s="54"/>
      <c r="G459" s="112"/>
      <c r="H459" s="102"/>
      <c r="I459" s="68"/>
      <c r="J459" s="68"/>
      <c r="K459" s="54"/>
      <c r="L459" s="178"/>
      <c r="M459" s="174"/>
      <c r="N459" s="178"/>
      <c r="O459" s="183"/>
      <c r="P459" s="54"/>
      <c r="Q459" s="530"/>
      <c r="R459" s="25"/>
      <c r="S459" s="68"/>
      <c r="T459" s="68"/>
      <c r="U459" s="68"/>
      <c r="V459" s="68"/>
      <c r="W459" s="68"/>
      <c r="X459" s="68"/>
    </row>
    <row r="460" spans="1:24" s="195" customFormat="1" x14ac:dyDescent="0.2">
      <c r="A460" s="157"/>
      <c r="B460" s="148"/>
      <c r="C460" s="148"/>
      <c r="D460" s="112"/>
      <c r="E460" s="54"/>
      <c r="F460" s="54"/>
      <c r="G460" s="112"/>
      <c r="H460" s="102"/>
      <c r="I460" s="68"/>
      <c r="J460" s="68"/>
      <c r="K460" s="54"/>
      <c r="L460" s="178"/>
      <c r="M460" s="174"/>
      <c r="N460" s="178"/>
      <c r="O460" s="183"/>
      <c r="P460" s="54"/>
      <c r="Q460" s="530"/>
      <c r="R460" s="25"/>
      <c r="S460" s="68"/>
      <c r="T460" s="68"/>
      <c r="U460" s="68"/>
      <c r="V460" s="68"/>
      <c r="W460" s="68"/>
      <c r="X460" s="68"/>
    </row>
    <row r="461" spans="1:24" s="195" customFormat="1" x14ac:dyDescent="0.2">
      <c r="A461" s="157"/>
      <c r="B461" s="148"/>
      <c r="C461" s="148"/>
      <c r="D461" s="112"/>
      <c r="E461" s="54"/>
      <c r="F461" s="54"/>
      <c r="G461" s="112"/>
      <c r="H461" s="102"/>
      <c r="I461" s="68"/>
      <c r="J461" s="68"/>
      <c r="K461" s="54"/>
      <c r="L461" s="178"/>
      <c r="M461" s="174"/>
      <c r="N461" s="178"/>
      <c r="O461" s="183"/>
      <c r="P461" s="54"/>
      <c r="Q461" s="530"/>
      <c r="R461" s="25"/>
      <c r="S461" s="68"/>
      <c r="T461" s="68"/>
      <c r="U461" s="68"/>
      <c r="V461" s="68"/>
      <c r="W461" s="68"/>
      <c r="X461" s="68"/>
    </row>
    <row r="462" spans="1:24" s="195" customFormat="1" x14ac:dyDescent="0.2">
      <c r="A462" s="157"/>
      <c r="B462" s="148"/>
      <c r="C462" s="148"/>
      <c r="D462" s="112"/>
      <c r="E462" s="54"/>
      <c r="F462" s="54"/>
      <c r="G462" s="112"/>
      <c r="H462" s="102"/>
      <c r="I462" s="68"/>
      <c r="J462" s="68"/>
      <c r="K462" s="54"/>
      <c r="L462" s="178"/>
      <c r="M462" s="174"/>
      <c r="N462" s="178"/>
      <c r="O462" s="183"/>
      <c r="P462" s="54"/>
      <c r="Q462" s="530"/>
      <c r="R462" s="25"/>
      <c r="S462" s="68"/>
      <c r="T462" s="68"/>
      <c r="U462" s="68"/>
      <c r="V462" s="68"/>
      <c r="W462" s="68"/>
      <c r="X462" s="68"/>
    </row>
    <row r="463" spans="1:24" s="195" customFormat="1" x14ac:dyDescent="0.2">
      <c r="A463" s="157"/>
      <c r="B463" s="148"/>
      <c r="C463" s="148"/>
      <c r="D463" s="112"/>
      <c r="E463" s="54"/>
      <c r="F463" s="54"/>
      <c r="G463" s="112"/>
      <c r="H463" s="102"/>
      <c r="I463" s="68"/>
      <c r="J463" s="68"/>
      <c r="K463" s="54"/>
      <c r="L463" s="178"/>
      <c r="M463" s="174"/>
      <c r="N463" s="178"/>
      <c r="O463" s="183"/>
      <c r="P463" s="54"/>
      <c r="Q463" s="530"/>
      <c r="R463" s="25"/>
      <c r="S463" s="68"/>
      <c r="T463" s="68"/>
      <c r="U463" s="68"/>
      <c r="V463" s="68"/>
      <c r="W463" s="68"/>
      <c r="X463" s="68"/>
    </row>
    <row r="464" spans="1:24" s="195" customFormat="1" x14ac:dyDescent="0.2">
      <c r="A464" s="157"/>
      <c r="B464" s="148"/>
      <c r="C464" s="148"/>
      <c r="D464" s="112"/>
      <c r="E464" s="54"/>
      <c r="F464" s="54"/>
      <c r="G464" s="112"/>
      <c r="H464" s="102"/>
      <c r="I464" s="68"/>
      <c r="J464" s="68"/>
      <c r="K464" s="54"/>
      <c r="L464" s="178"/>
      <c r="M464" s="174"/>
      <c r="N464" s="178"/>
      <c r="O464" s="183"/>
      <c r="P464" s="54"/>
      <c r="Q464" s="530"/>
      <c r="R464" s="25"/>
      <c r="S464" s="68"/>
      <c r="T464" s="68"/>
      <c r="U464" s="68"/>
      <c r="V464" s="68"/>
      <c r="W464" s="68"/>
      <c r="X464" s="68"/>
    </row>
    <row r="465" spans="1:24" s="195" customFormat="1" x14ac:dyDescent="0.2">
      <c r="A465" s="157"/>
      <c r="B465" s="148"/>
      <c r="C465" s="148"/>
      <c r="D465" s="112"/>
      <c r="E465" s="54"/>
      <c r="F465" s="54"/>
      <c r="G465" s="112"/>
      <c r="H465" s="102"/>
      <c r="I465" s="68"/>
      <c r="J465" s="68"/>
      <c r="K465" s="54"/>
      <c r="L465" s="178"/>
      <c r="M465" s="174"/>
      <c r="N465" s="178"/>
      <c r="O465" s="183"/>
      <c r="P465" s="54"/>
      <c r="Q465" s="530"/>
      <c r="R465" s="25"/>
      <c r="S465" s="68"/>
      <c r="T465" s="68"/>
      <c r="U465" s="68"/>
      <c r="V465" s="68"/>
      <c r="W465" s="68"/>
      <c r="X465" s="68"/>
    </row>
    <row r="466" spans="1:24" s="195" customFormat="1" x14ac:dyDescent="0.2">
      <c r="A466" s="157"/>
      <c r="B466" s="148"/>
      <c r="C466" s="148"/>
      <c r="D466" s="112"/>
      <c r="E466" s="54"/>
      <c r="F466" s="54"/>
      <c r="G466" s="112"/>
      <c r="H466" s="102"/>
      <c r="I466" s="68"/>
      <c r="J466" s="68"/>
      <c r="K466" s="54"/>
      <c r="L466" s="178"/>
      <c r="M466" s="174"/>
      <c r="N466" s="178"/>
      <c r="O466" s="183"/>
      <c r="P466" s="54"/>
      <c r="Q466" s="530"/>
      <c r="R466" s="25"/>
      <c r="S466" s="68"/>
      <c r="T466" s="68"/>
      <c r="U466" s="68"/>
      <c r="V466" s="68"/>
      <c r="W466" s="68"/>
      <c r="X466" s="68"/>
    </row>
    <row r="467" spans="1:24" s="195" customFormat="1" x14ac:dyDescent="0.2">
      <c r="A467" s="157"/>
      <c r="B467" s="148"/>
      <c r="C467" s="148"/>
      <c r="D467" s="112"/>
      <c r="E467" s="54"/>
      <c r="F467" s="54"/>
      <c r="G467" s="112"/>
      <c r="H467" s="102"/>
      <c r="I467" s="68"/>
      <c r="J467" s="68"/>
      <c r="K467" s="54"/>
      <c r="L467" s="178"/>
      <c r="M467" s="174"/>
      <c r="N467" s="178"/>
      <c r="O467" s="183"/>
      <c r="P467" s="54"/>
      <c r="Q467" s="530"/>
      <c r="R467" s="25"/>
      <c r="S467" s="68"/>
      <c r="T467" s="68"/>
      <c r="U467" s="68"/>
      <c r="V467" s="68"/>
      <c r="W467" s="68"/>
      <c r="X467" s="68"/>
    </row>
    <row r="468" spans="1:24" s="195" customFormat="1" x14ac:dyDescent="0.2">
      <c r="A468" s="157"/>
      <c r="B468" s="148"/>
      <c r="C468" s="148"/>
      <c r="D468" s="112"/>
      <c r="E468" s="54"/>
      <c r="F468" s="54"/>
      <c r="G468" s="112"/>
      <c r="H468" s="102"/>
      <c r="I468" s="68"/>
      <c r="J468" s="68"/>
      <c r="K468" s="54"/>
      <c r="L468" s="178"/>
      <c r="M468" s="174"/>
      <c r="N468" s="178"/>
      <c r="O468" s="183"/>
      <c r="P468" s="54"/>
      <c r="Q468" s="530"/>
      <c r="R468" s="25"/>
      <c r="S468" s="68"/>
      <c r="T468" s="68"/>
      <c r="U468" s="68"/>
      <c r="V468" s="68"/>
      <c r="W468" s="68"/>
      <c r="X468" s="68"/>
    </row>
    <row r="469" spans="1:24" s="195" customFormat="1" x14ac:dyDescent="0.2">
      <c r="A469" s="157"/>
      <c r="B469" s="148"/>
      <c r="C469" s="148"/>
      <c r="D469" s="112"/>
      <c r="E469" s="54"/>
      <c r="F469" s="54"/>
      <c r="G469" s="112"/>
      <c r="H469" s="102"/>
      <c r="I469" s="68"/>
      <c r="J469" s="68"/>
      <c r="K469" s="54"/>
      <c r="L469" s="178"/>
      <c r="M469" s="174"/>
      <c r="N469" s="178"/>
      <c r="O469" s="183"/>
      <c r="P469" s="54"/>
      <c r="Q469" s="530"/>
      <c r="R469" s="25"/>
      <c r="S469" s="68"/>
      <c r="T469" s="68"/>
      <c r="U469" s="68"/>
      <c r="V469" s="68"/>
      <c r="W469" s="68"/>
      <c r="X469" s="68"/>
    </row>
    <row r="470" spans="1:24" s="195" customFormat="1" x14ac:dyDescent="0.2">
      <c r="A470" s="157"/>
      <c r="B470" s="148"/>
      <c r="C470" s="148"/>
      <c r="D470" s="112"/>
      <c r="E470" s="54"/>
      <c r="F470" s="54"/>
      <c r="G470" s="112"/>
      <c r="H470" s="102"/>
      <c r="I470" s="68"/>
      <c r="J470" s="68"/>
      <c r="K470" s="54"/>
      <c r="L470" s="178"/>
      <c r="M470" s="174"/>
      <c r="N470" s="178"/>
      <c r="O470" s="183"/>
      <c r="P470" s="54"/>
      <c r="Q470" s="530"/>
      <c r="R470" s="25"/>
      <c r="S470" s="68"/>
      <c r="T470" s="68"/>
      <c r="U470" s="68"/>
      <c r="V470" s="68"/>
      <c r="W470" s="68"/>
      <c r="X470" s="68"/>
    </row>
    <row r="471" spans="1:24" s="195" customFormat="1" x14ac:dyDescent="0.2">
      <c r="A471" s="157"/>
      <c r="B471" s="148"/>
      <c r="C471" s="148"/>
      <c r="D471" s="112"/>
      <c r="E471" s="54"/>
      <c r="F471" s="54"/>
      <c r="G471" s="112"/>
      <c r="H471" s="102"/>
      <c r="I471" s="68"/>
      <c r="J471" s="68"/>
      <c r="K471" s="54"/>
      <c r="L471" s="178"/>
      <c r="M471" s="174"/>
      <c r="N471" s="178"/>
      <c r="O471" s="183"/>
      <c r="P471" s="54"/>
      <c r="Q471" s="530"/>
      <c r="R471" s="25"/>
      <c r="S471" s="68"/>
      <c r="T471" s="68"/>
      <c r="U471" s="68"/>
      <c r="V471" s="68"/>
      <c r="W471" s="68"/>
      <c r="X471" s="68"/>
    </row>
    <row r="472" spans="1:24" s="195" customFormat="1" x14ac:dyDescent="0.2">
      <c r="A472" s="157"/>
      <c r="B472" s="148"/>
      <c r="C472" s="148"/>
      <c r="D472" s="112"/>
      <c r="E472" s="54"/>
      <c r="F472" s="54"/>
      <c r="G472" s="112"/>
      <c r="H472" s="102"/>
      <c r="I472" s="68"/>
      <c r="J472" s="68"/>
      <c r="K472" s="54"/>
      <c r="L472" s="178"/>
      <c r="M472" s="174"/>
      <c r="N472" s="178"/>
      <c r="O472" s="183"/>
      <c r="P472" s="54"/>
      <c r="Q472" s="530"/>
      <c r="R472" s="25"/>
      <c r="S472" s="68"/>
      <c r="T472" s="68"/>
      <c r="U472" s="68"/>
      <c r="V472" s="68"/>
      <c r="W472" s="68"/>
      <c r="X472" s="68"/>
    </row>
    <row r="473" spans="1:24" s="195" customFormat="1" x14ac:dyDescent="0.2">
      <c r="A473" s="157"/>
      <c r="B473" s="148"/>
      <c r="C473" s="148"/>
      <c r="D473" s="112"/>
      <c r="E473" s="54"/>
      <c r="F473" s="54"/>
      <c r="G473" s="112"/>
      <c r="H473" s="102"/>
      <c r="I473" s="68"/>
      <c r="J473" s="68"/>
      <c r="K473" s="54"/>
      <c r="L473" s="178"/>
      <c r="M473" s="174"/>
      <c r="N473" s="178"/>
      <c r="O473" s="183"/>
      <c r="P473" s="54"/>
      <c r="Q473" s="530"/>
      <c r="R473" s="25"/>
      <c r="S473" s="68"/>
      <c r="T473" s="68"/>
      <c r="U473" s="68"/>
      <c r="V473" s="68"/>
      <c r="W473" s="68"/>
      <c r="X473" s="68"/>
    </row>
    <row r="474" spans="1:24" s="195" customFormat="1" x14ac:dyDescent="0.2">
      <c r="A474" s="157"/>
      <c r="B474" s="148"/>
      <c r="C474" s="148"/>
      <c r="D474" s="112"/>
      <c r="E474" s="54"/>
      <c r="F474" s="54"/>
      <c r="G474" s="112"/>
      <c r="H474" s="102"/>
      <c r="I474" s="68"/>
      <c r="J474" s="68"/>
      <c r="K474" s="54"/>
      <c r="L474" s="178"/>
      <c r="M474" s="174"/>
      <c r="N474" s="178"/>
      <c r="O474" s="183"/>
      <c r="P474" s="54"/>
      <c r="Q474" s="530"/>
      <c r="R474" s="25"/>
      <c r="S474" s="68"/>
      <c r="T474" s="68"/>
      <c r="U474" s="68"/>
      <c r="V474" s="68"/>
      <c r="W474" s="68"/>
      <c r="X474" s="68"/>
    </row>
    <row r="475" spans="1:24" s="195" customFormat="1" x14ac:dyDescent="0.2">
      <c r="A475" s="157"/>
      <c r="B475" s="148"/>
      <c r="C475" s="148"/>
      <c r="D475" s="112"/>
      <c r="E475" s="54"/>
      <c r="F475" s="54"/>
      <c r="G475" s="112"/>
      <c r="H475" s="102"/>
      <c r="I475" s="68"/>
      <c r="J475" s="68"/>
      <c r="K475" s="54"/>
      <c r="L475" s="178"/>
      <c r="M475" s="174"/>
      <c r="N475" s="178"/>
      <c r="O475" s="183"/>
      <c r="P475" s="54"/>
      <c r="Q475" s="530"/>
      <c r="R475" s="25"/>
      <c r="S475" s="68"/>
      <c r="T475" s="68"/>
      <c r="U475" s="68"/>
      <c r="V475" s="68"/>
      <c r="W475" s="68"/>
      <c r="X475" s="68"/>
    </row>
    <row r="476" spans="1:24" s="195" customFormat="1" x14ac:dyDescent="0.2">
      <c r="A476" s="157"/>
      <c r="B476" s="148"/>
      <c r="C476" s="148"/>
      <c r="D476" s="112"/>
      <c r="E476" s="54"/>
      <c r="F476" s="54"/>
      <c r="G476" s="112"/>
      <c r="H476" s="102"/>
      <c r="I476" s="68"/>
      <c r="J476" s="68"/>
      <c r="K476" s="54"/>
      <c r="L476" s="178"/>
      <c r="M476" s="174"/>
      <c r="N476" s="178"/>
      <c r="O476" s="183"/>
      <c r="P476" s="54"/>
      <c r="Q476" s="530"/>
      <c r="R476" s="25"/>
      <c r="S476" s="68"/>
      <c r="T476" s="68"/>
      <c r="U476" s="68"/>
      <c r="V476" s="68"/>
      <c r="W476" s="68"/>
      <c r="X476" s="68"/>
    </row>
    <row r="477" spans="1:24" s="195" customFormat="1" x14ac:dyDescent="0.2">
      <c r="A477" s="157"/>
      <c r="B477" s="148"/>
      <c r="C477" s="148"/>
      <c r="D477" s="112"/>
      <c r="E477" s="54"/>
      <c r="F477" s="54"/>
      <c r="G477" s="112"/>
      <c r="H477" s="102"/>
      <c r="I477" s="68"/>
      <c r="J477" s="68"/>
      <c r="K477" s="54"/>
      <c r="L477" s="178"/>
      <c r="M477" s="174"/>
      <c r="N477" s="178"/>
      <c r="O477" s="183"/>
      <c r="P477" s="54"/>
      <c r="Q477" s="530"/>
      <c r="R477" s="25"/>
      <c r="S477" s="68"/>
      <c r="T477" s="68"/>
      <c r="U477" s="68"/>
      <c r="V477" s="68"/>
      <c r="W477" s="68"/>
      <c r="X477" s="68"/>
    </row>
    <row r="478" spans="1:24" s="195" customFormat="1" x14ac:dyDescent="0.2">
      <c r="A478" s="157"/>
      <c r="B478" s="148"/>
      <c r="C478" s="148"/>
      <c r="D478" s="112"/>
      <c r="E478" s="54"/>
      <c r="F478" s="54"/>
      <c r="G478" s="112"/>
      <c r="H478" s="102"/>
      <c r="I478" s="68"/>
      <c r="J478" s="68"/>
      <c r="K478" s="54"/>
      <c r="L478" s="178"/>
      <c r="M478" s="174"/>
      <c r="N478" s="178"/>
      <c r="O478" s="183"/>
      <c r="P478" s="54"/>
      <c r="Q478" s="530"/>
      <c r="R478" s="25"/>
      <c r="S478" s="68"/>
      <c r="T478" s="68"/>
      <c r="U478" s="68"/>
      <c r="V478" s="68"/>
      <c r="W478" s="68"/>
      <c r="X478" s="68"/>
    </row>
    <row r="479" spans="1:24" s="195" customFormat="1" x14ac:dyDescent="0.2">
      <c r="A479" s="157"/>
      <c r="B479" s="148"/>
      <c r="C479" s="148"/>
      <c r="D479" s="112"/>
      <c r="E479" s="54"/>
      <c r="F479" s="54"/>
      <c r="G479" s="112"/>
      <c r="H479" s="102"/>
      <c r="I479" s="68"/>
      <c r="J479" s="68"/>
      <c r="K479" s="54"/>
      <c r="L479" s="178"/>
      <c r="M479" s="174"/>
      <c r="N479" s="178"/>
      <c r="O479" s="183"/>
      <c r="P479" s="54"/>
      <c r="Q479" s="530"/>
      <c r="R479" s="25"/>
      <c r="S479" s="68"/>
      <c r="T479" s="68"/>
      <c r="U479" s="68"/>
      <c r="V479" s="68"/>
      <c r="W479" s="68"/>
      <c r="X479" s="68"/>
    </row>
    <row r="480" spans="1:24" s="195" customFormat="1" x14ac:dyDescent="0.2">
      <c r="A480" s="157"/>
      <c r="B480" s="148"/>
      <c r="C480" s="148"/>
      <c r="D480" s="112"/>
      <c r="E480" s="54"/>
      <c r="F480" s="54"/>
      <c r="G480" s="112"/>
      <c r="H480" s="102"/>
      <c r="I480" s="68"/>
      <c r="J480" s="68"/>
      <c r="K480" s="54"/>
      <c r="L480" s="178"/>
      <c r="M480" s="174"/>
      <c r="N480" s="178"/>
      <c r="O480" s="183"/>
      <c r="P480" s="54"/>
      <c r="Q480" s="530"/>
      <c r="R480" s="25"/>
      <c r="S480" s="68"/>
      <c r="T480" s="68"/>
      <c r="U480" s="68"/>
      <c r="V480" s="68"/>
      <c r="W480" s="68"/>
      <c r="X480" s="68"/>
    </row>
    <row r="481" spans="1:24" s="195" customFormat="1" x14ac:dyDescent="0.2">
      <c r="A481" s="157"/>
      <c r="B481" s="148"/>
      <c r="C481" s="148"/>
      <c r="D481" s="112"/>
      <c r="E481" s="54"/>
      <c r="F481" s="54"/>
      <c r="G481" s="112"/>
      <c r="H481" s="102"/>
      <c r="I481" s="68"/>
      <c r="J481" s="68"/>
      <c r="K481" s="54"/>
      <c r="L481" s="178"/>
      <c r="M481" s="174"/>
      <c r="N481" s="178"/>
      <c r="O481" s="183"/>
      <c r="P481" s="54"/>
      <c r="Q481" s="530"/>
      <c r="R481" s="25"/>
      <c r="S481" s="68"/>
      <c r="T481" s="68"/>
      <c r="U481" s="68"/>
      <c r="V481" s="68"/>
      <c r="W481" s="68"/>
      <c r="X481" s="68"/>
    </row>
    <row r="482" spans="1:24" s="195" customFormat="1" x14ac:dyDescent="0.2">
      <c r="A482" s="157"/>
      <c r="B482" s="148"/>
      <c r="C482" s="148"/>
      <c r="D482" s="112"/>
      <c r="E482" s="54"/>
      <c r="F482" s="54"/>
      <c r="G482" s="112"/>
      <c r="H482" s="102"/>
      <c r="I482" s="68"/>
      <c r="J482" s="68"/>
      <c r="K482" s="54"/>
      <c r="L482" s="178"/>
      <c r="M482" s="174"/>
      <c r="N482" s="178"/>
      <c r="O482" s="183"/>
      <c r="P482" s="54"/>
      <c r="Q482" s="530"/>
      <c r="R482" s="25"/>
      <c r="S482" s="68"/>
      <c r="T482" s="68"/>
      <c r="U482" s="68"/>
      <c r="V482" s="68"/>
      <c r="W482" s="68"/>
      <c r="X482" s="68"/>
    </row>
    <row r="483" spans="1:24" s="195" customFormat="1" x14ac:dyDescent="0.2">
      <c r="A483" s="157"/>
      <c r="B483" s="148"/>
      <c r="C483" s="148"/>
      <c r="D483" s="112"/>
      <c r="E483" s="54"/>
      <c r="F483" s="54"/>
      <c r="G483" s="112"/>
      <c r="H483" s="102"/>
      <c r="I483" s="68"/>
      <c r="J483" s="68"/>
      <c r="K483" s="54"/>
      <c r="L483" s="178"/>
      <c r="M483" s="174"/>
      <c r="N483" s="178"/>
      <c r="O483" s="183"/>
      <c r="P483" s="54"/>
      <c r="Q483" s="530"/>
      <c r="R483" s="25"/>
      <c r="S483" s="68"/>
      <c r="T483" s="68"/>
      <c r="U483" s="68"/>
      <c r="V483" s="68"/>
      <c r="W483" s="68"/>
      <c r="X483" s="68"/>
    </row>
    <row r="484" spans="1:24" s="195" customFormat="1" x14ac:dyDescent="0.2">
      <c r="A484" s="157"/>
      <c r="B484" s="148"/>
      <c r="C484" s="148"/>
      <c r="D484" s="112"/>
      <c r="E484" s="54"/>
      <c r="F484" s="54"/>
      <c r="G484" s="112"/>
      <c r="H484" s="102"/>
      <c r="I484" s="68"/>
      <c r="J484" s="68"/>
      <c r="K484" s="54"/>
      <c r="L484" s="178"/>
      <c r="M484" s="174"/>
      <c r="N484" s="178"/>
      <c r="O484" s="183"/>
      <c r="P484" s="54"/>
      <c r="Q484" s="530"/>
      <c r="R484" s="25"/>
      <c r="S484" s="68"/>
      <c r="T484" s="68"/>
      <c r="U484" s="68"/>
      <c r="V484" s="68"/>
      <c r="W484" s="68"/>
      <c r="X484" s="68"/>
    </row>
    <row r="485" spans="1:24" s="195" customFormat="1" x14ac:dyDescent="0.2">
      <c r="A485" s="157"/>
      <c r="B485" s="148"/>
      <c r="C485" s="148"/>
      <c r="D485" s="112"/>
      <c r="E485" s="54"/>
      <c r="F485" s="54"/>
      <c r="G485" s="112"/>
      <c r="H485" s="102"/>
      <c r="I485" s="68"/>
      <c r="J485" s="68"/>
      <c r="K485" s="54"/>
      <c r="L485" s="178"/>
      <c r="M485" s="174"/>
      <c r="N485" s="178"/>
      <c r="O485" s="183"/>
      <c r="P485" s="54"/>
      <c r="Q485" s="530"/>
      <c r="R485" s="25"/>
      <c r="S485" s="68"/>
      <c r="T485" s="68"/>
      <c r="U485" s="68"/>
      <c r="V485" s="68"/>
      <c r="W485" s="68"/>
      <c r="X485" s="68"/>
    </row>
    <row r="486" spans="1:24" s="195" customFormat="1" x14ac:dyDescent="0.2">
      <c r="A486" s="157"/>
      <c r="B486" s="148"/>
      <c r="C486" s="148"/>
      <c r="D486" s="112"/>
      <c r="E486" s="54"/>
      <c r="F486" s="54"/>
      <c r="G486" s="112"/>
      <c r="H486" s="102"/>
      <c r="I486" s="68"/>
      <c r="J486" s="68"/>
      <c r="K486" s="54"/>
      <c r="L486" s="178"/>
      <c r="M486" s="174"/>
      <c r="N486" s="178"/>
      <c r="O486" s="183"/>
      <c r="P486" s="54"/>
      <c r="Q486" s="530"/>
      <c r="R486" s="25"/>
      <c r="S486" s="68"/>
      <c r="T486" s="68"/>
      <c r="U486" s="68"/>
      <c r="V486" s="68"/>
      <c r="W486" s="68"/>
      <c r="X486" s="68"/>
    </row>
    <row r="487" spans="1:24" s="195" customFormat="1" x14ac:dyDescent="0.2">
      <c r="A487" s="157"/>
      <c r="B487" s="148"/>
      <c r="C487" s="148"/>
      <c r="D487" s="112"/>
      <c r="E487" s="54"/>
      <c r="F487" s="54"/>
      <c r="G487" s="112"/>
      <c r="H487" s="102"/>
      <c r="I487" s="68"/>
      <c r="J487" s="68"/>
      <c r="K487" s="54"/>
      <c r="L487" s="178"/>
      <c r="M487" s="174"/>
      <c r="N487" s="178"/>
      <c r="O487" s="183"/>
      <c r="P487" s="54"/>
      <c r="Q487" s="530"/>
      <c r="R487" s="25"/>
      <c r="S487" s="68"/>
      <c r="T487" s="68"/>
      <c r="U487" s="68"/>
      <c r="V487" s="68"/>
      <c r="W487" s="68"/>
      <c r="X487" s="68"/>
    </row>
    <row r="488" spans="1:24" s="195" customFormat="1" x14ac:dyDescent="0.2">
      <c r="A488" s="157"/>
      <c r="B488" s="148"/>
      <c r="C488" s="148"/>
      <c r="D488" s="112"/>
      <c r="E488" s="54"/>
      <c r="F488" s="54"/>
      <c r="G488" s="112"/>
      <c r="H488" s="102"/>
      <c r="I488" s="68"/>
      <c r="J488" s="68"/>
      <c r="K488" s="54"/>
      <c r="L488" s="178"/>
      <c r="M488" s="174"/>
      <c r="N488" s="178"/>
      <c r="O488" s="183"/>
      <c r="P488" s="54"/>
      <c r="Q488" s="530"/>
      <c r="R488" s="25"/>
      <c r="S488" s="68"/>
      <c r="T488" s="68"/>
      <c r="U488" s="68"/>
      <c r="V488" s="68"/>
      <c r="W488" s="68"/>
      <c r="X488" s="68"/>
    </row>
    <row r="489" spans="1:24" s="195" customFormat="1" x14ac:dyDescent="0.2">
      <c r="A489" s="157"/>
      <c r="B489" s="148"/>
      <c r="C489" s="148"/>
      <c r="D489" s="112"/>
      <c r="E489" s="54"/>
      <c r="F489" s="54"/>
      <c r="G489" s="112"/>
      <c r="H489" s="102"/>
      <c r="I489" s="68"/>
      <c r="J489" s="68"/>
      <c r="K489" s="54"/>
      <c r="L489" s="178"/>
      <c r="M489" s="174"/>
      <c r="N489" s="178"/>
      <c r="O489" s="183"/>
      <c r="P489" s="54"/>
      <c r="Q489" s="530"/>
      <c r="R489" s="25"/>
      <c r="S489" s="68"/>
      <c r="T489" s="68"/>
      <c r="U489" s="68"/>
      <c r="V489" s="68"/>
      <c r="W489" s="68"/>
      <c r="X489" s="68"/>
    </row>
    <row r="490" spans="1:24" s="195" customFormat="1" x14ac:dyDescent="0.2">
      <c r="A490" s="157"/>
      <c r="B490" s="148"/>
      <c r="C490" s="148"/>
      <c r="D490" s="112"/>
      <c r="E490" s="54"/>
      <c r="F490" s="54"/>
      <c r="G490" s="112"/>
      <c r="H490" s="102"/>
      <c r="I490" s="68"/>
      <c r="J490" s="68"/>
      <c r="K490" s="54"/>
      <c r="L490" s="178"/>
      <c r="M490" s="174"/>
      <c r="N490" s="178"/>
      <c r="O490" s="183"/>
      <c r="P490" s="54"/>
      <c r="Q490" s="530"/>
      <c r="R490" s="25"/>
      <c r="S490" s="68"/>
      <c r="T490" s="68"/>
      <c r="U490" s="68"/>
      <c r="V490" s="68"/>
      <c r="W490" s="68"/>
      <c r="X490" s="68"/>
    </row>
    <row r="491" spans="1:24" s="195" customFormat="1" x14ac:dyDescent="0.2">
      <c r="A491" s="157"/>
      <c r="B491" s="148"/>
      <c r="C491" s="148"/>
      <c r="D491" s="112"/>
      <c r="E491" s="54"/>
      <c r="F491" s="54"/>
      <c r="G491" s="112"/>
      <c r="H491" s="102"/>
      <c r="I491" s="68"/>
      <c r="J491" s="68"/>
      <c r="K491" s="54"/>
      <c r="L491" s="178"/>
      <c r="M491" s="174"/>
      <c r="N491" s="178"/>
      <c r="O491" s="183"/>
      <c r="P491" s="54"/>
      <c r="Q491" s="530"/>
      <c r="R491" s="25"/>
      <c r="S491" s="68"/>
      <c r="T491" s="68"/>
      <c r="U491" s="68"/>
      <c r="V491" s="68"/>
      <c r="W491" s="68"/>
      <c r="X491" s="68"/>
    </row>
    <row r="492" spans="1:24" s="195" customFormat="1" x14ac:dyDescent="0.2">
      <c r="A492" s="157"/>
      <c r="B492" s="148"/>
      <c r="C492" s="148"/>
      <c r="D492" s="112"/>
      <c r="E492" s="54"/>
      <c r="F492" s="54"/>
      <c r="G492" s="112"/>
      <c r="H492" s="102"/>
      <c r="I492" s="68"/>
      <c r="J492" s="68"/>
      <c r="K492" s="54"/>
      <c r="L492" s="178"/>
      <c r="M492" s="174"/>
      <c r="N492" s="178"/>
      <c r="O492" s="183"/>
      <c r="P492" s="54"/>
      <c r="Q492" s="530"/>
      <c r="R492" s="25"/>
      <c r="S492" s="68"/>
      <c r="T492" s="68"/>
      <c r="U492" s="68"/>
      <c r="V492" s="68"/>
      <c r="W492" s="68"/>
      <c r="X492" s="68"/>
    </row>
    <row r="493" spans="1:24" s="195" customFormat="1" x14ac:dyDescent="0.2">
      <c r="A493" s="157"/>
      <c r="B493" s="148"/>
      <c r="C493" s="148"/>
      <c r="D493" s="112"/>
      <c r="E493" s="54"/>
      <c r="F493" s="54"/>
      <c r="G493" s="112"/>
      <c r="H493" s="102"/>
      <c r="I493" s="68"/>
      <c r="J493" s="68"/>
      <c r="K493" s="54"/>
      <c r="L493" s="178"/>
      <c r="M493" s="174"/>
      <c r="N493" s="178"/>
      <c r="O493" s="183"/>
      <c r="P493" s="54"/>
      <c r="Q493" s="530"/>
      <c r="R493" s="25"/>
      <c r="S493" s="68"/>
      <c r="T493" s="68"/>
      <c r="U493" s="68"/>
      <c r="V493" s="68"/>
      <c r="W493" s="68"/>
      <c r="X493" s="68"/>
    </row>
    <row r="494" spans="1:24" s="195" customFormat="1" x14ac:dyDescent="0.2">
      <c r="A494" s="157"/>
      <c r="B494" s="148"/>
      <c r="C494" s="148"/>
      <c r="D494" s="112"/>
      <c r="E494" s="54"/>
      <c r="F494" s="54"/>
      <c r="G494" s="112"/>
      <c r="H494" s="102"/>
      <c r="I494" s="68"/>
      <c r="J494" s="68"/>
      <c r="K494" s="54"/>
      <c r="L494" s="178"/>
      <c r="M494" s="174"/>
      <c r="N494" s="178"/>
      <c r="O494" s="183"/>
      <c r="P494" s="54"/>
      <c r="Q494" s="530"/>
      <c r="R494" s="25"/>
      <c r="S494" s="68"/>
      <c r="T494" s="68"/>
      <c r="U494" s="68"/>
      <c r="V494" s="68"/>
      <c r="W494" s="68"/>
      <c r="X494" s="68"/>
    </row>
    <row r="495" spans="1:24" s="195" customFormat="1" x14ac:dyDescent="0.2">
      <c r="A495" s="157"/>
      <c r="B495" s="148"/>
      <c r="C495" s="148"/>
      <c r="D495" s="112"/>
      <c r="E495" s="54"/>
      <c r="F495" s="54"/>
      <c r="G495" s="112"/>
      <c r="H495" s="102"/>
      <c r="I495" s="68"/>
      <c r="J495" s="68"/>
      <c r="K495" s="54"/>
      <c r="L495" s="178"/>
      <c r="M495" s="174"/>
      <c r="N495" s="178"/>
      <c r="O495" s="183"/>
      <c r="P495" s="54"/>
      <c r="Q495" s="530"/>
      <c r="R495" s="25"/>
      <c r="S495" s="68"/>
      <c r="T495" s="68"/>
      <c r="U495" s="68"/>
      <c r="V495" s="68"/>
      <c r="W495" s="68"/>
      <c r="X495" s="68"/>
    </row>
    <row r="496" spans="1:24" s="195" customFormat="1" x14ac:dyDescent="0.2">
      <c r="A496" s="157"/>
      <c r="B496" s="148"/>
      <c r="C496" s="148"/>
      <c r="D496" s="112"/>
      <c r="E496" s="54"/>
      <c r="F496" s="54"/>
      <c r="G496" s="112"/>
      <c r="H496" s="102"/>
      <c r="I496" s="68"/>
      <c r="J496" s="68"/>
      <c r="K496" s="54"/>
      <c r="L496" s="178"/>
      <c r="M496" s="174"/>
      <c r="N496" s="178"/>
      <c r="O496" s="183"/>
      <c r="P496" s="54"/>
      <c r="Q496" s="530"/>
      <c r="R496" s="25"/>
      <c r="S496" s="68"/>
      <c r="T496" s="68"/>
      <c r="U496" s="68"/>
      <c r="V496" s="68"/>
      <c r="W496" s="68"/>
      <c r="X496" s="68"/>
    </row>
    <row r="497" spans="1:24" s="195" customFormat="1" x14ac:dyDescent="0.2">
      <c r="A497" s="157"/>
      <c r="B497" s="148"/>
      <c r="C497" s="148"/>
      <c r="D497" s="112"/>
      <c r="E497" s="54"/>
      <c r="F497" s="54"/>
      <c r="G497" s="112"/>
      <c r="H497" s="102"/>
      <c r="I497" s="68"/>
      <c r="J497" s="68"/>
      <c r="K497" s="54"/>
      <c r="L497" s="178"/>
      <c r="M497" s="174"/>
      <c r="N497" s="178"/>
      <c r="O497" s="183"/>
      <c r="P497" s="54"/>
      <c r="Q497" s="530"/>
      <c r="R497" s="25"/>
      <c r="S497" s="68"/>
      <c r="T497" s="68"/>
      <c r="U497" s="68"/>
      <c r="V497" s="68"/>
      <c r="W497" s="68"/>
      <c r="X497" s="68"/>
    </row>
    <row r="498" spans="1:24" s="195" customFormat="1" x14ac:dyDescent="0.2">
      <c r="A498" s="157"/>
      <c r="B498" s="148"/>
      <c r="C498" s="148"/>
      <c r="D498" s="112"/>
      <c r="E498" s="54"/>
      <c r="F498" s="54"/>
      <c r="G498" s="112"/>
      <c r="H498" s="102"/>
      <c r="I498" s="68"/>
      <c r="J498" s="68"/>
      <c r="K498" s="54"/>
      <c r="L498" s="178"/>
      <c r="M498" s="174"/>
      <c r="N498" s="178"/>
      <c r="O498" s="183"/>
      <c r="P498" s="54"/>
      <c r="Q498" s="530"/>
      <c r="R498" s="25"/>
      <c r="S498" s="68"/>
      <c r="T498" s="68"/>
      <c r="U498" s="68"/>
      <c r="V498" s="68"/>
      <c r="W498" s="68"/>
      <c r="X498" s="68"/>
    </row>
    <row r="499" spans="1:24" s="195" customFormat="1" x14ac:dyDescent="0.2">
      <c r="A499" s="157"/>
      <c r="B499" s="148"/>
      <c r="C499" s="148"/>
      <c r="D499" s="112"/>
      <c r="E499" s="54"/>
      <c r="F499" s="54"/>
      <c r="G499" s="112"/>
      <c r="H499" s="102"/>
      <c r="I499" s="68"/>
      <c r="J499" s="68"/>
      <c r="K499" s="54"/>
      <c r="L499" s="178"/>
      <c r="M499" s="174"/>
      <c r="N499" s="178"/>
      <c r="O499" s="183"/>
      <c r="P499" s="54"/>
      <c r="Q499" s="530"/>
      <c r="R499" s="25"/>
      <c r="S499" s="68"/>
      <c r="T499" s="68"/>
      <c r="U499" s="68"/>
      <c r="V499" s="68"/>
      <c r="W499" s="68"/>
      <c r="X499" s="68"/>
    </row>
    <row r="500" spans="1:24" s="195" customFormat="1" x14ac:dyDescent="0.2">
      <c r="A500" s="157"/>
      <c r="B500" s="148"/>
      <c r="C500" s="148"/>
      <c r="D500" s="112"/>
      <c r="E500" s="54"/>
      <c r="F500" s="54"/>
      <c r="G500" s="112"/>
      <c r="H500" s="102"/>
      <c r="I500" s="68"/>
      <c r="J500" s="68"/>
      <c r="K500" s="54"/>
      <c r="L500" s="178"/>
      <c r="M500" s="174"/>
      <c r="N500" s="178"/>
      <c r="O500" s="183"/>
      <c r="P500" s="54"/>
      <c r="Q500" s="530"/>
      <c r="R500" s="25"/>
      <c r="S500" s="68"/>
      <c r="T500" s="68"/>
      <c r="U500" s="68"/>
      <c r="V500" s="68"/>
      <c r="W500" s="68"/>
      <c r="X500" s="68"/>
    </row>
    <row r="501" spans="1:24" s="195" customFormat="1" x14ac:dyDescent="0.2">
      <c r="A501" s="157"/>
      <c r="B501" s="148"/>
      <c r="C501" s="148"/>
      <c r="D501" s="112"/>
      <c r="E501" s="54"/>
      <c r="F501" s="54"/>
      <c r="G501" s="112"/>
      <c r="H501" s="102"/>
      <c r="I501" s="68"/>
      <c r="J501" s="68"/>
      <c r="K501" s="54"/>
      <c r="L501" s="178"/>
      <c r="M501" s="174"/>
      <c r="N501" s="178"/>
      <c r="O501" s="183"/>
      <c r="P501" s="54"/>
      <c r="Q501" s="530"/>
      <c r="R501" s="25"/>
      <c r="S501" s="68"/>
      <c r="T501" s="68"/>
      <c r="U501" s="68"/>
      <c r="V501" s="68"/>
      <c r="W501" s="68"/>
      <c r="X501" s="68"/>
    </row>
    <row r="502" spans="1:24" s="195" customFormat="1" x14ac:dyDescent="0.2">
      <c r="A502" s="157"/>
      <c r="B502" s="148"/>
      <c r="C502" s="148"/>
      <c r="D502" s="112"/>
      <c r="E502" s="54"/>
      <c r="F502" s="54"/>
      <c r="G502" s="112"/>
      <c r="H502" s="102"/>
      <c r="I502" s="68"/>
      <c r="J502" s="68"/>
      <c r="K502" s="54"/>
      <c r="L502" s="178"/>
      <c r="M502" s="174"/>
      <c r="N502" s="178"/>
      <c r="O502" s="183"/>
      <c r="P502" s="54"/>
      <c r="Q502" s="530"/>
      <c r="R502" s="25"/>
      <c r="S502" s="68"/>
      <c r="T502" s="68"/>
      <c r="U502" s="68"/>
      <c r="V502" s="68"/>
      <c r="W502" s="68"/>
      <c r="X502" s="68"/>
    </row>
    <row r="503" spans="1:24" s="195" customFormat="1" x14ac:dyDescent="0.2">
      <c r="A503" s="157"/>
      <c r="B503" s="148"/>
      <c r="C503" s="148"/>
      <c r="D503" s="112"/>
      <c r="E503" s="54"/>
      <c r="F503" s="54"/>
      <c r="G503" s="112"/>
      <c r="H503" s="102"/>
      <c r="I503" s="68"/>
      <c r="J503" s="68"/>
      <c r="K503" s="54"/>
      <c r="L503" s="178"/>
      <c r="M503" s="174"/>
      <c r="N503" s="178"/>
      <c r="O503" s="183"/>
      <c r="P503" s="54"/>
      <c r="Q503" s="530"/>
      <c r="R503" s="25"/>
      <c r="S503" s="68"/>
      <c r="T503" s="68"/>
      <c r="U503" s="68"/>
      <c r="V503" s="68"/>
      <c r="W503" s="68"/>
      <c r="X503" s="68"/>
    </row>
    <row r="504" spans="1:24" s="195" customFormat="1" x14ac:dyDescent="0.2">
      <c r="A504" s="157"/>
      <c r="B504" s="148"/>
      <c r="C504" s="148"/>
      <c r="D504" s="112"/>
      <c r="E504" s="54"/>
      <c r="F504" s="54"/>
      <c r="G504" s="112"/>
      <c r="H504" s="102"/>
      <c r="I504" s="68"/>
      <c r="J504" s="68"/>
      <c r="K504" s="54"/>
      <c r="L504" s="178"/>
      <c r="M504" s="174"/>
      <c r="N504" s="178"/>
      <c r="O504" s="183"/>
      <c r="P504" s="54"/>
      <c r="Q504" s="530"/>
      <c r="R504" s="25"/>
      <c r="S504" s="68"/>
      <c r="T504" s="68"/>
      <c r="U504" s="68"/>
      <c r="V504" s="68"/>
      <c r="W504" s="68"/>
      <c r="X504" s="68"/>
    </row>
    <row r="505" spans="1:24" s="195" customFormat="1" x14ac:dyDescent="0.2">
      <c r="A505" s="157"/>
      <c r="B505" s="148"/>
      <c r="C505" s="148"/>
      <c r="D505" s="112"/>
      <c r="E505" s="54"/>
      <c r="F505" s="54"/>
      <c r="G505" s="112"/>
      <c r="H505" s="102"/>
      <c r="I505" s="68"/>
      <c r="J505" s="68"/>
      <c r="K505" s="54"/>
      <c r="L505" s="178"/>
      <c r="M505" s="174"/>
      <c r="N505" s="178"/>
      <c r="O505" s="183"/>
      <c r="P505" s="54"/>
      <c r="Q505" s="530"/>
      <c r="R505" s="25"/>
      <c r="S505" s="68"/>
      <c r="T505" s="68"/>
      <c r="U505" s="68"/>
      <c r="V505" s="68"/>
      <c r="W505" s="68"/>
      <c r="X505" s="68"/>
    </row>
    <row r="506" spans="1:24" s="195" customFormat="1" x14ac:dyDescent="0.2">
      <c r="A506" s="157"/>
      <c r="B506" s="148"/>
      <c r="C506" s="148"/>
      <c r="D506" s="112"/>
      <c r="E506" s="54"/>
      <c r="F506" s="54"/>
      <c r="G506" s="112"/>
      <c r="H506" s="102"/>
      <c r="I506" s="68"/>
      <c r="J506" s="68"/>
      <c r="K506" s="54"/>
      <c r="L506" s="178"/>
      <c r="M506" s="174"/>
      <c r="N506" s="178"/>
      <c r="O506" s="183"/>
      <c r="P506" s="54"/>
      <c r="Q506" s="530"/>
      <c r="R506" s="25"/>
      <c r="S506" s="68"/>
      <c r="T506" s="68"/>
      <c r="U506" s="68"/>
      <c r="V506" s="68"/>
      <c r="W506" s="68"/>
      <c r="X506" s="68"/>
    </row>
    <row r="507" spans="1:24" s="195" customFormat="1" x14ac:dyDescent="0.2">
      <c r="A507" s="157"/>
      <c r="B507" s="148"/>
      <c r="C507" s="148"/>
      <c r="D507" s="112"/>
      <c r="E507" s="54"/>
      <c r="F507" s="54"/>
      <c r="G507" s="112"/>
      <c r="H507" s="102"/>
      <c r="I507" s="68"/>
      <c r="J507" s="68"/>
      <c r="K507" s="54"/>
      <c r="L507" s="178"/>
      <c r="M507" s="174"/>
      <c r="N507" s="178"/>
      <c r="O507" s="183"/>
      <c r="P507" s="54"/>
      <c r="Q507" s="530"/>
      <c r="R507" s="25"/>
      <c r="S507" s="68"/>
      <c r="T507" s="68"/>
      <c r="U507" s="68"/>
      <c r="V507" s="68"/>
      <c r="W507" s="68"/>
      <c r="X507" s="68"/>
    </row>
    <row r="508" spans="1:24" s="195" customFormat="1" x14ac:dyDescent="0.2">
      <c r="A508" s="157"/>
      <c r="B508" s="148"/>
      <c r="C508" s="148"/>
      <c r="D508" s="112"/>
      <c r="E508" s="54"/>
      <c r="F508" s="54"/>
      <c r="G508" s="112"/>
      <c r="H508" s="102"/>
      <c r="I508" s="68"/>
      <c r="J508" s="68"/>
      <c r="K508" s="54"/>
      <c r="L508" s="178"/>
      <c r="M508" s="174"/>
      <c r="N508" s="178"/>
      <c r="O508" s="183"/>
      <c r="P508" s="54"/>
      <c r="Q508" s="530"/>
      <c r="R508" s="25"/>
      <c r="S508" s="68"/>
      <c r="T508" s="68"/>
      <c r="U508" s="68"/>
      <c r="V508" s="68"/>
      <c r="W508" s="68"/>
      <c r="X508" s="68"/>
    </row>
    <row r="509" spans="1:24" s="195" customFormat="1" x14ac:dyDescent="0.2">
      <c r="A509" s="157"/>
      <c r="B509" s="148"/>
      <c r="C509" s="148"/>
      <c r="D509" s="112"/>
      <c r="E509" s="54"/>
      <c r="F509" s="54"/>
      <c r="G509" s="112"/>
      <c r="H509" s="102"/>
      <c r="I509" s="68"/>
      <c r="J509" s="68"/>
      <c r="K509" s="54"/>
      <c r="L509" s="178"/>
      <c r="M509" s="174"/>
      <c r="N509" s="178"/>
      <c r="O509" s="183"/>
      <c r="P509" s="54"/>
      <c r="Q509" s="530"/>
      <c r="R509" s="25"/>
      <c r="S509" s="68"/>
      <c r="T509" s="68"/>
      <c r="U509" s="68"/>
      <c r="V509" s="68"/>
      <c r="W509" s="68"/>
      <c r="X509" s="68"/>
    </row>
    <row r="510" spans="1:24" s="195" customFormat="1" x14ac:dyDescent="0.2">
      <c r="A510" s="157"/>
      <c r="B510" s="148"/>
      <c r="C510" s="148"/>
      <c r="D510" s="112"/>
      <c r="E510" s="54"/>
      <c r="F510" s="54"/>
      <c r="G510" s="112"/>
      <c r="H510" s="102"/>
      <c r="I510" s="68"/>
      <c r="J510" s="68"/>
      <c r="K510" s="54"/>
      <c r="L510" s="178"/>
      <c r="M510" s="174"/>
      <c r="N510" s="178"/>
      <c r="O510" s="183"/>
      <c r="P510" s="54"/>
      <c r="Q510" s="530"/>
      <c r="R510" s="25"/>
      <c r="S510" s="68"/>
      <c r="T510" s="68"/>
      <c r="U510" s="68"/>
      <c r="V510" s="68"/>
      <c r="W510" s="68"/>
      <c r="X510" s="68"/>
    </row>
    <row r="511" spans="1:24" s="195" customFormat="1" x14ac:dyDescent="0.2">
      <c r="A511" s="157"/>
      <c r="B511" s="148"/>
      <c r="C511" s="148"/>
      <c r="D511" s="112"/>
      <c r="E511" s="54"/>
      <c r="F511" s="54"/>
      <c r="G511" s="112"/>
      <c r="H511" s="102"/>
      <c r="I511" s="68"/>
      <c r="J511" s="68"/>
      <c r="K511" s="54"/>
      <c r="L511" s="178"/>
      <c r="M511" s="174"/>
      <c r="N511" s="178"/>
      <c r="O511" s="183"/>
      <c r="P511" s="54"/>
      <c r="Q511" s="530"/>
      <c r="R511" s="25"/>
      <c r="S511" s="68"/>
      <c r="T511" s="68"/>
      <c r="U511" s="68"/>
      <c r="V511" s="68"/>
      <c r="W511" s="68"/>
      <c r="X511" s="68"/>
    </row>
    <row r="512" spans="1:24" s="195" customFormat="1" x14ac:dyDescent="0.2">
      <c r="A512" s="157"/>
      <c r="B512" s="148"/>
      <c r="C512" s="148"/>
      <c r="D512" s="112"/>
      <c r="E512" s="54"/>
      <c r="F512" s="54"/>
      <c r="G512" s="112"/>
      <c r="H512" s="102"/>
      <c r="I512" s="68"/>
      <c r="J512" s="68"/>
      <c r="K512" s="54"/>
      <c r="L512" s="178"/>
      <c r="M512" s="174"/>
      <c r="N512" s="178"/>
      <c r="O512" s="183"/>
      <c r="P512" s="54"/>
      <c r="Q512" s="530"/>
      <c r="R512" s="25"/>
      <c r="S512" s="68"/>
      <c r="T512" s="68"/>
      <c r="U512" s="68"/>
      <c r="V512" s="68"/>
      <c r="W512" s="68"/>
      <c r="X512" s="68"/>
    </row>
    <row r="513" spans="1:24" s="195" customFormat="1" x14ac:dyDescent="0.2">
      <c r="A513" s="157"/>
      <c r="B513" s="148"/>
      <c r="C513" s="148"/>
      <c r="D513" s="112"/>
      <c r="E513" s="54"/>
      <c r="F513" s="54"/>
      <c r="G513" s="112"/>
      <c r="H513" s="102"/>
      <c r="I513" s="68"/>
      <c r="J513" s="68"/>
      <c r="K513" s="54"/>
      <c r="L513" s="178"/>
      <c r="M513" s="174"/>
      <c r="N513" s="178"/>
      <c r="O513" s="183"/>
      <c r="P513" s="54"/>
      <c r="Q513" s="531"/>
      <c r="R513" s="25"/>
      <c r="S513" s="68"/>
      <c r="T513" s="68"/>
      <c r="U513" s="68"/>
      <c r="V513" s="68"/>
      <c r="W513" s="68"/>
      <c r="X513" s="68"/>
    </row>
    <row r="514" spans="1:24" s="195" customFormat="1" x14ac:dyDescent="0.2">
      <c r="A514" s="157"/>
      <c r="B514" s="148"/>
      <c r="C514" s="148"/>
      <c r="D514" s="112"/>
      <c r="E514" s="54"/>
      <c r="F514" s="54"/>
      <c r="G514" s="112"/>
      <c r="H514" s="102"/>
      <c r="I514" s="68"/>
      <c r="J514" s="68"/>
      <c r="K514" s="54"/>
      <c r="L514" s="178"/>
      <c r="M514" s="174"/>
      <c r="N514" s="178"/>
      <c r="O514" s="183"/>
      <c r="P514" s="54"/>
      <c r="Q514" s="530"/>
      <c r="R514" s="25"/>
      <c r="S514" s="68"/>
      <c r="T514" s="68"/>
      <c r="U514" s="68"/>
      <c r="V514" s="68"/>
      <c r="W514" s="68"/>
      <c r="X514" s="68"/>
    </row>
    <row r="515" spans="1:24" s="195" customFormat="1" x14ac:dyDescent="0.2">
      <c r="A515" s="157"/>
      <c r="B515" s="148"/>
      <c r="C515" s="148"/>
      <c r="D515" s="112"/>
      <c r="E515" s="54"/>
      <c r="F515" s="54"/>
      <c r="G515" s="112"/>
      <c r="H515" s="102"/>
      <c r="I515" s="68"/>
      <c r="J515" s="68"/>
      <c r="K515" s="54"/>
      <c r="L515" s="178"/>
      <c r="M515" s="174"/>
      <c r="N515" s="178"/>
      <c r="O515" s="183"/>
      <c r="P515" s="54"/>
      <c r="Q515" s="530"/>
      <c r="R515" s="25"/>
      <c r="S515" s="68"/>
      <c r="T515" s="68"/>
      <c r="U515" s="68"/>
      <c r="V515" s="68"/>
      <c r="W515" s="68"/>
      <c r="X515" s="68"/>
    </row>
    <row r="516" spans="1:24" s="195" customFormat="1" x14ac:dyDescent="0.2">
      <c r="A516" s="157"/>
      <c r="B516" s="148"/>
      <c r="C516" s="148"/>
      <c r="D516" s="112"/>
      <c r="E516" s="54"/>
      <c r="F516" s="54"/>
      <c r="G516" s="112"/>
      <c r="H516" s="102"/>
      <c r="I516" s="68"/>
      <c r="J516" s="68"/>
      <c r="K516" s="54"/>
      <c r="L516" s="178"/>
      <c r="M516" s="174"/>
      <c r="N516" s="178"/>
      <c r="O516" s="183"/>
      <c r="P516" s="54"/>
      <c r="Q516" s="530"/>
      <c r="R516" s="25"/>
      <c r="S516" s="68"/>
      <c r="T516" s="68"/>
      <c r="U516" s="68"/>
      <c r="V516" s="68"/>
      <c r="W516" s="68"/>
      <c r="X516" s="68"/>
    </row>
    <row r="517" spans="1:24" s="195" customFormat="1" x14ac:dyDescent="0.2">
      <c r="A517" s="157"/>
      <c r="B517" s="148"/>
      <c r="C517" s="148"/>
      <c r="D517" s="112"/>
      <c r="E517" s="54"/>
      <c r="F517" s="54"/>
      <c r="G517" s="112"/>
      <c r="H517" s="102"/>
      <c r="I517" s="68"/>
      <c r="J517" s="68"/>
      <c r="K517" s="54"/>
      <c r="L517" s="178"/>
      <c r="M517" s="174"/>
      <c r="N517" s="178"/>
      <c r="O517" s="183"/>
      <c r="P517" s="54"/>
      <c r="Q517" s="530"/>
      <c r="R517" s="25"/>
      <c r="S517" s="68"/>
      <c r="T517" s="68"/>
      <c r="U517" s="68"/>
      <c r="V517" s="68"/>
      <c r="W517" s="68"/>
      <c r="X517" s="68"/>
    </row>
    <row r="518" spans="1:24" s="195" customFormat="1" x14ac:dyDescent="0.2">
      <c r="A518" s="157"/>
      <c r="B518" s="148"/>
      <c r="C518" s="148"/>
      <c r="D518" s="112"/>
      <c r="E518" s="54"/>
      <c r="F518" s="54"/>
      <c r="G518" s="112"/>
      <c r="H518" s="102"/>
      <c r="I518" s="68"/>
      <c r="J518" s="68"/>
      <c r="K518" s="54"/>
      <c r="L518" s="178"/>
      <c r="M518" s="174"/>
      <c r="N518" s="178"/>
      <c r="O518" s="183"/>
      <c r="P518" s="54"/>
      <c r="Q518" s="530"/>
      <c r="R518" s="25"/>
      <c r="S518" s="68"/>
      <c r="T518" s="68"/>
      <c r="U518" s="68"/>
      <c r="V518" s="68"/>
      <c r="W518" s="68"/>
      <c r="X518" s="68"/>
    </row>
    <row r="519" spans="1:24" s="195" customFormat="1" x14ac:dyDescent="0.2">
      <c r="A519" s="157"/>
      <c r="B519" s="148"/>
      <c r="C519" s="148"/>
      <c r="D519" s="112"/>
      <c r="E519" s="54"/>
      <c r="F519" s="54"/>
      <c r="G519" s="112"/>
      <c r="H519" s="102"/>
      <c r="I519" s="68"/>
      <c r="J519" s="68"/>
      <c r="K519" s="54"/>
      <c r="L519" s="178"/>
      <c r="M519" s="174"/>
      <c r="N519" s="178"/>
      <c r="O519" s="183"/>
      <c r="P519" s="54"/>
      <c r="Q519" s="530"/>
      <c r="R519" s="25"/>
      <c r="S519" s="68"/>
      <c r="T519" s="68"/>
      <c r="U519" s="68"/>
      <c r="V519" s="68"/>
      <c r="W519" s="68"/>
      <c r="X519" s="68"/>
    </row>
    <row r="520" spans="1:24" s="195" customFormat="1" x14ac:dyDescent="0.2">
      <c r="A520" s="157"/>
      <c r="B520" s="148"/>
      <c r="C520" s="148"/>
      <c r="D520" s="112"/>
      <c r="E520" s="54"/>
      <c r="F520" s="54"/>
      <c r="G520" s="112"/>
      <c r="H520" s="102"/>
      <c r="I520" s="68"/>
      <c r="J520" s="68"/>
      <c r="K520" s="54"/>
      <c r="L520" s="178"/>
      <c r="M520" s="174"/>
      <c r="N520" s="178"/>
      <c r="O520" s="183"/>
      <c r="P520" s="54"/>
      <c r="Q520" s="530"/>
      <c r="R520" s="25"/>
      <c r="S520" s="68"/>
      <c r="T520" s="68"/>
      <c r="U520" s="68"/>
      <c r="V520" s="68"/>
      <c r="W520" s="68"/>
      <c r="X520" s="68"/>
    </row>
    <row r="521" spans="1:24" s="195" customFormat="1" x14ac:dyDescent="0.2">
      <c r="A521" s="157"/>
      <c r="B521" s="148"/>
      <c r="C521" s="148"/>
      <c r="D521" s="112"/>
      <c r="E521" s="54"/>
      <c r="F521" s="54"/>
      <c r="G521" s="112"/>
      <c r="H521" s="102"/>
      <c r="I521" s="68"/>
      <c r="J521" s="68"/>
      <c r="K521" s="54"/>
      <c r="L521" s="178"/>
      <c r="M521" s="174"/>
      <c r="N521" s="178"/>
      <c r="O521" s="183"/>
      <c r="P521" s="54"/>
      <c r="Q521" s="530"/>
      <c r="R521" s="25"/>
      <c r="S521" s="68"/>
      <c r="T521" s="68"/>
      <c r="U521" s="68"/>
      <c r="V521" s="68"/>
      <c r="W521" s="68"/>
      <c r="X521" s="68"/>
    </row>
    <row r="522" spans="1:24" s="195" customFormat="1" x14ac:dyDescent="0.2">
      <c r="A522" s="157"/>
      <c r="B522" s="148"/>
      <c r="C522" s="148"/>
      <c r="D522" s="112"/>
      <c r="E522" s="54"/>
      <c r="F522" s="54"/>
      <c r="G522" s="112"/>
      <c r="H522" s="102"/>
      <c r="I522" s="68"/>
      <c r="J522" s="68"/>
      <c r="K522" s="54"/>
      <c r="L522" s="178"/>
      <c r="M522" s="174"/>
      <c r="N522" s="178"/>
      <c r="O522" s="183"/>
      <c r="P522" s="54"/>
      <c r="Q522" s="530"/>
      <c r="R522" s="25"/>
      <c r="S522" s="68"/>
      <c r="T522" s="68"/>
      <c r="U522" s="68"/>
      <c r="V522" s="68"/>
      <c r="W522" s="68"/>
      <c r="X522" s="68"/>
    </row>
    <row r="523" spans="1:24" s="195" customFormat="1" x14ac:dyDescent="0.2">
      <c r="A523" s="157"/>
      <c r="B523" s="148"/>
      <c r="C523" s="148"/>
      <c r="D523" s="112"/>
      <c r="E523" s="54"/>
      <c r="F523" s="54"/>
      <c r="G523" s="112"/>
      <c r="H523" s="102"/>
      <c r="I523" s="68"/>
      <c r="J523" s="68"/>
      <c r="K523" s="54"/>
      <c r="L523" s="178"/>
      <c r="M523" s="174"/>
      <c r="N523" s="178"/>
      <c r="O523" s="183"/>
      <c r="P523" s="54"/>
      <c r="Q523" s="530"/>
      <c r="R523" s="25"/>
      <c r="S523" s="68"/>
      <c r="T523" s="68"/>
      <c r="U523" s="68"/>
      <c r="V523" s="68"/>
      <c r="W523" s="68"/>
      <c r="X523" s="68"/>
    </row>
    <row r="524" spans="1:24" s="195" customFormat="1" x14ac:dyDescent="0.2">
      <c r="A524" s="157"/>
      <c r="B524" s="148"/>
      <c r="C524" s="148"/>
      <c r="D524" s="112"/>
      <c r="E524" s="54"/>
      <c r="F524" s="54"/>
      <c r="G524" s="112"/>
      <c r="H524" s="102"/>
      <c r="I524" s="68"/>
      <c r="J524" s="68"/>
      <c r="K524" s="54"/>
      <c r="L524" s="178"/>
      <c r="M524" s="174"/>
      <c r="N524" s="178"/>
      <c r="O524" s="183"/>
      <c r="P524" s="54"/>
      <c r="Q524" s="530"/>
      <c r="R524" s="25"/>
      <c r="S524" s="68"/>
      <c r="T524" s="68"/>
      <c r="U524" s="68"/>
      <c r="V524" s="68"/>
      <c r="W524" s="68"/>
      <c r="X524" s="68"/>
    </row>
    <row r="525" spans="1:24" s="195" customFormat="1" x14ac:dyDescent="0.2">
      <c r="A525" s="157"/>
      <c r="B525" s="148"/>
      <c r="C525" s="148"/>
      <c r="D525" s="112"/>
      <c r="E525" s="54"/>
      <c r="F525" s="54"/>
      <c r="G525" s="112"/>
      <c r="H525" s="102"/>
      <c r="I525" s="68"/>
      <c r="J525" s="68"/>
      <c r="K525" s="54"/>
      <c r="L525" s="178"/>
      <c r="M525" s="174"/>
      <c r="N525" s="178"/>
      <c r="O525" s="183"/>
      <c r="P525" s="54"/>
      <c r="Q525" s="530"/>
      <c r="R525" s="25"/>
      <c r="S525" s="68"/>
      <c r="T525" s="68"/>
      <c r="U525" s="68"/>
      <c r="V525" s="68"/>
      <c r="W525" s="68"/>
      <c r="X525" s="68"/>
    </row>
    <row r="526" spans="1:24" s="195" customFormat="1" x14ac:dyDescent="0.2">
      <c r="A526" s="157"/>
      <c r="B526" s="148"/>
      <c r="C526" s="148"/>
      <c r="D526" s="112"/>
      <c r="E526" s="54"/>
      <c r="F526" s="54"/>
      <c r="G526" s="112"/>
      <c r="H526" s="102"/>
      <c r="I526" s="68"/>
      <c r="J526" s="68"/>
      <c r="K526" s="54"/>
      <c r="L526" s="178"/>
      <c r="M526" s="174"/>
      <c r="N526" s="178"/>
      <c r="O526" s="183"/>
      <c r="P526" s="54"/>
      <c r="Q526" s="530"/>
      <c r="R526" s="25"/>
      <c r="S526" s="68"/>
      <c r="T526" s="68"/>
      <c r="U526" s="68"/>
      <c r="V526" s="68"/>
      <c r="W526" s="68"/>
      <c r="X526" s="68"/>
    </row>
    <row r="527" spans="1:24" s="195" customFormat="1" x14ac:dyDescent="0.2">
      <c r="A527" s="157"/>
      <c r="B527" s="148"/>
      <c r="C527" s="148"/>
      <c r="D527" s="112"/>
      <c r="E527" s="54"/>
      <c r="F527" s="54"/>
      <c r="G527" s="112"/>
      <c r="H527" s="102"/>
      <c r="I527" s="68"/>
      <c r="J527" s="68"/>
      <c r="K527" s="54"/>
      <c r="L527" s="178"/>
      <c r="M527" s="174"/>
      <c r="N527" s="178"/>
      <c r="O527" s="183"/>
      <c r="P527" s="54"/>
      <c r="Q527" s="530"/>
      <c r="R527" s="25"/>
      <c r="S527" s="68"/>
      <c r="T527" s="68"/>
      <c r="U527" s="68"/>
      <c r="V527" s="68"/>
      <c r="W527" s="68"/>
      <c r="X527" s="68"/>
    </row>
    <row r="528" spans="1:24" s="195" customFormat="1" x14ac:dyDescent="0.2">
      <c r="A528" s="157"/>
      <c r="B528" s="148"/>
      <c r="C528" s="148"/>
      <c r="D528" s="112"/>
      <c r="E528" s="54"/>
      <c r="F528" s="54"/>
      <c r="G528" s="112"/>
      <c r="H528" s="102"/>
      <c r="I528" s="68"/>
      <c r="J528" s="68"/>
      <c r="K528" s="54"/>
      <c r="L528" s="178"/>
      <c r="M528" s="174"/>
      <c r="N528" s="178"/>
      <c r="O528" s="183"/>
      <c r="P528" s="54"/>
      <c r="Q528" s="530"/>
      <c r="R528" s="25"/>
      <c r="S528" s="68"/>
      <c r="T528" s="68"/>
      <c r="U528" s="68"/>
      <c r="V528" s="68"/>
      <c r="W528" s="68"/>
      <c r="X528" s="68"/>
    </row>
    <row r="529" spans="1:24" s="195" customFormat="1" x14ac:dyDescent="0.2">
      <c r="A529" s="157"/>
      <c r="B529" s="148"/>
      <c r="C529" s="148"/>
      <c r="D529" s="112"/>
      <c r="E529" s="54"/>
      <c r="F529" s="54"/>
      <c r="G529" s="112"/>
      <c r="H529" s="102"/>
      <c r="I529" s="68"/>
      <c r="J529" s="68"/>
      <c r="K529" s="54"/>
      <c r="L529" s="178"/>
      <c r="M529" s="174"/>
      <c r="N529" s="178"/>
      <c r="O529" s="183"/>
      <c r="P529" s="54"/>
      <c r="Q529" s="530"/>
      <c r="R529" s="25"/>
      <c r="S529" s="68"/>
      <c r="T529" s="68"/>
      <c r="U529" s="68"/>
      <c r="V529" s="68"/>
      <c r="W529" s="68"/>
      <c r="X529" s="68"/>
    </row>
    <row r="530" spans="1:24" s="195" customFormat="1" x14ac:dyDescent="0.2">
      <c r="A530" s="157"/>
      <c r="B530" s="148"/>
      <c r="C530" s="148"/>
      <c r="D530" s="112"/>
      <c r="E530" s="54"/>
      <c r="F530" s="54"/>
      <c r="G530" s="112"/>
      <c r="H530" s="102"/>
      <c r="I530" s="68"/>
      <c r="J530" s="68"/>
      <c r="K530" s="54"/>
      <c r="L530" s="178"/>
      <c r="M530" s="174"/>
      <c r="N530" s="178"/>
      <c r="O530" s="183"/>
      <c r="P530" s="54"/>
      <c r="Q530" s="530"/>
      <c r="R530" s="25"/>
      <c r="S530" s="68"/>
      <c r="T530" s="68"/>
      <c r="U530" s="68"/>
      <c r="V530" s="68"/>
      <c r="W530" s="68"/>
      <c r="X530" s="68"/>
    </row>
    <row r="531" spans="1:24" s="195" customFormat="1" x14ac:dyDescent="0.2">
      <c r="A531" s="157"/>
      <c r="B531" s="148"/>
      <c r="C531" s="148"/>
      <c r="D531" s="112"/>
      <c r="E531" s="54"/>
      <c r="F531" s="54"/>
      <c r="G531" s="112"/>
      <c r="H531" s="102"/>
      <c r="I531" s="68"/>
      <c r="J531" s="68"/>
      <c r="K531" s="54"/>
      <c r="L531" s="178"/>
      <c r="M531" s="174"/>
      <c r="N531" s="178"/>
      <c r="O531" s="183"/>
      <c r="P531" s="54"/>
      <c r="Q531" s="530"/>
      <c r="R531" s="25"/>
      <c r="S531" s="68"/>
      <c r="T531" s="68"/>
      <c r="U531" s="68"/>
      <c r="V531" s="68"/>
      <c r="W531" s="68"/>
      <c r="X531" s="68"/>
    </row>
    <row r="532" spans="1:24" s="195" customFormat="1" x14ac:dyDescent="0.2">
      <c r="A532" s="157"/>
      <c r="B532" s="148"/>
      <c r="C532" s="148"/>
      <c r="D532" s="112"/>
      <c r="E532" s="54"/>
      <c r="F532" s="54"/>
      <c r="G532" s="112"/>
      <c r="H532" s="102"/>
      <c r="I532" s="68"/>
      <c r="J532" s="68"/>
      <c r="K532" s="54"/>
      <c r="L532" s="178"/>
      <c r="M532" s="174"/>
      <c r="N532" s="178"/>
      <c r="O532" s="183"/>
      <c r="P532" s="54"/>
      <c r="Q532" s="530"/>
      <c r="R532" s="25"/>
      <c r="S532" s="68"/>
      <c r="T532" s="68"/>
      <c r="U532" s="68"/>
      <c r="V532" s="68"/>
      <c r="W532" s="68"/>
      <c r="X532" s="68"/>
    </row>
    <row r="533" spans="1:24" s="195" customFormat="1" x14ac:dyDescent="0.2">
      <c r="A533" s="157"/>
      <c r="B533" s="148"/>
      <c r="C533" s="148"/>
      <c r="D533" s="112"/>
      <c r="E533" s="54"/>
      <c r="F533" s="54"/>
      <c r="G533" s="112"/>
      <c r="H533" s="102"/>
      <c r="I533" s="68"/>
      <c r="J533" s="68"/>
      <c r="K533" s="54"/>
      <c r="L533" s="178"/>
      <c r="M533" s="174"/>
      <c r="N533" s="178"/>
      <c r="O533" s="183"/>
      <c r="P533" s="54"/>
      <c r="Q533" s="530"/>
      <c r="R533" s="25"/>
      <c r="S533" s="68"/>
      <c r="T533" s="68"/>
      <c r="U533" s="68"/>
      <c r="V533" s="68"/>
      <c r="W533" s="68"/>
      <c r="X533" s="68"/>
    </row>
    <row r="534" spans="1:24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68"/>
      <c r="K534" s="54"/>
      <c r="L534" s="178"/>
      <c r="M534" s="174"/>
      <c r="N534" s="178"/>
      <c r="O534" s="183"/>
      <c r="P534" s="54"/>
      <c r="Q534" s="530"/>
      <c r="R534" s="25"/>
      <c r="S534" s="68"/>
      <c r="T534" s="68"/>
      <c r="U534" s="68"/>
      <c r="V534" s="68"/>
      <c r="W534" s="68"/>
      <c r="X534" s="68"/>
    </row>
    <row r="535" spans="1:24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68"/>
      <c r="K535" s="54"/>
      <c r="L535" s="178"/>
      <c r="M535" s="174"/>
      <c r="N535" s="178"/>
      <c r="O535" s="183"/>
      <c r="P535" s="54"/>
      <c r="Q535" s="530"/>
      <c r="R535" s="25"/>
      <c r="S535" s="68"/>
      <c r="T535" s="68"/>
      <c r="U535" s="68"/>
      <c r="V535" s="68"/>
      <c r="W535" s="68"/>
      <c r="X535" s="68"/>
    </row>
    <row r="536" spans="1:24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68"/>
      <c r="K536" s="54"/>
      <c r="L536" s="178"/>
      <c r="M536" s="174"/>
      <c r="N536" s="178"/>
      <c r="O536" s="183"/>
      <c r="P536" s="54"/>
      <c r="Q536" s="530"/>
      <c r="R536" s="25"/>
      <c r="S536" s="68"/>
      <c r="T536" s="68"/>
      <c r="U536" s="68"/>
      <c r="V536" s="68"/>
      <c r="W536" s="68"/>
      <c r="X536" s="68"/>
    </row>
    <row r="537" spans="1:24" s="195" customFormat="1" x14ac:dyDescent="0.2">
      <c r="B537" s="196"/>
      <c r="C537" s="196"/>
      <c r="D537" s="112"/>
      <c r="E537" s="54"/>
      <c r="F537" s="54"/>
      <c r="G537" s="112"/>
      <c r="H537" s="102"/>
      <c r="I537" s="68"/>
      <c r="J537" s="68"/>
      <c r="K537" s="54"/>
      <c r="L537" s="178"/>
      <c r="M537" s="174"/>
      <c r="N537" s="178"/>
      <c r="O537" s="183"/>
      <c r="P537" s="54"/>
      <c r="Q537" s="530"/>
      <c r="R537" s="25"/>
      <c r="S537" s="68"/>
      <c r="T537" s="68"/>
      <c r="U537" s="68"/>
      <c r="V537" s="68"/>
      <c r="W537" s="68"/>
      <c r="X537" s="68"/>
    </row>
    <row r="538" spans="1:24" s="195" customFormat="1" x14ac:dyDescent="0.2">
      <c r="B538" s="196"/>
      <c r="C538" s="196"/>
      <c r="D538" s="112"/>
      <c r="E538" s="54"/>
      <c r="F538" s="54"/>
      <c r="G538" s="112"/>
      <c r="H538" s="102"/>
      <c r="I538" s="68"/>
      <c r="J538" s="68"/>
      <c r="K538" s="54"/>
      <c r="L538" s="178"/>
      <c r="M538" s="174"/>
      <c r="N538" s="178"/>
      <c r="O538" s="183"/>
      <c r="P538" s="54"/>
      <c r="Q538" s="530"/>
      <c r="R538" s="25"/>
      <c r="S538" s="68"/>
      <c r="T538" s="68"/>
      <c r="U538" s="68"/>
      <c r="V538" s="68"/>
      <c r="W538" s="68"/>
      <c r="X538" s="68"/>
    </row>
    <row r="539" spans="1:24" s="195" customFormat="1" x14ac:dyDescent="0.2">
      <c r="B539" s="196"/>
      <c r="C539" s="196"/>
      <c r="D539" s="112"/>
      <c r="E539" s="54"/>
      <c r="F539" s="54"/>
      <c r="G539" s="112"/>
      <c r="H539" s="102"/>
      <c r="I539" s="68"/>
      <c r="J539" s="68"/>
      <c r="K539" s="54"/>
      <c r="L539" s="178"/>
      <c r="M539" s="174"/>
      <c r="N539" s="178"/>
      <c r="O539" s="183"/>
      <c r="P539" s="54"/>
      <c r="Q539" s="530"/>
      <c r="R539" s="25"/>
      <c r="S539" s="68"/>
      <c r="T539" s="68"/>
      <c r="U539" s="68"/>
      <c r="V539" s="68"/>
      <c r="W539" s="68"/>
      <c r="X539" s="68"/>
    </row>
    <row r="540" spans="1:24" s="195" customFormat="1" x14ac:dyDescent="0.2">
      <c r="B540" s="196"/>
      <c r="C540" s="196"/>
      <c r="D540" s="112"/>
      <c r="E540" s="54"/>
      <c r="F540" s="54"/>
      <c r="G540" s="112"/>
      <c r="H540" s="102"/>
      <c r="I540" s="68"/>
      <c r="J540" s="68"/>
      <c r="K540" s="54"/>
      <c r="L540" s="178"/>
      <c r="M540" s="174"/>
      <c r="N540" s="178"/>
      <c r="O540" s="183"/>
      <c r="P540" s="54"/>
      <c r="Q540" s="530"/>
      <c r="R540" s="25"/>
      <c r="S540" s="68"/>
      <c r="T540" s="68"/>
      <c r="U540" s="68"/>
      <c r="V540" s="68"/>
      <c r="W540" s="68"/>
      <c r="X540" s="68"/>
    </row>
    <row r="541" spans="1:24" s="195" customFormat="1" x14ac:dyDescent="0.2">
      <c r="B541" s="196"/>
      <c r="C541" s="196"/>
      <c r="D541" s="112"/>
      <c r="E541" s="54"/>
      <c r="F541" s="54"/>
      <c r="G541" s="112"/>
      <c r="H541" s="102"/>
      <c r="I541" s="68"/>
      <c r="J541" s="68"/>
      <c r="K541" s="54"/>
      <c r="L541" s="178"/>
      <c r="M541" s="174"/>
      <c r="N541" s="178"/>
      <c r="O541" s="183"/>
      <c r="P541" s="54"/>
      <c r="Q541" s="530"/>
      <c r="R541" s="25"/>
      <c r="S541" s="68"/>
      <c r="T541" s="68"/>
      <c r="U541" s="68"/>
      <c r="V541" s="68"/>
      <c r="W541" s="68"/>
      <c r="X541" s="68"/>
    </row>
    <row r="542" spans="1:24" s="195" customFormat="1" x14ac:dyDescent="0.2">
      <c r="B542" s="196"/>
      <c r="C542" s="196"/>
      <c r="D542" s="112"/>
      <c r="E542" s="54"/>
      <c r="F542" s="54"/>
      <c r="G542" s="112"/>
      <c r="H542" s="102"/>
      <c r="I542" s="68"/>
      <c r="J542" s="68"/>
      <c r="K542" s="54"/>
      <c r="L542" s="178"/>
      <c r="M542" s="174"/>
      <c r="N542" s="178"/>
      <c r="O542" s="183"/>
      <c r="P542" s="54"/>
      <c r="Q542" s="530"/>
      <c r="R542" s="25"/>
      <c r="S542" s="68"/>
      <c r="T542" s="68"/>
      <c r="U542" s="68"/>
      <c r="V542" s="68"/>
      <c r="W542" s="68"/>
      <c r="X542" s="68"/>
    </row>
    <row r="543" spans="1:24" s="195" customFormat="1" x14ac:dyDescent="0.2">
      <c r="B543" s="196"/>
      <c r="C543" s="196"/>
      <c r="D543" s="112"/>
      <c r="E543" s="54"/>
      <c r="F543" s="54"/>
      <c r="G543" s="112"/>
      <c r="H543" s="102"/>
      <c r="I543" s="68"/>
      <c r="J543" s="68"/>
      <c r="K543" s="54"/>
      <c r="L543" s="178"/>
      <c r="M543" s="174"/>
      <c r="N543" s="178"/>
      <c r="O543" s="183"/>
      <c r="P543" s="54"/>
      <c r="Q543" s="530"/>
      <c r="R543" s="25"/>
      <c r="S543" s="68"/>
      <c r="T543" s="68"/>
      <c r="U543" s="68"/>
      <c r="V543" s="68"/>
      <c r="W543" s="68"/>
      <c r="X543" s="68"/>
    </row>
    <row r="544" spans="1:24" s="195" customFormat="1" x14ac:dyDescent="0.2">
      <c r="B544" s="196"/>
      <c r="C544" s="196"/>
      <c r="D544" s="112"/>
      <c r="E544" s="54"/>
      <c r="F544" s="54"/>
      <c r="G544" s="112"/>
      <c r="H544" s="102"/>
      <c r="I544" s="68"/>
      <c r="J544" s="68"/>
      <c r="K544" s="54"/>
      <c r="L544" s="178"/>
      <c r="M544" s="174"/>
      <c r="N544" s="178"/>
      <c r="O544" s="183"/>
      <c r="P544" s="54"/>
      <c r="Q544" s="530"/>
      <c r="R544" s="25"/>
      <c r="S544" s="68"/>
      <c r="T544" s="68"/>
      <c r="U544" s="68"/>
      <c r="V544" s="68"/>
      <c r="W544" s="68"/>
      <c r="X544" s="68"/>
    </row>
    <row r="545" spans="2:24" s="195" customFormat="1" x14ac:dyDescent="0.2">
      <c r="B545" s="196"/>
      <c r="C545" s="196"/>
      <c r="D545" s="112"/>
      <c r="E545" s="54"/>
      <c r="F545" s="54"/>
      <c r="G545" s="112"/>
      <c r="H545" s="102"/>
      <c r="I545" s="68"/>
      <c r="J545" s="68"/>
      <c r="K545" s="54"/>
      <c r="L545" s="178"/>
      <c r="M545" s="174"/>
      <c r="N545" s="178"/>
      <c r="O545" s="183"/>
      <c r="P545" s="54"/>
      <c r="Q545" s="530"/>
      <c r="R545" s="25"/>
      <c r="S545" s="68"/>
      <c r="T545" s="68"/>
      <c r="U545" s="68"/>
      <c r="V545" s="68"/>
      <c r="W545" s="68"/>
      <c r="X545" s="68"/>
    </row>
    <row r="546" spans="2:24" s="195" customFormat="1" x14ac:dyDescent="0.2">
      <c r="B546" s="196"/>
      <c r="C546" s="196"/>
      <c r="D546" s="112"/>
      <c r="E546" s="54"/>
      <c r="F546" s="54"/>
      <c r="G546" s="112"/>
      <c r="H546" s="102"/>
      <c r="I546" s="68"/>
      <c r="J546" s="68"/>
      <c r="K546" s="54"/>
      <c r="L546" s="178"/>
      <c r="M546" s="174"/>
      <c r="N546" s="178"/>
      <c r="O546" s="183"/>
      <c r="P546" s="54"/>
      <c r="Q546" s="530"/>
      <c r="R546" s="25"/>
      <c r="S546" s="68"/>
      <c r="T546" s="68"/>
      <c r="U546" s="68"/>
      <c r="V546" s="68"/>
      <c r="W546" s="68"/>
      <c r="X546" s="68"/>
    </row>
    <row r="547" spans="2:24" s="195" customFormat="1" x14ac:dyDescent="0.2">
      <c r="B547" s="196"/>
      <c r="C547" s="196"/>
      <c r="D547" s="112"/>
      <c r="E547" s="54"/>
      <c r="F547" s="54"/>
      <c r="G547" s="112"/>
      <c r="H547" s="102"/>
      <c r="I547" s="68"/>
      <c r="J547" s="68"/>
      <c r="K547" s="54"/>
      <c r="L547" s="178"/>
      <c r="M547" s="174"/>
      <c r="N547" s="178"/>
      <c r="O547" s="183"/>
      <c r="P547" s="54"/>
      <c r="Q547" s="530"/>
      <c r="R547" s="25"/>
      <c r="S547" s="68"/>
      <c r="T547" s="68"/>
      <c r="U547" s="68"/>
      <c r="V547" s="68"/>
      <c r="W547" s="68"/>
      <c r="X547" s="68"/>
    </row>
    <row r="548" spans="2:24" s="195" customFormat="1" x14ac:dyDescent="0.2">
      <c r="B548" s="196"/>
      <c r="C548" s="196"/>
      <c r="D548" s="112"/>
      <c r="E548" s="54"/>
      <c r="F548" s="54"/>
      <c r="G548" s="112"/>
      <c r="H548" s="102"/>
      <c r="I548" s="68"/>
      <c r="J548" s="68"/>
      <c r="K548" s="54"/>
      <c r="L548" s="178"/>
      <c r="M548" s="174"/>
      <c r="N548" s="178"/>
      <c r="O548" s="183"/>
      <c r="P548" s="54"/>
      <c r="Q548" s="530"/>
      <c r="R548" s="25"/>
      <c r="S548" s="68"/>
      <c r="T548" s="68"/>
      <c r="U548" s="68"/>
      <c r="V548" s="68"/>
      <c r="W548" s="68"/>
      <c r="X548" s="68"/>
    </row>
    <row r="549" spans="2:24" s="195" customFormat="1" x14ac:dyDescent="0.2">
      <c r="B549" s="196"/>
      <c r="C549" s="196"/>
      <c r="D549" s="112"/>
      <c r="E549" s="54"/>
      <c r="F549" s="54"/>
      <c r="G549" s="112"/>
      <c r="H549" s="102"/>
      <c r="I549" s="68"/>
      <c r="J549" s="68"/>
      <c r="K549" s="54"/>
      <c r="L549" s="178"/>
      <c r="M549" s="174"/>
      <c r="N549" s="178"/>
      <c r="O549" s="183"/>
      <c r="P549" s="54"/>
      <c r="Q549" s="530"/>
      <c r="R549" s="25"/>
      <c r="S549" s="68"/>
      <c r="T549" s="68"/>
      <c r="U549" s="68"/>
      <c r="V549" s="68"/>
      <c r="W549" s="68"/>
      <c r="X549" s="68"/>
    </row>
    <row r="550" spans="2:24" s="195" customFormat="1" x14ac:dyDescent="0.2">
      <c r="B550" s="196"/>
      <c r="C550" s="196"/>
      <c r="D550" s="112"/>
      <c r="E550" s="54"/>
      <c r="F550" s="54"/>
      <c r="G550" s="112"/>
      <c r="H550" s="102"/>
      <c r="I550" s="68"/>
      <c r="J550" s="68"/>
      <c r="K550" s="54"/>
      <c r="L550" s="178"/>
      <c r="M550" s="174"/>
      <c r="N550" s="178"/>
      <c r="O550" s="183"/>
      <c r="P550" s="54"/>
      <c r="Q550" s="530"/>
      <c r="R550" s="25"/>
      <c r="S550" s="68"/>
      <c r="T550" s="68"/>
      <c r="U550" s="68"/>
      <c r="V550" s="68"/>
      <c r="W550" s="68"/>
      <c r="X550" s="68"/>
    </row>
    <row r="551" spans="2:24" s="195" customFormat="1" x14ac:dyDescent="0.2">
      <c r="B551" s="196"/>
      <c r="C551" s="196"/>
      <c r="D551" s="112"/>
      <c r="E551" s="54"/>
      <c r="F551" s="54"/>
      <c r="G551" s="112"/>
      <c r="H551" s="102"/>
      <c r="I551" s="68"/>
      <c r="J551" s="68"/>
      <c r="K551" s="54"/>
      <c r="L551" s="178"/>
      <c r="M551" s="174"/>
      <c r="N551" s="178"/>
      <c r="O551" s="183"/>
      <c r="P551" s="54"/>
      <c r="Q551" s="530"/>
      <c r="R551" s="25"/>
      <c r="S551" s="68"/>
      <c r="T551" s="68"/>
      <c r="U551" s="68"/>
      <c r="V551" s="68"/>
      <c r="W551" s="68"/>
      <c r="X551" s="68"/>
    </row>
    <row r="552" spans="2:24" s="195" customFormat="1" x14ac:dyDescent="0.2">
      <c r="B552" s="196"/>
      <c r="C552" s="196"/>
      <c r="D552" s="112"/>
      <c r="E552" s="54"/>
      <c r="F552" s="54"/>
      <c r="G552" s="112"/>
      <c r="H552" s="102"/>
      <c r="I552" s="68"/>
      <c r="J552" s="68"/>
      <c r="K552" s="54"/>
      <c r="L552" s="178"/>
      <c r="M552" s="174"/>
      <c r="N552" s="178"/>
      <c r="O552" s="183"/>
      <c r="P552" s="54"/>
      <c r="Q552" s="530"/>
      <c r="R552" s="25"/>
      <c r="S552" s="68"/>
      <c r="T552" s="68"/>
      <c r="U552" s="68"/>
      <c r="V552" s="68"/>
      <c r="W552" s="68"/>
      <c r="X552" s="68"/>
    </row>
    <row r="553" spans="2:24" s="195" customFormat="1" x14ac:dyDescent="0.2">
      <c r="B553" s="196"/>
      <c r="C553" s="196"/>
      <c r="D553" s="112"/>
      <c r="E553" s="54"/>
      <c r="F553" s="54"/>
      <c r="G553" s="112"/>
      <c r="H553" s="102"/>
      <c r="I553" s="68"/>
      <c r="J553" s="68"/>
      <c r="K553" s="54"/>
      <c r="L553" s="178"/>
      <c r="M553" s="174"/>
      <c r="N553" s="178"/>
      <c r="O553" s="183"/>
      <c r="P553" s="54"/>
      <c r="Q553" s="530"/>
      <c r="R553" s="25"/>
      <c r="S553" s="68"/>
      <c r="T553" s="68"/>
      <c r="U553" s="68"/>
      <c r="V553" s="68"/>
      <c r="W553" s="68"/>
      <c r="X553" s="68"/>
    </row>
    <row r="554" spans="2:24" s="195" customFormat="1" x14ac:dyDescent="0.2">
      <c r="B554" s="196"/>
      <c r="C554" s="196"/>
      <c r="D554" s="112"/>
      <c r="E554" s="54"/>
      <c r="F554" s="54"/>
      <c r="G554" s="112"/>
      <c r="H554" s="102"/>
      <c r="I554" s="68"/>
      <c r="J554" s="68"/>
      <c r="K554" s="54"/>
      <c r="L554" s="178"/>
      <c r="M554" s="174"/>
      <c r="N554" s="178"/>
      <c r="O554" s="183"/>
      <c r="P554" s="54"/>
      <c r="Q554" s="530"/>
      <c r="R554" s="25"/>
      <c r="S554" s="68"/>
      <c r="T554" s="68"/>
      <c r="U554" s="68"/>
      <c r="V554" s="68"/>
      <c r="W554" s="68"/>
      <c r="X554" s="68"/>
    </row>
    <row r="555" spans="2:24" s="195" customFormat="1" x14ac:dyDescent="0.2">
      <c r="B555" s="196"/>
      <c r="C555" s="196"/>
      <c r="D555" s="112"/>
      <c r="E555" s="54"/>
      <c r="F555" s="54"/>
      <c r="G555" s="112"/>
      <c r="H555" s="102"/>
      <c r="I555" s="68"/>
      <c r="J555" s="68"/>
      <c r="K555" s="54"/>
      <c r="L555" s="178"/>
      <c r="M555" s="174"/>
      <c r="N555" s="178"/>
      <c r="O555" s="183"/>
      <c r="P555" s="54"/>
      <c r="Q555" s="530"/>
      <c r="R555" s="25"/>
      <c r="S555" s="68"/>
      <c r="T555" s="68"/>
      <c r="U555" s="68"/>
      <c r="V555" s="68"/>
      <c r="W555" s="68"/>
      <c r="X555" s="68"/>
    </row>
    <row r="556" spans="2:24" s="195" customFormat="1" x14ac:dyDescent="0.2">
      <c r="B556" s="196"/>
      <c r="C556" s="196"/>
      <c r="D556" s="112"/>
      <c r="E556" s="54"/>
      <c r="F556" s="54"/>
      <c r="G556" s="112"/>
      <c r="H556" s="102"/>
      <c r="I556" s="68"/>
      <c r="J556" s="68"/>
      <c r="K556" s="54"/>
      <c r="L556" s="178"/>
      <c r="M556" s="174"/>
      <c r="N556" s="178"/>
      <c r="O556" s="183"/>
      <c r="P556" s="54"/>
      <c r="Q556" s="530"/>
      <c r="R556" s="25"/>
      <c r="S556" s="68"/>
      <c r="T556" s="68"/>
      <c r="U556" s="68"/>
      <c r="V556" s="68"/>
      <c r="W556" s="68"/>
      <c r="X556" s="68"/>
    </row>
    <row r="557" spans="2:24" s="195" customFormat="1" x14ac:dyDescent="0.2">
      <c r="B557" s="196"/>
      <c r="C557" s="196"/>
      <c r="D557" s="112"/>
      <c r="E557" s="54"/>
      <c r="F557" s="54"/>
      <c r="G557" s="112"/>
      <c r="H557" s="102"/>
      <c r="I557" s="68"/>
      <c r="J557" s="68"/>
      <c r="K557" s="54"/>
      <c r="L557" s="178"/>
      <c r="M557" s="174"/>
      <c r="N557" s="178"/>
      <c r="O557" s="183"/>
      <c r="P557" s="54"/>
      <c r="Q557" s="530"/>
      <c r="R557" s="25"/>
      <c r="S557" s="68"/>
      <c r="T557" s="68"/>
      <c r="U557" s="68"/>
      <c r="V557" s="68"/>
      <c r="W557" s="68"/>
      <c r="X557" s="68"/>
    </row>
    <row r="558" spans="2:24" s="195" customFormat="1" x14ac:dyDescent="0.2">
      <c r="B558" s="196"/>
      <c r="C558" s="196"/>
      <c r="D558" s="112"/>
      <c r="E558" s="54"/>
      <c r="F558" s="54"/>
      <c r="G558" s="112"/>
      <c r="H558" s="102"/>
      <c r="I558" s="68"/>
      <c r="J558" s="68"/>
      <c r="K558" s="54"/>
      <c r="L558" s="178"/>
      <c r="M558" s="174"/>
      <c r="N558" s="178"/>
      <c r="O558" s="183"/>
      <c r="P558" s="54"/>
      <c r="Q558" s="530"/>
      <c r="R558" s="25"/>
      <c r="S558" s="68"/>
      <c r="T558" s="68"/>
      <c r="U558" s="68"/>
      <c r="V558" s="68"/>
      <c r="W558" s="68"/>
      <c r="X558" s="68"/>
    </row>
    <row r="559" spans="2:24" s="195" customFormat="1" x14ac:dyDescent="0.2">
      <c r="B559" s="196"/>
      <c r="C559" s="196"/>
      <c r="D559" s="112"/>
      <c r="E559" s="54"/>
      <c r="F559" s="54"/>
      <c r="G559" s="112"/>
      <c r="H559" s="102"/>
      <c r="I559" s="68"/>
      <c r="J559" s="68"/>
      <c r="K559" s="54"/>
      <c r="L559" s="178"/>
      <c r="M559" s="174"/>
      <c r="N559" s="178"/>
      <c r="O559" s="183"/>
      <c r="P559" s="54"/>
      <c r="Q559" s="530"/>
      <c r="R559" s="25"/>
      <c r="S559" s="68"/>
      <c r="T559" s="68"/>
      <c r="U559" s="68"/>
      <c r="V559" s="68"/>
      <c r="W559" s="68"/>
      <c r="X559" s="68"/>
    </row>
    <row r="560" spans="2:24" s="195" customFormat="1" x14ac:dyDescent="0.2">
      <c r="B560" s="196"/>
      <c r="C560" s="196"/>
      <c r="D560" s="112"/>
      <c r="E560" s="54"/>
      <c r="F560" s="54"/>
      <c r="G560" s="112"/>
      <c r="H560" s="102"/>
      <c r="I560" s="68"/>
      <c r="J560" s="68"/>
      <c r="K560" s="54"/>
      <c r="L560" s="178"/>
      <c r="M560" s="174"/>
      <c r="N560" s="178"/>
      <c r="O560" s="183"/>
      <c r="P560" s="54"/>
      <c r="Q560" s="530"/>
      <c r="R560" s="25"/>
      <c r="S560" s="68"/>
      <c r="T560" s="68"/>
      <c r="U560" s="68"/>
      <c r="V560" s="68"/>
      <c r="W560" s="68"/>
      <c r="X560" s="68"/>
    </row>
    <row r="561" spans="2:24" s="195" customFormat="1" x14ac:dyDescent="0.2">
      <c r="B561" s="196"/>
      <c r="C561" s="196"/>
      <c r="D561" s="112"/>
      <c r="E561" s="54"/>
      <c r="F561" s="54"/>
      <c r="G561" s="112"/>
      <c r="H561" s="102"/>
      <c r="I561" s="68"/>
      <c r="J561" s="68"/>
      <c r="K561" s="54"/>
      <c r="L561" s="178"/>
      <c r="M561" s="174"/>
      <c r="N561" s="178"/>
      <c r="O561" s="183"/>
      <c r="P561" s="54"/>
      <c r="Q561" s="530"/>
      <c r="R561" s="25"/>
      <c r="S561" s="68"/>
      <c r="T561" s="68"/>
      <c r="U561" s="68"/>
      <c r="V561" s="68"/>
      <c r="W561" s="68"/>
      <c r="X561" s="68"/>
    </row>
    <row r="562" spans="2:24" s="195" customFormat="1" x14ac:dyDescent="0.2">
      <c r="B562" s="196"/>
      <c r="C562" s="196"/>
      <c r="D562" s="112"/>
      <c r="E562" s="54"/>
      <c r="F562" s="54"/>
      <c r="G562" s="112"/>
      <c r="H562" s="102"/>
      <c r="I562" s="68"/>
      <c r="J562" s="68"/>
      <c r="K562" s="54"/>
      <c r="L562" s="178"/>
      <c r="M562" s="174"/>
      <c r="N562" s="178"/>
      <c r="O562" s="183"/>
      <c r="P562" s="54"/>
      <c r="Q562" s="530"/>
      <c r="R562" s="25"/>
      <c r="S562" s="68"/>
      <c r="T562" s="68"/>
      <c r="U562" s="68"/>
      <c r="V562" s="68"/>
      <c r="W562" s="68"/>
      <c r="X562" s="68"/>
    </row>
    <row r="563" spans="2:24" s="195" customFormat="1" x14ac:dyDescent="0.2">
      <c r="B563" s="196"/>
      <c r="C563" s="196"/>
      <c r="D563" s="112"/>
      <c r="E563" s="54"/>
      <c r="F563" s="54"/>
      <c r="G563" s="112"/>
      <c r="H563" s="102"/>
      <c r="I563" s="68"/>
      <c r="J563" s="68"/>
      <c r="K563" s="54"/>
      <c r="L563" s="178"/>
      <c r="M563" s="174"/>
      <c r="N563" s="178"/>
      <c r="O563" s="183"/>
      <c r="P563" s="54"/>
      <c r="Q563" s="530"/>
      <c r="R563" s="25"/>
      <c r="S563" s="68"/>
      <c r="T563" s="68"/>
      <c r="U563" s="68"/>
      <c r="V563" s="68"/>
      <c r="W563" s="68"/>
      <c r="X563" s="68"/>
    </row>
    <row r="564" spans="2:24" s="195" customFormat="1" x14ac:dyDescent="0.2">
      <c r="B564" s="196"/>
      <c r="C564" s="196"/>
      <c r="D564" s="112"/>
      <c r="E564" s="54"/>
      <c r="F564" s="54"/>
      <c r="G564" s="112"/>
      <c r="H564" s="102"/>
      <c r="I564" s="68"/>
      <c r="J564" s="68"/>
      <c r="K564" s="54"/>
      <c r="L564" s="178"/>
      <c r="M564" s="174"/>
      <c r="N564" s="178"/>
      <c r="O564" s="183"/>
      <c r="P564" s="54"/>
      <c r="Q564" s="530"/>
      <c r="R564" s="25"/>
      <c r="S564" s="68"/>
      <c r="T564" s="68"/>
      <c r="U564" s="68"/>
      <c r="V564" s="68"/>
      <c r="W564" s="68"/>
      <c r="X564" s="68"/>
    </row>
    <row r="565" spans="2:24" s="195" customFormat="1" x14ac:dyDescent="0.2">
      <c r="B565" s="196"/>
      <c r="C565" s="196"/>
      <c r="D565" s="112"/>
      <c r="E565" s="54"/>
      <c r="F565" s="54"/>
      <c r="G565" s="112"/>
      <c r="H565" s="102"/>
      <c r="I565" s="68"/>
      <c r="J565" s="68"/>
      <c r="K565" s="54"/>
      <c r="L565" s="178"/>
      <c r="M565" s="174"/>
      <c r="N565" s="178"/>
      <c r="O565" s="183"/>
      <c r="P565" s="54"/>
      <c r="Q565" s="530"/>
      <c r="R565" s="25"/>
      <c r="S565" s="68"/>
      <c r="T565" s="68"/>
      <c r="U565" s="68"/>
      <c r="V565" s="68"/>
      <c r="W565" s="68"/>
      <c r="X565" s="68"/>
    </row>
    <row r="566" spans="2:24" s="195" customFormat="1" x14ac:dyDescent="0.2">
      <c r="B566" s="196"/>
      <c r="C566" s="196"/>
      <c r="D566" s="112"/>
      <c r="E566" s="54"/>
      <c r="F566" s="54"/>
      <c r="G566" s="112"/>
      <c r="H566" s="102"/>
      <c r="I566" s="68"/>
      <c r="J566" s="68"/>
      <c r="K566" s="54"/>
      <c r="L566" s="178"/>
      <c r="M566" s="174"/>
      <c r="N566" s="178"/>
      <c r="O566" s="183"/>
      <c r="P566" s="54"/>
      <c r="Q566" s="530"/>
      <c r="R566" s="25"/>
      <c r="S566" s="68"/>
      <c r="T566" s="68"/>
      <c r="U566" s="68"/>
      <c r="V566" s="68"/>
      <c r="W566" s="68"/>
      <c r="X566" s="68"/>
    </row>
    <row r="567" spans="2:24" s="195" customFormat="1" x14ac:dyDescent="0.2">
      <c r="B567" s="196"/>
      <c r="C567" s="196"/>
      <c r="D567" s="112"/>
      <c r="E567" s="54"/>
      <c r="F567" s="54"/>
      <c r="G567" s="112"/>
      <c r="H567" s="102"/>
      <c r="I567" s="68"/>
      <c r="J567" s="68"/>
      <c r="K567" s="54"/>
      <c r="L567" s="178"/>
      <c r="M567" s="174"/>
      <c r="N567" s="178"/>
      <c r="O567" s="183"/>
      <c r="P567" s="54"/>
      <c r="Q567" s="530"/>
      <c r="R567" s="25"/>
      <c r="S567" s="68"/>
      <c r="T567" s="68"/>
      <c r="U567" s="68"/>
      <c r="V567" s="68"/>
      <c r="W567" s="68"/>
      <c r="X567" s="68"/>
    </row>
    <row r="568" spans="2:24" s="195" customFormat="1" x14ac:dyDescent="0.2">
      <c r="B568" s="196"/>
      <c r="C568" s="196"/>
      <c r="D568" s="112"/>
      <c r="E568" s="54"/>
      <c r="F568" s="54"/>
      <c r="G568" s="112"/>
      <c r="H568" s="102"/>
      <c r="I568" s="68"/>
      <c r="J568" s="68"/>
      <c r="K568" s="54"/>
      <c r="L568" s="178"/>
      <c r="M568" s="174"/>
      <c r="N568" s="178"/>
      <c r="O568" s="183"/>
      <c r="P568" s="54"/>
      <c r="Q568" s="530"/>
      <c r="R568" s="25"/>
      <c r="S568" s="68"/>
      <c r="T568" s="68"/>
      <c r="U568" s="68"/>
      <c r="V568" s="68"/>
      <c r="W568" s="68"/>
      <c r="X568" s="68"/>
    </row>
    <row r="569" spans="2:24" s="195" customFormat="1" x14ac:dyDescent="0.2">
      <c r="B569" s="196"/>
      <c r="C569" s="196"/>
      <c r="D569" s="112"/>
      <c r="E569" s="54"/>
      <c r="F569" s="54"/>
      <c r="G569" s="112"/>
      <c r="H569" s="102"/>
      <c r="I569" s="68"/>
      <c r="J569" s="68"/>
      <c r="K569" s="54"/>
      <c r="L569" s="178"/>
      <c r="M569" s="174"/>
      <c r="N569" s="178"/>
      <c r="O569" s="183"/>
      <c r="P569" s="54"/>
      <c r="Q569" s="530"/>
      <c r="R569" s="25"/>
      <c r="S569" s="68"/>
      <c r="T569" s="68"/>
      <c r="U569" s="68"/>
      <c r="V569" s="68"/>
      <c r="W569" s="68"/>
      <c r="X569" s="68"/>
    </row>
    <row r="570" spans="2:24" s="195" customFormat="1" x14ac:dyDescent="0.2">
      <c r="B570" s="196"/>
      <c r="C570" s="196"/>
      <c r="D570" s="112"/>
      <c r="E570" s="54"/>
      <c r="F570" s="54"/>
      <c r="G570" s="112"/>
      <c r="H570" s="102"/>
      <c r="I570" s="68"/>
      <c r="J570" s="68"/>
      <c r="K570" s="54"/>
      <c r="L570" s="178"/>
      <c r="M570" s="174"/>
      <c r="N570" s="178"/>
      <c r="O570" s="183"/>
      <c r="P570" s="54"/>
      <c r="Q570" s="530"/>
      <c r="R570" s="25"/>
      <c r="S570" s="68"/>
      <c r="T570" s="68"/>
      <c r="U570" s="68"/>
      <c r="V570" s="68"/>
      <c r="W570" s="68"/>
      <c r="X570" s="68"/>
    </row>
    <row r="571" spans="2:24" s="195" customFormat="1" x14ac:dyDescent="0.2">
      <c r="B571" s="196"/>
      <c r="C571" s="196"/>
      <c r="D571" s="112"/>
      <c r="E571" s="54"/>
      <c r="F571" s="54"/>
      <c r="G571" s="112"/>
      <c r="H571" s="102"/>
      <c r="I571" s="68"/>
      <c r="J571" s="68"/>
      <c r="K571" s="54"/>
      <c r="L571" s="178"/>
      <c r="M571" s="174"/>
      <c r="N571" s="178"/>
      <c r="O571" s="183"/>
      <c r="P571" s="54"/>
      <c r="Q571" s="530"/>
      <c r="R571" s="25"/>
      <c r="S571" s="68"/>
      <c r="T571" s="68"/>
      <c r="U571" s="68"/>
      <c r="V571" s="68"/>
      <c r="W571" s="68"/>
      <c r="X571" s="68"/>
    </row>
    <row r="572" spans="2:24" s="195" customFormat="1" x14ac:dyDescent="0.2">
      <c r="B572" s="196"/>
      <c r="C572" s="196"/>
      <c r="D572" s="112"/>
      <c r="E572" s="54"/>
      <c r="F572" s="54"/>
      <c r="G572" s="112"/>
      <c r="H572" s="102"/>
      <c r="I572" s="68"/>
      <c r="J572" s="68"/>
      <c r="K572" s="54"/>
      <c r="L572" s="178"/>
      <c r="M572" s="174"/>
      <c r="N572" s="178"/>
      <c r="O572" s="183"/>
      <c r="P572" s="54"/>
      <c r="Q572" s="530"/>
      <c r="R572" s="25"/>
      <c r="S572" s="68"/>
      <c r="T572" s="68"/>
      <c r="U572" s="68"/>
      <c r="V572" s="68"/>
      <c r="W572" s="68"/>
      <c r="X572" s="68"/>
    </row>
    <row r="573" spans="2:24" s="195" customFormat="1" x14ac:dyDescent="0.2">
      <c r="B573" s="196"/>
      <c r="C573" s="196"/>
      <c r="D573" s="112"/>
      <c r="E573" s="54"/>
      <c r="F573" s="54"/>
      <c r="G573" s="112"/>
      <c r="H573" s="102"/>
      <c r="I573" s="68"/>
      <c r="J573" s="68"/>
      <c r="K573" s="54"/>
      <c r="L573" s="178"/>
      <c r="M573" s="174"/>
      <c r="N573" s="178"/>
      <c r="O573" s="183"/>
      <c r="P573" s="54"/>
      <c r="Q573" s="530"/>
      <c r="R573" s="25"/>
      <c r="S573" s="68"/>
      <c r="T573" s="68"/>
      <c r="U573" s="68"/>
      <c r="V573" s="68"/>
      <c r="W573" s="68"/>
      <c r="X573" s="68"/>
    </row>
    <row r="574" spans="2:24" s="195" customFormat="1" x14ac:dyDescent="0.2">
      <c r="B574" s="196"/>
      <c r="C574" s="196"/>
      <c r="D574" s="112"/>
      <c r="E574" s="54"/>
      <c r="F574" s="54"/>
      <c r="G574" s="112"/>
      <c r="H574" s="102"/>
      <c r="I574" s="68"/>
      <c r="J574" s="68"/>
      <c r="K574" s="54"/>
      <c r="L574" s="178"/>
      <c r="M574" s="174"/>
      <c r="N574" s="178"/>
      <c r="O574" s="183"/>
      <c r="P574" s="54"/>
      <c r="Q574" s="530"/>
      <c r="R574" s="25"/>
      <c r="S574" s="68"/>
      <c r="T574" s="68"/>
      <c r="U574" s="68"/>
      <c r="V574" s="68"/>
      <c r="W574" s="68"/>
      <c r="X574" s="68"/>
    </row>
    <row r="575" spans="2:24" s="195" customFormat="1" x14ac:dyDescent="0.2">
      <c r="B575" s="196"/>
      <c r="C575" s="196"/>
      <c r="D575" s="112"/>
      <c r="E575" s="54"/>
      <c r="F575" s="54"/>
      <c r="G575" s="112"/>
      <c r="H575" s="102"/>
      <c r="I575" s="68"/>
      <c r="J575" s="68"/>
      <c r="K575" s="54"/>
      <c r="L575" s="178"/>
      <c r="M575" s="174"/>
      <c r="N575" s="178"/>
      <c r="O575" s="183"/>
      <c r="P575" s="54"/>
      <c r="Q575" s="530"/>
      <c r="R575" s="25"/>
      <c r="S575" s="68"/>
      <c r="T575" s="68"/>
      <c r="U575" s="68"/>
      <c r="V575" s="68"/>
      <c r="W575" s="68"/>
      <c r="X575" s="68"/>
    </row>
    <row r="576" spans="2:24" s="195" customFormat="1" x14ac:dyDescent="0.2">
      <c r="B576" s="196"/>
      <c r="C576" s="196"/>
      <c r="D576" s="112"/>
      <c r="E576" s="54"/>
      <c r="F576" s="54"/>
      <c r="G576" s="112"/>
      <c r="H576" s="102"/>
      <c r="I576" s="68"/>
      <c r="J576" s="68"/>
      <c r="K576" s="54"/>
      <c r="L576" s="178"/>
      <c r="M576" s="174"/>
      <c r="N576" s="178"/>
      <c r="O576" s="183"/>
      <c r="P576" s="54"/>
      <c r="Q576" s="530"/>
      <c r="R576" s="25"/>
      <c r="S576" s="68"/>
      <c r="T576" s="68"/>
      <c r="U576" s="68"/>
      <c r="V576" s="68"/>
      <c r="W576" s="68"/>
      <c r="X576" s="68"/>
    </row>
    <row r="577" spans="2:27" s="195" customFormat="1" x14ac:dyDescent="0.2">
      <c r="B577" s="196"/>
      <c r="C577" s="196"/>
      <c r="D577" s="112"/>
      <c r="E577" s="54"/>
      <c r="F577" s="54"/>
      <c r="G577" s="112"/>
      <c r="H577" s="102"/>
      <c r="I577" s="68"/>
      <c r="J577" s="68"/>
      <c r="K577" s="54"/>
      <c r="L577" s="178"/>
      <c r="M577" s="174"/>
      <c r="N577" s="178"/>
      <c r="O577" s="183"/>
      <c r="P577" s="54"/>
      <c r="Q577" s="530"/>
      <c r="R577" s="25"/>
      <c r="S577" s="68"/>
      <c r="T577" s="68"/>
      <c r="U577" s="68"/>
      <c r="V577" s="68"/>
      <c r="W577" s="68"/>
      <c r="X577" s="68"/>
    </row>
    <row r="578" spans="2:27" s="195" customFormat="1" x14ac:dyDescent="0.2">
      <c r="B578" s="196"/>
      <c r="C578" s="196"/>
      <c r="D578" s="112"/>
      <c r="E578" s="54"/>
      <c r="F578" s="54"/>
      <c r="G578" s="112"/>
      <c r="H578" s="102"/>
      <c r="I578" s="68"/>
      <c r="J578" s="68"/>
      <c r="K578" s="54"/>
      <c r="L578" s="178"/>
      <c r="M578" s="174"/>
      <c r="N578" s="178"/>
      <c r="O578" s="183"/>
      <c r="P578" s="54"/>
      <c r="Q578" s="530"/>
      <c r="R578" s="25"/>
      <c r="S578" s="68"/>
      <c r="T578" s="68"/>
      <c r="U578" s="68"/>
      <c r="V578" s="68"/>
      <c r="W578" s="68"/>
      <c r="X578" s="68"/>
      <c r="Z578" s="68"/>
      <c r="AA578" s="68"/>
    </row>
    <row r="579" spans="2:27" s="195" customFormat="1" x14ac:dyDescent="0.2">
      <c r="B579" s="196"/>
      <c r="C579" s="196"/>
      <c r="D579" s="112"/>
      <c r="E579" s="54"/>
      <c r="F579" s="54"/>
      <c r="G579" s="112"/>
      <c r="H579" s="102"/>
      <c r="I579" s="68"/>
      <c r="J579" s="68"/>
      <c r="K579" s="54"/>
      <c r="L579" s="178"/>
      <c r="M579" s="174"/>
      <c r="N579" s="178"/>
      <c r="O579" s="183"/>
      <c r="P579" s="54"/>
      <c r="Q579" s="530"/>
      <c r="R579" s="25"/>
      <c r="S579" s="68"/>
      <c r="T579" s="68"/>
      <c r="U579" s="68"/>
      <c r="V579" s="68"/>
      <c r="W579" s="68"/>
      <c r="X579" s="68"/>
      <c r="Z579" s="68"/>
      <c r="AA579" s="68"/>
    </row>
    <row r="580" spans="2:27" x14ac:dyDescent="0.2">
      <c r="Y580" s="195"/>
    </row>
    <row r="581" spans="2:27" x14ac:dyDescent="0.2">
      <c r="Y581" s="195"/>
    </row>
    <row r="582" spans="2:27" x14ac:dyDescent="0.2">
      <c r="Y582" s="195"/>
    </row>
    <row r="583" spans="2:27" x14ac:dyDescent="0.2">
      <c r="Y583" s="195"/>
    </row>
    <row r="584" spans="2:27" x14ac:dyDescent="0.2">
      <c r="Y584" s="195"/>
    </row>
    <row r="585" spans="2:27" x14ac:dyDescent="0.2">
      <c r="Y585" s="195"/>
    </row>
    <row r="586" spans="2:27" x14ac:dyDescent="0.2">
      <c r="Y586" s="195"/>
      <c r="Z586" s="195"/>
      <c r="AA586" s="195"/>
    </row>
    <row r="587" spans="2:27" x14ac:dyDescent="0.2">
      <c r="Y587" s="195"/>
      <c r="Z587" s="195"/>
      <c r="AA587" s="195"/>
    </row>
    <row r="588" spans="2:27" s="195" customFormat="1" x14ac:dyDescent="0.2">
      <c r="B588" s="196"/>
      <c r="C588" s="196"/>
      <c r="D588" s="112"/>
      <c r="E588" s="54"/>
      <c r="F588" s="54"/>
      <c r="G588" s="112"/>
      <c r="H588" s="102"/>
      <c r="I588" s="68"/>
      <c r="J588" s="68"/>
      <c r="K588" s="54"/>
      <c r="L588" s="178"/>
      <c r="M588" s="174"/>
      <c r="N588" s="178"/>
      <c r="O588" s="183"/>
      <c r="P588" s="54"/>
      <c r="Q588" s="530"/>
      <c r="R588" s="25"/>
      <c r="S588" s="68"/>
      <c r="T588" s="68"/>
      <c r="U588" s="68"/>
      <c r="V588" s="68"/>
      <c r="W588" s="68"/>
      <c r="X588" s="68"/>
    </row>
    <row r="589" spans="2:27" s="195" customFormat="1" x14ac:dyDescent="0.2">
      <c r="B589" s="196"/>
      <c r="C589" s="196"/>
      <c r="D589" s="112"/>
      <c r="E589" s="54"/>
      <c r="F589" s="54"/>
      <c r="G589" s="112"/>
      <c r="H589" s="102"/>
      <c r="I589" s="68"/>
      <c r="J589" s="68"/>
      <c r="K589" s="54"/>
      <c r="L589" s="178"/>
      <c r="M589" s="174"/>
      <c r="N589" s="178"/>
      <c r="O589" s="183"/>
      <c r="P589" s="54"/>
      <c r="Q589" s="530"/>
      <c r="R589" s="25"/>
      <c r="S589" s="68"/>
      <c r="T589" s="68"/>
      <c r="U589" s="68"/>
      <c r="V589" s="68"/>
      <c r="W589" s="68"/>
      <c r="X589" s="68"/>
    </row>
    <row r="590" spans="2:27" s="195" customFormat="1" x14ac:dyDescent="0.2">
      <c r="B590" s="196"/>
      <c r="C590" s="196"/>
      <c r="D590" s="112"/>
      <c r="E590" s="54"/>
      <c r="F590" s="54"/>
      <c r="G590" s="112"/>
      <c r="H590" s="102"/>
      <c r="I590" s="68"/>
      <c r="J590" s="68"/>
      <c r="K590" s="54"/>
      <c r="L590" s="178"/>
      <c r="M590" s="174"/>
      <c r="N590" s="178"/>
      <c r="O590" s="183"/>
      <c r="P590" s="54"/>
      <c r="Q590" s="530"/>
      <c r="R590" s="25"/>
      <c r="S590" s="68"/>
      <c r="T590" s="68"/>
      <c r="U590" s="68"/>
      <c r="V590" s="68"/>
      <c r="W590" s="68"/>
      <c r="X590" s="68"/>
    </row>
    <row r="591" spans="2:27" s="195" customFormat="1" x14ac:dyDescent="0.2">
      <c r="B591" s="196"/>
      <c r="C591" s="196"/>
      <c r="D591" s="112"/>
      <c r="E591" s="54"/>
      <c r="F591" s="54"/>
      <c r="G591" s="112"/>
      <c r="H591" s="102"/>
      <c r="I591" s="68"/>
      <c r="J591" s="68"/>
      <c r="K591" s="54"/>
      <c r="L591" s="178"/>
      <c r="M591" s="174"/>
      <c r="N591" s="178"/>
      <c r="O591" s="183"/>
      <c r="P591" s="54"/>
      <c r="Q591" s="530"/>
      <c r="R591" s="25"/>
      <c r="S591" s="68"/>
      <c r="T591" s="68"/>
      <c r="U591" s="68"/>
      <c r="V591" s="68"/>
      <c r="W591" s="68"/>
      <c r="X591" s="68"/>
    </row>
    <row r="592" spans="2:27" s="195" customFormat="1" x14ac:dyDescent="0.2">
      <c r="B592" s="196"/>
      <c r="C592" s="196"/>
      <c r="D592" s="112"/>
      <c r="E592" s="54"/>
      <c r="F592" s="54"/>
      <c r="G592" s="112"/>
      <c r="H592" s="102"/>
      <c r="I592" s="68"/>
      <c r="J592" s="68"/>
      <c r="K592" s="54"/>
      <c r="L592" s="178"/>
      <c r="M592" s="174"/>
      <c r="N592" s="178"/>
      <c r="O592" s="183"/>
      <c r="P592" s="54"/>
      <c r="Q592" s="530"/>
      <c r="R592" s="25"/>
      <c r="S592" s="68"/>
      <c r="T592" s="68"/>
      <c r="U592" s="68"/>
      <c r="V592" s="68"/>
      <c r="W592" s="68"/>
      <c r="X592" s="68"/>
    </row>
    <row r="593" spans="2:24" s="195" customFormat="1" x14ac:dyDescent="0.2">
      <c r="B593" s="196"/>
      <c r="C593" s="196"/>
      <c r="D593" s="112"/>
      <c r="E593" s="54"/>
      <c r="F593" s="54"/>
      <c r="G593" s="112"/>
      <c r="H593" s="102"/>
      <c r="I593" s="68"/>
      <c r="J593" s="68"/>
      <c r="K593" s="54"/>
      <c r="L593" s="178"/>
      <c r="M593" s="174"/>
      <c r="N593" s="178"/>
      <c r="O593" s="183"/>
      <c r="P593" s="54"/>
      <c r="Q593" s="530"/>
      <c r="R593" s="25"/>
      <c r="S593" s="68"/>
      <c r="T593" s="68"/>
      <c r="U593" s="68"/>
      <c r="V593" s="68"/>
      <c r="W593" s="68"/>
      <c r="X593" s="68"/>
    </row>
    <row r="594" spans="2:24" s="195" customFormat="1" x14ac:dyDescent="0.2">
      <c r="B594" s="196"/>
      <c r="C594" s="196"/>
      <c r="D594" s="112"/>
      <c r="E594" s="54"/>
      <c r="F594" s="54"/>
      <c r="G594" s="112"/>
      <c r="H594" s="102"/>
      <c r="I594" s="68"/>
      <c r="J594" s="68"/>
      <c r="K594" s="54"/>
      <c r="L594" s="178"/>
      <c r="M594" s="174"/>
      <c r="N594" s="178"/>
      <c r="O594" s="183"/>
      <c r="P594" s="54"/>
      <c r="Q594" s="530"/>
      <c r="R594" s="25"/>
      <c r="S594" s="68"/>
      <c r="T594" s="68"/>
      <c r="U594" s="68"/>
      <c r="V594" s="68"/>
      <c r="W594" s="68"/>
      <c r="X594" s="68"/>
    </row>
    <row r="595" spans="2:24" s="195" customFormat="1" x14ac:dyDescent="0.2">
      <c r="B595" s="196"/>
      <c r="C595" s="196"/>
      <c r="D595" s="112"/>
      <c r="E595" s="54"/>
      <c r="F595" s="54"/>
      <c r="G595" s="112"/>
      <c r="H595" s="102"/>
      <c r="I595" s="68"/>
      <c r="J595" s="68"/>
      <c r="K595" s="54"/>
      <c r="L595" s="178"/>
      <c r="M595" s="174"/>
      <c r="N595" s="178"/>
      <c r="O595" s="183"/>
      <c r="P595" s="54"/>
      <c r="Q595" s="530"/>
      <c r="R595" s="25"/>
      <c r="S595" s="68"/>
      <c r="T595" s="68"/>
      <c r="U595" s="68"/>
      <c r="V595" s="68"/>
      <c r="W595" s="68"/>
      <c r="X595" s="68"/>
    </row>
    <row r="596" spans="2:24" s="195" customFormat="1" x14ac:dyDescent="0.2">
      <c r="B596" s="196"/>
      <c r="C596" s="196"/>
      <c r="D596" s="112"/>
      <c r="E596" s="54"/>
      <c r="F596" s="54"/>
      <c r="G596" s="112"/>
      <c r="H596" s="102"/>
      <c r="I596" s="68"/>
      <c r="J596" s="68"/>
      <c r="K596" s="54"/>
      <c r="L596" s="178"/>
      <c r="M596" s="174"/>
      <c r="N596" s="178"/>
      <c r="O596" s="183"/>
      <c r="P596" s="54"/>
      <c r="Q596" s="530"/>
      <c r="R596" s="25"/>
      <c r="S596" s="68"/>
      <c r="T596" s="68"/>
      <c r="U596" s="68"/>
      <c r="V596" s="68"/>
      <c r="W596" s="68"/>
      <c r="X596" s="68"/>
    </row>
    <row r="597" spans="2:24" s="195" customFormat="1" x14ac:dyDescent="0.2">
      <c r="B597" s="196"/>
      <c r="C597" s="196"/>
      <c r="D597" s="112"/>
      <c r="E597" s="54"/>
      <c r="F597" s="54"/>
      <c r="G597" s="112"/>
      <c r="H597" s="102"/>
      <c r="I597" s="68"/>
      <c r="J597" s="68"/>
      <c r="K597" s="54"/>
      <c r="L597" s="178"/>
      <c r="M597" s="174"/>
      <c r="N597" s="178"/>
      <c r="O597" s="183"/>
      <c r="P597" s="54"/>
      <c r="Q597" s="530"/>
      <c r="R597" s="25"/>
      <c r="S597" s="68"/>
      <c r="T597" s="68"/>
      <c r="U597" s="68"/>
      <c r="V597" s="68"/>
      <c r="W597" s="68"/>
      <c r="X597" s="68"/>
    </row>
    <row r="598" spans="2:24" s="195" customFormat="1" x14ac:dyDescent="0.2">
      <c r="B598" s="196"/>
      <c r="C598" s="196"/>
      <c r="D598" s="112"/>
      <c r="E598" s="54"/>
      <c r="F598" s="54"/>
      <c r="G598" s="112"/>
      <c r="H598" s="102"/>
      <c r="I598" s="68"/>
      <c r="J598" s="68"/>
      <c r="K598" s="54"/>
      <c r="L598" s="178"/>
      <c r="M598" s="174"/>
      <c r="N598" s="178"/>
      <c r="O598" s="183"/>
      <c r="P598" s="54"/>
      <c r="Q598" s="530"/>
      <c r="R598" s="25"/>
      <c r="S598" s="68"/>
      <c r="T598" s="68"/>
      <c r="U598" s="68"/>
      <c r="V598" s="68"/>
      <c r="W598" s="68"/>
      <c r="X598" s="68"/>
    </row>
    <row r="599" spans="2:24" s="195" customFormat="1" x14ac:dyDescent="0.2">
      <c r="B599" s="196"/>
      <c r="C599" s="196"/>
      <c r="D599" s="112"/>
      <c r="E599" s="54"/>
      <c r="F599" s="54"/>
      <c r="G599" s="112"/>
      <c r="H599" s="102"/>
      <c r="I599" s="68"/>
      <c r="J599" s="68"/>
      <c r="K599" s="54"/>
      <c r="L599" s="178"/>
      <c r="M599" s="174"/>
      <c r="N599" s="178"/>
      <c r="O599" s="183"/>
      <c r="P599" s="54"/>
      <c r="Q599" s="530"/>
      <c r="R599" s="25"/>
      <c r="S599" s="68"/>
      <c r="T599" s="68"/>
      <c r="U599" s="68"/>
      <c r="V599" s="68"/>
      <c r="W599" s="68"/>
      <c r="X599" s="68"/>
    </row>
    <row r="600" spans="2:24" s="195" customFormat="1" x14ac:dyDescent="0.2">
      <c r="B600" s="196"/>
      <c r="C600" s="196"/>
      <c r="D600" s="112"/>
      <c r="E600" s="54"/>
      <c r="F600" s="54"/>
      <c r="G600" s="112"/>
      <c r="H600" s="102"/>
      <c r="I600" s="68"/>
      <c r="J600" s="68"/>
      <c r="K600" s="54"/>
      <c r="L600" s="178"/>
      <c r="M600" s="174"/>
      <c r="N600" s="178"/>
      <c r="O600" s="183"/>
      <c r="P600" s="54"/>
      <c r="Q600" s="530"/>
      <c r="R600" s="25"/>
      <c r="S600" s="68"/>
      <c r="T600" s="68"/>
      <c r="U600" s="68"/>
      <c r="V600" s="68"/>
      <c r="W600" s="68"/>
      <c r="X600" s="68"/>
    </row>
    <row r="601" spans="2:24" s="195" customFormat="1" x14ac:dyDescent="0.2">
      <c r="B601" s="196"/>
      <c r="C601" s="196"/>
      <c r="D601" s="112"/>
      <c r="E601" s="54"/>
      <c r="F601" s="54"/>
      <c r="G601" s="112"/>
      <c r="H601" s="102"/>
      <c r="I601" s="68"/>
      <c r="J601" s="68"/>
      <c r="K601" s="54"/>
      <c r="L601" s="178"/>
      <c r="M601" s="174"/>
      <c r="N601" s="178"/>
      <c r="O601" s="183"/>
      <c r="P601" s="54"/>
      <c r="Q601" s="530"/>
      <c r="R601" s="25"/>
      <c r="S601" s="68"/>
      <c r="T601" s="68"/>
      <c r="U601" s="68"/>
      <c r="V601" s="68"/>
      <c r="W601" s="68"/>
      <c r="X601" s="68"/>
    </row>
    <row r="602" spans="2:24" s="195" customFormat="1" x14ac:dyDescent="0.2">
      <c r="B602" s="196"/>
      <c r="C602" s="196"/>
      <c r="D602" s="112"/>
      <c r="E602" s="54"/>
      <c r="F602" s="54"/>
      <c r="G602" s="112"/>
      <c r="H602" s="102"/>
      <c r="I602" s="68"/>
      <c r="J602" s="68"/>
      <c r="K602" s="54"/>
      <c r="L602" s="178"/>
      <c r="M602" s="174"/>
      <c r="N602" s="178"/>
      <c r="O602" s="183"/>
      <c r="P602" s="54"/>
      <c r="Q602" s="530"/>
      <c r="R602" s="25"/>
      <c r="S602" s="68"/>
      <c r="T602" s="68"/>
      <c r="U602" s="68"/>
      <c r="V602" s="68"/>
      <c r="W602" s="68"/>
      <c r="X602" s="68"/>
    </row>
    <row r="603" spans="2:24" s="195" customFormat="1" x14ac:dyDescent="0.2">
      <c r="B603" s="196"/>
      <c r="C603" s="196"/>
      <c r="D603" s="112"/>
      <c r="E603" s="54"/>
      <c r="F603" s="54"/>
      <c r="G603" s="112"/>
      <c r="H603" s="102"/>
      <c r="I603" s="68"/>
      <c r="J603" s="68"/>
      <c r="K603" s="54"/>
      <c r="L603" s="178"/>
      <c r="M603" s="174"/>
      <c r="N603" s="178"/>
      <c r="O603" s="183"/>
      <c r="P603" s="54"/>
      <c r="Q603" s="530"/>
      <c r="R603" s="25"/>
      <c r="S603" s="68"/>
      <c r="T603" s="68"/>
      <c r="U603" s="68"/>
      <c r="V603" s="68"/>
      <c r="W603" s="68"/>
      <c r="X603" s="68"/>
    </row>
    <row r="604" spans="2:24" s="195" customFormat="1" x14ac:dyDescent="0.2">
      <c r="B604" s="196"/>
      <c r="C604" s="196"/>
      <c r="D604" s="112"/>
      <c r="E604" s="54"/>
      <c r="F604" s="54"/>
      <c r="G604" s="112"/>
      <c r="H604" s="102"/>
      <c r="I604" s="68"/>
      <c r="J604" s="68"/>
      <c r="K604" s="54"/>
      <c r="L604" s="178"/>
      <c r="M604" s="174"/>
      <c r="N604" s="178"/>
      <c r="O604" s="183"/>
      <c r="P604" s="54"/>
      <c r="Q604" s="530"/>
      <c r="R604" s="25"/>
      <c r="S604" s="68"/>
      <c r="T604" s="68"/>
      <c r="U604" s="68"/>
      <c r="V604" s="68"/>
      <c r="W604" s="68"/>
      <c r="X604" s="68"/>
    </row>
    <row r="605" spans="2:24" s="195" customFormat="1" x14ac:dyDescent="0.2">
      <c r="B605" s="196"/>
      <c r="C605" s="196"/>
      <c r="D605" s="112"/>
      <c r="E605" s="54"/>
      <c r="F605" s="54"/>
      <c r="G605" s="112"/>
      <c r="H605" s="102"/>
      <c r="I605" s="68"/>
      <c r="J605" s="68"/>
      <c r="K605" s="54"/>
      <c r="L605" s="178"/>
      <c r="M605" s="174"/>
      <c r="N605" s="178"/>
      <c r="O605" s="183"/>
      <c r="P605" s="54"/>
      <c r="Q605" s="530"/>
      <c r="R605" s="25"/>
      <c r="S605" s="68"/>
      <c r="T605" s="68"/>
      <c r="U605" s="68"/>
      <c r="V605" s="68"/>
      <c r="W605" s="68"/>
      <c r="X605" s="68"/>
    </row>
    <row r="606" spans="2:24" s="195" customFormat="1" x14ac:dyDescent="0.2">
      <c r="B606" s="196"/>
      <c r="C606" s="196"/>
      <c r="D606" s="112"/>
      <c r="E606" s="54"/>
      <c r="F606" s="54"/>
      <c r="G606" s="112"/>
      <c r="H606" s="102"/>
      <c r="I606" s="68"/>
      <c r="J606" s="68"/>
      <c r="K606" s="54"/>
      <c r="L606" s="178"/>
      <c r="M606" s="174"/>
      <c r="N606" s="178"/>
      <c r="O606" s="183"/>
      <c r="P606" s="54"/>
      <c r="Q606" s="530"/>
      <c r="R606" s="25"/>
      <c r="S606" s="68"/>
      <c r="T606" s="68"/>
      <c r="U606" s="68"/>
      <c r="V606" s="68"/>
      <c r="W606" s="68"/>
      <c r="X606" s="68"/>
    </row>
    <row r="607" spans="2:24" s="195" customFormat="1" x14ac:dyDescent="0.2">
      <c r="B607" s="196"/>
      <c r="C607" s="196"/>
      <c r="D607" s="112"/>
      <c r="E607" s="54"/>
      <c r="F607" s="54"/>
      <c r="G607" s="112"/>
      <c r="H607" s="102"/>
      <c r="I607" s="68"/>
      <c r="J607" s="68"/>
      <c r="K607" s="54"/>
      <c r="L607" s="178"/>
      <c r="M607" s="174"/>
      <c r="N607" s="178"/>
      <c r="O607" s="183"/>
      <c r="P607" s="54"/>
      <c r="Q607" s="530"/>
      <c r="R607" s="25"/>
      <c r="S607" s="68"/>
      <c r="T607" s="68"/>
      <c r="U607" s="68"/>
      <c r="V607" s="68"/>
      <c r="W607" s="68"/>
      <c r="X607" s="68"/>
    </row>
    <row r="608" spans="2:24" s="195" customFormat="1" x14ac:dyDescent="0.2">
      <c r="B608" s="196"/>
      <c r="C608" s="196"/>
      <c r="D608" s="112"/>
      <c r="E608" s="54"/>
      <c r="F608" s="54"/>
      <c r="G608" s="112"/>
      <c r="H608" s="102"/>
      <c r="I608" s="68"/>
      <c r="J608" s="68"/>
      <c r="K608" s="54"/>
      <c r="L608" s="178"/>
      <c r="M608" s="174"/>
      <c r="N608" s="178"/>
      <c r="O608" s="183"/>
      <c r="P608" s="54"/>
      <c r="Q608" s="530"/>
      <c r="R608" s="25"/>
      <c r="S608" s="68"/>
      <c r="T608" s="68"/>
      <c r="U608" s="68"/>
      <c r="V608" s="68"/>
      <c r="W608" s="68"/>
      <c r="X608" s="68"/>
    </row>
    <row r="609" spans="2:27" s="195" customFormat="1" x14ac:dyDescent="0.2">
      <c r="B609" s="196"/>
      <c r="C609" s="196"/>
      <c r="D609" s="112"/>
      <c r="E609" s="54"/>
      <c r="F609" s="54"/>
      <c r="G609" s="112"/>
      <c r="H609" s="102"/>
      <c r="I609" s="68"/>
      <c r="J609" s="68"/>
      <c r="K609" s="54"/>
      <c r="L609" s="178"/>
      <c r="M609" s="174"/>
      <c r="N609" s="178"/>
      <c r="O609" s="183"/>
      <c r="P609" s="54"/>
      <c r="Q609" s="530"/>
      <c r="R609" s="25"/>
      <c r="S609" s="68"/>
      <c r="T609" s="68"/>
      <c r="U609" s="68"/>
      <c r="V609" s="68"/>
      <c r="W609" s="68"/>
      <c r="X609" s="68"/>
    </row>
    <row r="610" spans="2:27" s="195" customFormat="1" x14ac:dyDescent="0.2">
      <c r="B610" s="196"/>
      <c r="C610" s="196"/>
      <c r="D610" s="112"/>
      <c r="E610" s="54"/>
      <c r="F610" s="54"/>
      <c r="G610" s="112"/>
      <c r="H610" s="102"/>
      <c r="I610" s="68"/>
      <c r="J610" s="68"/>
      <c r="K610" s="54"/>
      <c r="L610" s="178"/>
      <c r="M610" s="174"/>
      <c r="N610" s="178"/>
      <c r="O610" s="183"/>
      <c r="P610" s="54"/>
      <c r="Q610" s="530"/>
      <c r="R610" s="25"/>
      <c r="S610" s="68"/>
      <c r="T610" s="68"/>
      <c r="U610" s="68"/>
      <c r="V610" s="68"/>
      <c r="W610" s="68"/>
      <c r="X610" s="68"/>
    </row>
    <row r="611" spans="2:27" s="195" customFormat="1" x14ac:dyDescent="0.2">
      <c r="B611" s="196"/>
      <c r="C611" s="196"/>
      <c r="D611" s="112"/>
      <c r="E611" s="54"/>
      <c r="F611" s="54"/>
      <c r="G611" s="112"/>
      <c r="H611" s="102"/>
      <c r="I611" s="68"/>
      <c r="J611" s="68"/>
      <c r="K611" s="54"/>
      <c r="L611" s="178"/>
      <c r="M611" s="174"/>
      <c r="N611" s="178"/>
      <c r="O611" s="183"/>
      <c r="P611" s="54"/>
      <c r="Q611" s="530"/>
      <c r="R611" s="25"/>
      <c r="S611" s="68"/>
      <c r="T611" s="68"/>
      <c r="U611" s="68"/>
      <c r="V611" s="68"/>
      <c r="W611" s="68"/>
      <c r="X611" s="68"/>
    </row>
    <row r="612" spans="2:27" s="195" customFormat="1" x14ac:dyDescent="0.2">
      <c r="B612" s="196"/>
      <c r="C612" s="196"/>
      <c r="D612" s="112"/>
      <c r="E612" s="54"/>
      <c r="F612" s="54"/>
      <c r="G612" s="112"/>
      <c r="H612" s="102"/>
      <c r="I612" s="68"/>
      <c r="J612" s="68"/>
      <c r="K612" s="54"/>
      <c r="L612" s="178"/>
      <c r="M612" s="174"/>
      <c r="N612" s="178"/>
      <c r="O612" s="183"/>
      <c r="P612" s="54"/>
      <c r="Q612" s="530"/>
      <c r="R612" s="25"/>
      <c r="S612" s="68"/>
      <c r="T612" s="68"/>
      <c r="U612" s="68"/>
      <c r="V612" s="68"/>
      <c r="W612" s="68"/>
      <c r="X612" s="68"/>
    </row>
    <row r="613" spans="2:27" s="195" customFormat="1" x14ac:dyDescent="0.2">
      <c r="B613" s="196"/>
      <c r="C613" s="196"/>
      <c r="D613" s="112"/>
      <c r="E613" s="54"/>
      <c r="F613" s="54"/>
      <c r="G613" s="112"/>
      <c r="H613" s="102"/>
      <c r="I613" s="68"/>
      <c r="J613" s="68"/>
      <c r="K613" s="54"/>
      <c r="L613" s="178"/>
      <c r="M613" s="174"/>
      <c r="N613" s="178"/>
      <c r="O613" s="183"/>
      <c r="P613" s="54"/>
      <c r="Q613" s="530"/>
      <c r="R613" s="25"/>
      <c r="S613" s="68"/>
      <c r="T613" s="68"/>
      <c r="U613" s="68"/>
      <c r="V613" s="68"/>
      <c r="W613" s="68"/>
      <c r="X613" s="68"/>
      <c r="Z613" s="68"/>
      <c r="AA613" s="68"/>
    </row>
    <row r="614" spans="2:27" s="195" customFormat="1" x14ac:dyDescent="0.2">
      <c r="B614" s="196"/>
      <c r="C614" s="196"/>
      <c r="D614" s="112"/>
      <c r="E614" s="54"/>
      <c r="F614" s="54"/>
      <c r="G614" s="112"/>
      <c r="H614" s="102"/>
      <c r="I614" s="68"/>
      <c r="J614" s="68"/>
      <c r="K614" s="54"/>
      <c r="L614" s="178"/>
      <c r="M614" s="174"/>
      <c r="N614" s="178"/>
      <c r="O614" s="183"/>
      <c r="P614" s="54"/>
      <c r="Q614" s="530"/>
      <c r="R614" s="25"/>
      <c r="S614" s="68"/>
      <c r="T614" s="68"/>
      <c r="U614" s="68"/>
      <c r="V614" s="68"/>
      <c r="W614" s="68"/>
      <c r="X614" s="68"/>
      <c r="Z614" s="68"/>
      <c r="AA614" s="68"/>
    </row>
    <row r="615" spans="2:27" x14ac:dyDescent="0.2">
      <c r="Y615" s="195"/>
    </row>
    <row r="616" spans="2:27" x14ac:dyDescent="0.2">
      <c r="Y616" s="195"/>
    </row>
    <row r="617" spans="2:27" x14ac:dyDescent="0.2">
      <c r="Y617" s="195"/>
    </row>
    <row r="618" spans="2:27" x14ac:dyDescent="0.2">
      <c r="Y618" s="195"/>
    </row>
    <row r="619" spans="2:27" x14ac:dyDescent="0.2">
      <c r="Y619" s="195"/>
    </row>
    <row r="620" spans="2:27" x14ac:dyDescent="0.2">
      <c r="Y620" s="195"/>
    </row>
    <row r="621" spans="2:27" x14ac:dyDescent="0.2">
      <c r="Y621" s="195"/>
    </row>
    <row r="622" spans="2:27" x14ac:dyDescent="0.2">
      <c r="Y622" s="195"/>
    </row>
    <row r="623" spans="2:27" x14ac:dyDescent="0.2">
      <c r="Y623" s="195"/>
    </row>
    <row r="624" spans="2:27" x14ac:dyDescent="0.2">
      <c r="Y624" s="195"/>
    </row>
    <row r="625" spans="25:25" x14ac:dyDescent="0.2">
      <c r="Y625" s="195"/>
    </row>
    <row r="634" spans="25:25" x14ac:dyDescent="0.2">
      <c r="Y634" s="195"/>
    </row>
    <row r="635" spans="25:25" x14ac:dyDescent="0.2">
      <c r="Y635" s="195"/>
    </row>
    <row r="636" spans="25:25" x14ac:dyDescent="0.2">
      <c r="Y636" s="195"/>
    </row>
    <row r="637" spans="25:25" x14ac:dyDescent="0.2">
      <c r="Y637" s="195"/>
    </row>
    <row r="638" spans="25:25" x14ac:dyDescent="0.2">
      <c r="Y638" s="195"/>
    </row>
    <row r="639" spans="25:25" x14ac:dyDescent="0.2">
      <c r="Y639" s="195"/>
    </row>
    <row r="640" spans="25:25" x14ac:dyDescent="0.2">
      <c r="Y640" s="195"/>
    </row>
    <row r="641" spans="25:25" x14ac:dyDescent="0.2">
      <c r="Y641" s="195"/>
    </row>
    <row r="642" spans="25:25" x14ac:dyDescent="0.2">
      <c r="Y642" s="195"/>
    </row>
    <row r="643" spans="25:25" x14ac:dyDescent="0.2">
      <c r="Y643" s="195"/>
    </row>
    <row r="644" spans="25:25" x14ac:dyDescent="0.2">
      <c r="Y644" s="195"/>
    </row>
    <row r="645" spans="25:25" x14ac:dyDescent="0.2">
      <c r="Y645" s="195"/>
    </row>
    <row r="646" spans="25:25" x14ac:dyDescent="0.2">
      <c r="Y646" s="195"/>
    </row>
    <row r="647" spans="25:25" x14ac:dyDescent="0.2">
      <c r="Y647" s="195"/>
    </row>
    <row r="648" spans="25:25" x14ac:dyDescent="0.2">
      <c r="Y648" s="195"/>
    </row>
    <row r="649" spans="25:25" x14ac:dyDescent="0.2">
      <c r="Y649" s="195"/>
    </row>
    <row r="650" spans="25:25" x14ac:dyDescent="0.2">
      <c r="Y650" s="195"/>
    </row>
    <row r="651" spans="25:25" x14ac:dyDescent="0.2">
      <c r="Y651" s="195"/>
    </row>
    <row r="652" spans="25:25" x14ac:dyDescent="0.2">
      <c r="Y652" s="195"/>
    </row>
    <row r="653" spans="25:25" x14ac:dyDescent="0.2">
      <c r="Y653" s="195"/>
    </row>
    <row r="654" spans="25:25" x14ac:dyDescent="0.2">
      <c r="Y654" s="195"/>
    </row>
    <row r="655" spans="25:25" x14ac:dyDescent="0.2">
      <c r="Y655" s="195"/>
    </row>
    <row r="656" spans="25:25" x14ac:dyDescent="0.2">
      <c r="Y656" s="195"/>
    </row>
    <row r="657" spans="2:28" x14ac:dyDescent="0.2">
      <c r="Y657" s="195"/>
    </row>
    <row r="658" spans="2:28" x14ac:dyDescent="0.2">
      <c r="Y658" s="195"/>
    </row>
    <row r="659" spans="2:28" x14ac:dyDescent="0.2">
      <c r="Y659" s="195"/>
    </row>
    <row r="660" spans="2:28" x14ac:dyDescent="0.2">
      <c r="Y660" s="195"/>
    </row>
    <row r="664" spans="2:28" s="195" customFormat="1" x14ac:dyDescent="0.2">
      <c r="B664" s="196"/>
      <c r="C664" s="196"/>
      <c r="D664" s="112"/>
      <c r="E664" s="54"/>
      <c r="F664" s="54"/>
      <c r="G664" s="112"/>
      <c r="H664" s="102"/>
      <c r="I664" s="68"/>
      <c r="J664" s="68"/>
      <c r="K664" s="54"/>
      <c r="L664" s="178"/>
      <c r="M664" s="174"/>
      <c r="N664" s="178"/>
      <c r="O664" s="183"/>
      <c r="P664" s="54"/>
      <c r="Q664" s="530"/>
      <c r="R664" s="25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</row>
    <row r="665" spans="2:28" s="195" customFormat="1" x14ac:dyDescent="0.2">
      <c r="B665" s="196"/>
      <c r="C665" s="196"/>
      <c r="D665" s="112"/>
      <c r="E665" s="54"/>
      <c r="F665" s="54"/>
      <c r="G665" s="112"/>
      <c r="H665" s="102"/>
      <c r="I665" s="68"/>
      <c r="J665" s="68"/>
      <c r="K665" s="54"/>
      <c r="L665" s="178"/>
      <c r="M665" s="174"/>
      <c r="N665" s="178"/>
      <c r="O665" s="183"/>
      <c r="P665" s="54"/>
      <c r="Q665" s="530"/>
      <c r="R665" s="25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</row>
  </sheetData>
  <autoFilter ref="A5:AU199">
    <filterColumn colId="2" showButton="0"/>
    <filterColumn colId="15">
      <filters>
        <filter val="INTERCAMBIO"/>
      </filters>
    </filterColumn>
  </autoFilter>
  <sortState ref="A6:AU202">
    <sortCondition ref="J6:J202"/>
  </sortState>
  <mergeCells count="1">
    <mergeCell ref="C5:D5"/>
  </mergeCells>
  <conditionalFormatting sqref="K1:K1048576">
    <cfRule type="duplicateValues" dxfId="1" priority="2"/>
  </conditionalFormatting>
  <conditionalFormatting sqref="J1:J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"/>
  <sheetViews>
    <sheetView workbookViewId="0">
      <pane xSplit="3" ySplit="2" topLeftCell="H3" activePane="bottomRight" state="frozen"/>
      <selection pane="topRight" activeCell="D1" sqref="D1"/>
      <selection pane="bottomLeft" activeCell="A3" sqref="A3"/>
      <selection pane="bottomRight" activeCell="B33" sqref="B33"/>
    </sheetView>
  </sheetViews>
  <sheetFormatPr baseColWidth="10" defaultRowHeight="15" x14ac:dyDescent="0.25"/>
  <cols>
    <col min="1" max="1" width="6.28515625" bestFit="1" customWidth="1"/>
    <col min="2" max="2" width="8" bestFit="1" customWidth="1"/>
    <col min="3" max="3" width="9" bestFit="1" customWidth="1"/>
    <col min="4" max="4" width="31.140625" bestFit="1" customWidth="1"/>
    <col min="5" max="5" width="10.42578125" bestFit="1" customWidth="1"/>
    <col min="6" max="6" width="4.7109375" bestFit="1" customWidth="1"/>
    <col min="7" max="7" width="10.5703125" bestFit="1" customWidth="1"/>
    <col min="8" max="8" width="2.140625" bestFit="1" customWidth="1"/>
    <col min="9" max="9" width="19" bestFit="1" customWidth="1"/>
    <col min="10" max="10" width="30.28515625" bestFit="1" customWidth="1"/>
    <col min="11" max="11" width="8.85546875" bestFit="1" customWidth="1"/>
    <col min="12" max="12" width="21" bestFit="1" customWidth="1"/>
    <col min="13" max="13" width="11" bestFit="1" customWidth="1"/>
    <col min="14" max="14" width="10" bestFit="1" customWidth="1"/>
    <col min="15" max="16" width="11" bestFit="1" customWidth="1"/>
    <col min="17" max="17" width="6.42578125" bestFit="1" customWidth="1"/>
    <col min="18" max="18" width="20.85546875" bestFit="1" customWidth="1"/>
    <col min="19" max="19" width="8.7109375" bestFit="1" customWidth="1"/>
    <col min="20" max="20" width="9.7109375" bestFit="1" customWidth="1"/>
    <col min="21" max="21" width="11.140625" bestFit="1" customWidth="1"/>
    <col min="22" max="22" width="9.5703125" bestFit="1" customWidth="1"/>
    <col min="23" max="23" width="15" bestFit="1" customWidth="1"/>
  </cols>
  <sheetData>
    <row r="1" spans="1:24" ht="15.75" thickBot="1" x14ac:dyDescent="0.3"/>
    <row r="2" spans="1:24" s="9" customFormat="1" ht="26.25" thickBot="1" x14ac:dyDescent="0.3">
      <c r="A2" s="4" t="s">
        <v>730</v>
      </c>
      <c r="B2" s="5" t="s">
        <v>731</v>
      </c>
      <c r="C2" s="5" t="s">
        <v>732</v>
      </c>
      <c r="D2" s="5" t="s">
        <v>733</v>
      </c>
      <c r="E2" s="5" t="s">
        <v>735</v>
      </c>
      <c r="F2" s="5" t="s">
        <v>734</v>
      </c>
      <c r="G2" s="5" t="s">
        <v>737</v>
      </c>
      <c r="I2" s="5" t="s">
        <v>739</v>
      </c>
      <c r="J2" s="5" t="s">
        <v>736</v>
      </c>
      <c r="K2" s="5"/>
      <c r="L2" s="5" t="s">
        <v>738</v>
      </c>
      <c r="M2" s="5" t="s">
        <v>740</v>
      </c>
      <c r="N2" s="5" t="s">
        <v>741</v>
      </c>
      <c r="O2" s="5" t="s">
        <v>742</v>
      </c>
      <c r="P2" s="5" t="s">
        <v>743</v>
      </c>
      <c r="Q2" s="5" t="s">
        <v>744</v>
      </c>
      <c r="R2" s="6"/>
      <c r="S2" s="1" t="s">
        <v>745</v>
      </c>
      <c r="T2" s="2" t="s">
        <v>746</v>
      </c>
      <c r="U2" s="1" t="s">
        <v>756</v>
      </c>
      <c r="V2" s="2" t="s">
        <v>747</v>
      </c>
    </row>
    <row r="3" spans="1:24" s="237" customFormat="1" ht="12.75" x14ac:dyDescent="0.2">
      <c r="A3" s="236">
        <v>42736</v>
      </c>
      <c r="B3" s="237" t="s">
        <v>413</v>
      </c>
      <c r="C3" s="238">
        <v>6980</v>
      </c>
      <c r="D3" s="237" t="s">
        <v>407</v>
      </c>
      <c r="E3" s="239">
        <v>42738</v>
      </c>
      <c r="F3" s="239"/>
      <c r="G3" s="237" t="s">
        <v>411</v>
      </c>
      <c r="H3" s="237" t="s">
        <v>23</v>
      </c>
      <c r="I3" s="237" t="s">
        <v>412</v>
      </c>
      <c r="J3" s="237" t="s">
        <v>24</v>
      </c>
      <c r="K3" s="237" t="s">
        <v>4</v>
      </c>
      <c r="L3" s="237" t="s">
        <v>414</v>
      </c>
      <c r="M3" s="240">
        <v>495404.79</v>
      </c>
      <c r="N3" s="240">
        <v>37353.83</v>
      </c>
      <c r="O3" s="240">
        <v>85241.38</v>
      </c>
      <c r="P3" s="240">
        <v>618000</v>
      </c>
      <c r="Q3" s="237" t="s">
        <v>750</v>
      </c>
      <c r="R3" s="241" t="s">
        <v>751</v>
      </c>
      <c r="T3" s="242"/>
      <c r="V3" s="239"/>
      <c r="W3" s="237" t="s">
        <v>770</v>
      </c>
      <c r="X3" s="237" t="s">
        <v>1350</v>
      </c>
    </row>
    <row r="4" spans="1:24" s="11" customFormat="1" ht="12.75" x14ac:dyDescent="0.2">
      <c r="A4" s="10">
        <v>42736</v>
      </c>
      <c r="B4" s="11" t="s">
        <v>507</v>
      </c>
      <c r="C4" s="12">
        <v>7495</v>
      </c>
      <c r="D4" s="11" t="s">
        <v>492</v>
      </c>
      <c r="E4" s="13">
        <v>42742</v>
      </c>
      <c r="F4" s="13"/>
      <c r="G4" s="11" t="s">
        <v>505</v>
      </c>
      <c r="H4" s="11" t="s">
        <v>2</v>
      </c>
      <c r="I4" s="11" t="s">
        <v>506</v>
      </c>
      <c r="J4" s="11" t="s">
        <v>13</v>
      </c>
      <c r="K4" s="11" t="s">
        <v>4</v>
      </c>
      <c r="L4" s="11" t="s">
        <v>508</v>
      </c>
      <c r="M4" s="15">
        <v>282019.7</v>
      </c>
      <c r="N4" s="15">
        <v>14100.99</v>
      </c>
      <c r="O4" s="15">
        <v>47379.31</v>
      </c>
      <c r="P4" s="15">
        <v>343500</v>
      </c>
      <c r="Q4" s="11" t="s">
        <v>750</v>
      </c>
      <c r="R4" s="11" t="s">
        <v>753</v>
      </c>
      <c r="T4" s="17"/>
      <c r="W4" s="11" t="s">
        <v>770</v>
      </c>
    </row>
    <row r="5" spans="1:24" s="11" customFormat="1" ht="12.75" x14ac:dyDescent="0.2">
      <c r="A5" s="10">
        <v>42736</v>
      </c>
      <c r="B5" s="11" t="s">
        <v>113</v>
      </c>
      <c r="C5" s="12">
        <v>1796</v>
      </c>
      <c r="D5" s="11" t="s">
        <v>100</v>
      </c>
      <c r="E5" s="13">
        <v>42744</v>
      </c>
      <c r="F5" s="13"/>
      <c r="G5" s="11" t="s">
        <v>111</v>
      </c>
      <c r="H5" s="11" t="s">
        <v>23</v>
      </c>
      <c r="I5" s="11" t="s">
        <v>112</v>
      </c>
      <c r="J5" s="11" t="s">
        <v>115</v>
      </c>
      <c r="K5" s="11" t="s">
        <v>4</v>
      </c>
      <c r="L5" s="11" t="s">
        <v>114</v>
      </c>
      <c r="M5" s="15">
        <v>228362.07</v>
      </c>
      <c r="N5" s="15">
        <v>0</v>
      </c>
      <c r="O5" s="15">
        <v>36537.93</v>
      </c>
      <c r="P5" s="15">
        <v>264900</v>
      </c>
      <c r="Q5" s="11" t="s">
        <v>750</v>
      </c>
      <c r="R5" s="11" t="s">
        <v>753</v>
      </c>
      <c r="T5" s="17"/>
      <c r="W5" s="11" t="s">
        <v>770</v>
      </c>
    </row>
    <row r="6" spans="1:24" s="11" customFormat="1" ht="12.75" x14ac:dyDescent="0.2">
      <c r="A6" s="10">
        <v>42736</v>
      </c>
      <c r="B6" s="11" t="s">
        <v>644</v>
      </c>
      <c r="C6" s="12" t="s">
        <v>618</v>
      </c>
      <c r="D6" s="11" t="s">
        <v>619</v>
      </c>
      <c r="E6" s="13">
        <v>42745</v>
      </c>
      <c r="F6" s="13"/>
      <c r="G6" s="11" t="s">
        <v>642</v>
      </c>
      <c r="H6" s="11" t="s">
        <v>23</v>
      </c>
      <c r="I6" s="11" t="s">
        <v>643</v>
      </c>
      <c r="J6" s="11" t="s">
        <v>646</v>
      </c>
      <c r="K6" s="11" t="s">
        <v>4</v>
      </c>
      <c r="L6" s="11" t="s">
        <v>645</v>
      </c>
      <c r="M6" s="15">
        <v>284482.76</v>
      </c>
      <c r="N6" s="15">
        <v>0</v>
      </c>
      <c r="O6" s="15">
        <v>45517.24</v>
      </c>
      <c r="P6" s="15">
        <v>330000</v>
      </c>
      <c r="Q6" s="11" t="s">
        <v>749</v>
      </c>
      <c r="R6" s="11" t="s">
        <v>753</v>
      </c>
      <c r="T6" s="17"/>
      <c r="W6" s="11" t="s">
        <v>770</v>
      </c>
    </row>
    <row r="7" spans="1:24" s="11" customFormat="1" ht="12.75" x14ac:dyDescent="0.2">
      <c r="A7" s="10">
        <v>42736</v>
      </c>
      <c r="B7" s="11" t="s">
        <v>553</v>
      </c>
      <c r="C7" s="12">
        <v>7495</v>
      </c>
      <c r="D7" s="11" t="s">
        <v>492</v>
      </c>
      <c r="E7" s="13">
        <v>42756</v>
      </c>
      <c r="F7" s="13"/>
      <c r="G7" s="11" t="s">
        <v>551</v>
      </c>
      <c r="H7" s="11" t="s">
        <v>2</v>
      </c>
      <c r="I7" s="11" t="s">
        <v>552</v>
      </c>
      <c r="J7" s="11" t="s">
        <v>56</v>
      </c>
      <c r="K7" s="11" t="s">
        <v>4</v>
      </c>
      <c r="L7" s="11" t="s">
        <v>554</v>
      </c>
      <c r="M7" s="15">
        <v>282019.7</v>
      </c>
      <c r="N7" s="15">
        <v>14100.99</v>
      </c>
      <c r="O7" s="15">
        <v>47379.31</v>
      </c>
      <c r="P7" s="15">
        <v>343500</v>
      </c>
      <c r="Q7" s="11" t="s">
        <v>750</v>
      </c>
      <c r="R7" s="11" t="s">
        <v>753</v>
      </c>
      <c r="T7" s="17"/>
      <c r="W7" s="11" t="s">
        <v>770</v>
      </c>
    </row>
    <row r="8" spans="1:24" s="11" customFormat="1" ht="12.75" x14ac:dyDescent="0.2">
      <c r="A8" s="10">
        <v>42736</v>
      </c>
      <c r="B8" s="11" t="s">
        <v>350</v>
      </c>
      <c r="C8" s="12">
        <v>5396</v>
      </c>
      <c r="D8" s="11" t="s">
        <v>339</v>
      </c>
      <c r="E8" s="13">
        <v>42758</v>
      </c>
      <c r="F8" s="13"/>
      <c r="G8" s="11" t="s">
        <v>348</v>
      </c>
      <c r="H8" s="11" t="s">
        <v>2</v>
      </c>
      <c r="I8" s="11" t="s">
        <v>349</v>
      </c>
      <c r="J8" s="11" t="s">
        <v>115</v>
      </c>
      <c r="K8" s="11" t="s">
        <v>4</v>
      </c>
      <c r="L8" s="11" t="s">
        <v>351</v>
      </c>
      <c r="M8" s="15">
        <v>470326.34</v>
      </c>
      <c r="N8" s="15">
        <v>31656.42</v>
      </c>
      <c r="O8" s="15">
        <v>80317.240000000005</v>
      </c>
      <c r="P8" s="15">
        <v>582300</v>
      </c>
      <c r="Q8" s="11" t="s">
        <v>750</v>
      </c>
      <c r="R8" s="14" t="s">
        <v>751</v>
      </c>
      <c r="T8" s="17"/>
      <c r="W8" s="11" t="s">
        <v>770</v>
      </c>
    </row>
    <row r="9" spans="1:24" s="11" customFormat="1" ht="12.75" x14ac:dyDescent="0.2">
      <c r="A9" s="10">
        <v>42736</v>
      </c>
      <c r="B9" s="11" t="s">
        <v>359</v>
      </c>
      <c r="C9" s="12">
        <v>5398</v>
      </c>
      <c r="D9" s="11" t="s">
        <v>352</v>
      </c>
      <c r="E9" s="13">
        <v>42758</v>
      </c>
      <c r="F9" s="13"/>
      <c r="G9" s="11" t="s">
        <v>357</v>
      </c>
      <c r="H9" s="11" t="s">
        <v>2</v>
      </c>
      <c r="I9" s="11" t="s">
        <v>358</v>
      </c>
      <c r="J9" s="11" t="s">
        <v>115</v>
      </c>
      <c r="K9" s="11" t="s">
        <v>4</v>
      </c>
      <c r="L9" s="11" t="s">
        <v>351</v>
      </c>
      <c r="M9" s="15">
        <v>515345.49</v>
      </c>
      <c r="N9" s="15">
        <v>39309.68</v>
      </c>
      <c r="O9" s="15">
        <v>88744.83</v>
      </c>
      <c r="P9" s="15">
        <v>643400</v>
      </c>
      <c r="Q9" s="11" t="s">
        <v>750</v>
      </c>
      <c r="R9" s="14" t="s">
        <v>751</v>
      </c>
      <c r="T9" s="17"/>
      <c r="W9" s="11" t="s">
        <v>770</v>
      </c>
    </row>
    <row r="10" spans="1:24" s="11" customFormat="1" ht="12.75" x14ac:dyDescent="0.2">
      <c r="A10" s="10">
        <v>42736</v>
      </c>
      <c r="B10" s="11" t="s">
        <v>617</v>
      </c>
      <c r="C10" s="12">
        <v>8127</v>
      </c>
      <c r="D10" s="11" t="s">
        <v>614</v>
      </c>
      <c r="E10" s="13">
        <v>42766</v>
      </c>
      <c r="F10" s="13"/>
      <c r="G10" s="11" t="s">
        <v>615</v>
      </c>
      <c r="H10" s="11" t="s">
        <v>2</v>
      </c>
      <c r="I10" s="11" t="s">
        <v>616</v>
      </c>
      <c r="J10" s="11" t="s">
        <v>105</v>
      </c>
      <c r="K10" s="11" t="s">
        <v>4</v>
      </c>
      <c r="L10" s="11" t="s">
        <v>577</v>
      </c>
      <c r="M10" s="15">
        <v>641954.02</v>
      </c>
      <c r="N10" s="15">
        <v>32097.7</v>
      </c>
      <c r="O10" s="15">
        <v>107848.28</v>
      </c>
      <c r="P10" s="15">
        <v>781900</v>
      </c>
      <c r="Q10" s="11" t="s">
        <v>750</v>
      </c>
      <c r="R10" s="14" t="s">
        <v>751</v>
      </c>
      <c r="T10" s="17"/>
      <c r="W10" s="11" t="s">
        <v>770</v>
      </c>
    </row>
    <row r="11" spans="1:24" s="237" customFormat="1" ht="12.75" x14ac:dyDescent="0.2">
      <c r="A11" s="236">
        <v>42736</v>
      </c>
      <c r="B11" s="237" t="s">
        <v>367</v>
      </c>
      <c r="C11" s="238">
        <v>5399</v>
      </c>
      <c r="D11" s="237" t="s">
        <v>360</v>
      </c>
      <c r="E11" s="239">
        <v>42766</v>
      </c>
      <c r="F11" s="239"/>
      <c r="G11" s="237" t="s">
        <v>365</v>
      </c>
      <c r="H11" s="237" t="s">
        <v>2</v>
      </c>
      <c r="I11" s="237" t="s">
        <v>366</v>
      </c>
      <c r="J11" s="237" t="s">
        <v>139</v>
      </c>
      <c r="K11" s="237" t="s">
        <v>4</v>
      </c>
      <c r="L11" s="237" t="s">
        <v>368</v>
      </c>
      <c r="M11" s="240">
        <v>615772.84</v>
      </c>
      <c r="N11" s="240">
        <v>56382.33</v>
      </c>
      <c r="O11" s="240">
        <v>107544.83</v>
      </c>
      <c r="P11" s="240">
        <v>779700</v>
      </c>
      <c r="Q11" s="237" t="s">
        <v>750</v>
      </c>
      <c r="R11" s="241" t="s">
        <v>751</v>
      </c>
      <c r="T11" s="242"/>
      <c r="V11" s="239"/>
      <c r="W11" s="237" t="s">
        <v>770</v>
      </c>
      <c r="X11" s="237" t="s">
        <v>1350</v>
      </c>
    </row>
    <row r="12" spans="1:24" s="11" customFormat="1" ht="12.75" x14ac:dyDescent="0.2">
      <c r="A12" s="10">
        <v>42736</v>
      </c>
      <c r="B12" s="11" t="s">
        <v>421</v>
      </c>
      <c r="C12" s="12">
        <v>6986</v>
      </c>
      <c r="D12" s="11" t="s">
        <v>415</v>
      </c>
      <c r="E12" s="13">
        <v>42766</v>
      </c>
      <c r="F12" s="13"/>
      <c r="G12" s="11" t="s">
        <v>419</v>
      </c>
      <c r="H12" s="11" t="s">
        <v>2</v>
      </c>
      <c r="I12" s="11" t="s">
        <v>420</v>
      </c>
      <c r="J12" s="11" t="s">
        <v>6</v>
      </c>
      <c r="K12" s="11" t="s">
        <v>4</v>
      </c>
      <c r="L12" s="11" t="s">
        <v>422</v>
      </c>
      <c r="M12" s="15">
        <v>556975.31999999995</v>
      </c>
      <c r="N12" s="15">
        <v>46386.75</v>
      </c>
      <c r="O12" s="15">
        <v>96537.93</v>
      </c>
      <c r="P12" s="15">
        <v>699900</v>
      </c>
      <c r="Q12" s="11" t="s">
        <v>750</v>
      </c>
      <c r="R12" s="14" t="s">
        <v>751</v>
      </c>
      <c r="T12" s="17"/>
      <c r="W12" s="11" t="s">
        <v>770</v>
      </c>
    </row>
  </sheetData>
  <autoFilter ref="A2:W1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827"/>
  <sheetViews>
    <sheetView workbookViewId="0">
      <pane xSplit="7" topLeftCell="S1" activePane="topRight" state="frozen"/>
      <selection pane="topRight" activeCell="S27" sqref="S27"/>
    </sheetView>
  </sheetViews>
  <sheetFormatPr baseColWidth="10" defaultRowHeight="12.75" outlineLevelCol="1" x14ac:dyDescent="0.2"/>
  <cols>
    <col min="1" max="1" width="7.140625" style="54" customWidth="1"/>
    <col min="2" max="2" width="7.5703125" style="195" bestFit="1" customWidth="1" outlineLevel="1"/>
    <col min="3" max="3" width="10.42578125" style="196" customWidth="1"/>
    <col min="4" max="4" width="7.85546875" style="196" customWidth="1" outlineLevel="1"/>
    <col min="5" max="5" width="22" style="112" customWidth="1"/>
    <col min="6" max="6" width="6" style="54" customWidth="1" outlineLevel="1"/>
    <col min="7" max="7" width="8.7109375" style="54" bestFit="1" customWidth="1"/>
    <col min="8" max="8" width="31.85546875" style="112" customWidth="1" outlineLevel="1"/>
    <col min="9" max="9" width="14" style="102" customWidth="1"/>
    <col min="10" max="10" width="3.85546875" style="68" customWidth="1" outlineLevel="1"/>
    <col min="11" max="11" width="23" style="68" customWidth="1" outlineLevel="1"/>
    <col min="12" max="12" width="17.7109375" style="54" bestFit="1" customWidth="1" outlineLevel="1"/>
    <col min="13" max="13" width="12.85546875" style="178" bestFit="1" customWidth="1"/>
    <col min="14" max="14" width="11.140625" style="174" bestFit="1" customWidth="1"/>
    <col min="15" max="15" width="11.42578125" style="178" bestFit="1" customWidth="1" outlineLevel="1"/>
    <col min="16" max="16" width="12.85546875" style="178" bestFit="1" customWidth="1"/>
    <col min="17" max="17" width="17.28515625" style="183" hidden="1" customWidth="1" outlineLevel="1" collapsed="1"/>
    <col min="18" max="18" width="8.42578125" style="54" customWidth="1" outlineLevel="1"/>
    <col min="19" max="19" width="17" style="68" bestFit="1" customWidth="1"/>
    <col min="20" max="20" width="17.7109375" style="68" customWidth="1"/>
    <col min="21" max="21" width="12.85546875" style="68" customWidth="1"/>
    <col min="22" max="22" width="13.5703125" style="215" customWidth="1"/>
    <col min="23" max="23" width="11.28515625" style="68" customWidth="1"/>
    <col min="24" max="24" width="17" style="68" customWidth="1"/>
    <col min="25" max="25" width="19.42578125" style="68" bestFit="1" customWidth="1"/>
    <col min="26" max="26" width="23.42578125" style="68" bestFit="1" customWidth="1"/>
    <col min="27" max="16384" width="11.42578125" style="68"/>
  </cols>
  <sheetData>
    <row r="1" spans="1:48" s="37" customFormat="1" ht="11.25" x14ac:dyDescent="0.2">
      <c r="A1" s="25" t="s">
        <v>772</v>
      </c>
      <c r="B1" s="26"/>
      <c r="C1" s="27" t="s">
        <v>773</v>
      </c>
      <c r="D1" s="28"/>
      <c r="E1" s="27"/>
      <c r="F1" s="29"/>
      <c r="G1" s="29"/>
      <c r="H1" s="27"/>
      <c r="I1" s="30"/>
      <c r="J1" s="31"/>
      <c r="K1" s="31"/>
      <c r="L1" s="32"/>
      <c r="M1" s="33" t="s">
        <v>774</v>
      </c>
      <c r="N1" s="34" t="s">
        <v>775</v>
      </c>
      <c r="O1" s="35"/>
      <c r="P1" s="35"/>
      <c r="Q1" s="36">
        <f>(97-25)*360</f>
        <v>25920</v>
      </c>
      <c r="V1" s="214"/>
    </row>
    <row r="2" spans="1:48" s="37" customFormat="1" x14ac:dyDescent="0.2">
      <c r="A2" s="25"/>
      <c r="B2" s="39"/>
      <c r="C2" s="40" t="s">
        <v>776</v>
      </c>
      <c r="D2" s="41"/>
      <c r="E2" s="40"/>
      <c r="F2" s="42"/>
      <c r="G2" s="42"/>
      <c r="H2" s="40"/>
      <c r="I2" s="43"/>
      <c r="J2" s="42"/>
      <c r="K2" s="42"/>
      <c r="L2" s="42"/>
      <c r="M2" s="44"/>
      <c r="N2" s="45">
        <v>0.5</v>
      </c>
      <c r="O2" s="46"/>
      <c r="P2" s="46"/>
      <c r="Q2" s="47"/>
      <c r="R2" s="48"/>
      <c r="V2" s="214"/>
    </row>
    <row r="3" spans="1:48" s="37" customFormat="1" ht="11.25" x14ac:dyDescent="0.2">
      <c r="A3" s="25"/>
      <c r="B3" s="39"/>
      <c r="C3" s="49" t="s">
        <v>777</v>
      </c>
      <c r="D3" s="50"/>
      <c r="E3" s="49"/>
      <c r="F3" s="51"/>
      <c r="G3" s="51"/>
      <c r="H3" s="49"/>
      <c r="I3" s="43"/>
      <c r="J3" s="51"/>
      <c r="K3" s="51"/>
      <c r="L3" s="51"/>
      <c r="M3" s="38"/>
      <c r="N3" s="52" t="s">
        <v>778</v>
      </c>
      <c r="O3" s="53"/>
      <c r="P3" s="53"/>
      <c r="Q3" s="53"/>
      <c r="R3" s="48"/>
      <c r="V3" s="214"/>
    </row>
    <row r="4" spans="1:48" ht="12" thickBot="1" x14ac:dyDescent="0.25">
      <c r="B4" s="55"/>
      <c r="C4" s="41"/>
      <c r="D4" s="56"/>
      <c r="E4" s="57"/>
      <c r="F4" s="58"/>
      <c r="G4" s="59"/>
      <c r="H4" s="60"/>
      <c r="I4" s="43"/>
      <c r="J4" s="61"/>
      <c r="K4" s="62" t="s">
        <v>779</v>
      </c>
      <c r="L4" s="63"/>
      <c r="M4" s="64" t="s">
        <v>778</v>
      </c>
      <c r="N4" s="65" t="s">
        <v>780</v>
      </c>
      <c r="O4" s="66" t="s">
        <v>781</v>
      </c>
      <c r="P4" s="67"/>
      <c r="Q4" s="67"/>
      <c r="R4" s="68"/>
    </row>
    <row r="5" spans="1:48" s="69" customFormat="1" ht="50.25" customHeight="1" thickBot="1" x14ac:dyDescent="0.25">
      <c r="A5" s="69" t="s">
        <v>1341</v>
      </c>
      <c r="B5" s="70" t="s">
        <v>731</v>
      </c>
      <c r="C5" s="71" t="s">
        <v>732</v>
      </c>
      <c r="D5" s="776" t="s">
        <v>733</v>
      </c>
      <c r="E5" s="777"/>
      <c r="F5" s="72" t="s">
        <v>734</v>
      </c>
      <c r="G5" s="73" t="s">
        <v>735</v>
      </c>
      <c r="H5" s="73" t="s">
        <v>736</v>
      </c>
      <c r="I5" s="74" t="s">
        <v>737</v>
      </c>
      <c r="J5" s="72" t="s">
        <v>782</v>
      </c>
      <c r="K5" s="72" t="s">
        <v>738</v>
      </c>
      <c r="L5" s="72" t="s">
        <v>739</v>
      </c>
      <c r="M5" s="75" t="s">
        <v>740</v>
      </c>
      <c r="N5" s="76" t="s">
        <v>741</v>
      </c>
      <c r="O5" s="75" t="s">
        <v>742</v>
      </c>
      <c r="P5" s="75" t="s">
        <v>743</v>
      </c>
      <c r="Q5" s="75" t="s">
        <v>743</v>
      </c>
      <c r="R5" s="75" t="s">
        <v>783</v>
      </c>
      <c r="S5" s="75" t="s">
        <v>1335</v>
      </c>
      <c r="T5" s="75" t="s">
        <v>1336</v>
      </c>
      <c r="U5" s="75" t="s">
        <v>746</v>
      </c>
      <c r="V5" s="216" t="s">
        <v>1337</v>
      </c>
      <c r="W5" s="75" t="s">
        <v>1343</v>
      </c>
      <c r="X5" s="75" t="s">
        <v>1338</v>
      </c>
    </row>
    <row r="6" spans="1:48" s="78" customFormat="1" x14ac:dyDescent="0.2">
      <c r="A6" s="203">
        <v>42767</v>
      </c>
      <c r="B6" s="80" t="s">
        <v>1016</v>
      </c>
      <c r="C6" s="81">
        <v>521801</v>
      </c>
      <c r="D6" s="81">
        <v>2201</v>
      </c>
      <c r="E6" s="81" t="s">
        <v>217</v>
      </c>
      <c r="F6" s="83">
        <v>2017</v>
      </c>
      <c r="G6" s="84">
        <v>42779</v>
      </c>
      <c r="H6" s="81" t="s">
        <v>56</v>
      </c>
      <c r="I6" s="81" t="s">
        <v>1017</v>
      </c>
      <c r="J6" s="81" t="s">
        <v>23</v>
      </c>
      <c r="K6" s="81" t="s">
        <v>1018</v>
      </c>
      <c r="L6" s="81" t="s">
        <v>1019</v>
      </c>
      <c r="M6" s="85">
        <v>197586.21</v>
      </c>
      <c r="N6" s="85">
        <v>0</v>
      </c>
      <c r="O6" s="85">
        <v>31613.79</v>
      </c>
      <c r="P6" s="85">
        <v>229200</v>
      </c>
      <c r="Q6" s="197"/>
      <c r="R6" s="41" t="s">
        <v>787</v>
      </c>
      <c r="S6" s="201" t="s">
        <v>1340</v>
      </c>
      <c r="T6" s="88"/>
      <c r="U6" s="88" t="s">
        <v>763</v>
      </c>
      <c r="V6" s="217">
        <v>20000</v>
      </c>
      <c r="W6" s="172">
        <v>42779</v>
      </c>
      <c r="X6" s="243" t="s">
        <v>759</v>
      </c>
      <c r="Y6" s="79"/>
      <c r="Z6" s="79"/>
      <c r="AA6" s="79"/>
      <c r="AB6" s="79"/>
      <c r="AC6" s="79"/>
      <c r="AD6" s="79"/>
      <c r="AE6" s="79"/>
    </row>
    <row r="7" spans="1:48" s="78" customFormat="1" x14ac:dyDescent="0.2">
      <c r="A7" s="203">
        <v>42767</v>
      </c>
      <c r="B7" s="80" t="s">
        <v>1016</v>
      </c>
      <c r="C7" s="81"/>
      <c r="D7" s="81"/>
      <c r="E7" s="81"/>
      <c r="F7" s="83"/>
      <c r="G7" s="84"/>
      <c r="H7" s="81"/>
      <c r="I7" s="81" t="s">
        <v>1017</v>
      </c>
      <c r="J7" s="81"/>
      <c r="K7" s="81" t="s">
        <v>1018</v>
      </c>
      <c r="L7" s="81"/>
      <c r="M7" s="85"/>
      <c r="N7" s="85"/>
      <c r="O7" s="85"/>
      <c r="P7" s="85"/>
      <c r="Q7" s="197"/>
      <c r="R7" s="41"/>
      <c r="S7" s="201" t="s">
        <v>1340</v>
      </c>
      <c r="T7" s="88"/>
      <c r="U7" s="88" t="s">
        <v>757</v>
      </c>
      <c r="V7" s="217">
        <v>209200</v>
      </c>
      <c r="W7" s="172">
        <v>42795</v>
      </c>
      <c r="X7" s="243" t="s">
        <v>759</v>
      </c>
      <c r="Y7" s="79"/>
      <c r="Z7" s="79"/>
      <c r="AA7" s="79"/>
      <c r="AB7" s="79"/>
      <c r="AC7" s="79"/>
      <c r="AD7" s="79"/>
      <c r="AE7" s="79"/>
    </row>
    <row r="8" spans="1:48" s="89" customFormat="1" x14ac:dyDescent="0.2">
      <c r="A8" s="203">
        <v>42767</v>
      </c>
      <c r="B8" s="80" t="s">
        <v>1083</v>
      </c>
      <c r="C8" s="81">
        <v>1520603</v>
      </c>
      <c r="D8" s="82">
        <v>7497</v>
      </c>
      <c r="E8" s="81" t="s">
        <v>596</v>
      </c>
      <c r="F8" s="83">
        <v>2017</v>
      </c>
      <c r="G8" s="84">
        <v>42793</v>
      </c>
      <c r="H8" s="81" t="s">
        <v>13</v>
      </c>
      <c r="I8" s="81" t="s">
        <v>1084</v>
      </c>
      <c r="J8" s="81" t="s">
        <v>23</v>
      </c>
      <c r="K8" s="81" t="s">
        <v>1085</v>
      </c>
      <c r="L8" s="81" t="s">
        <v>1086</v>
      </c>
      <c r="M8" s="85">
        <v>272988.5</v>
      </c>
      <c r="N8" s="85">
        <v>13649.43</v>
      </c>
      <c r="O8" s="85">
        <v>45862.07</v>
      </c>
      <c r="P8" s="85">
        <v>332500</v>
      </c>
      <c r="Q8" s="197"/>
      <c r="R8" s="61" t="s">
        <v>787</v>
      </c>
      <c r="S8" s="202" t="s">
        <v>746</v>
      </c>
      <c r="T8" s="96"/>
      <c r="U8" s="96" t="s">
        <v>758</v>
      </c>
      <c r="V8" s="218">
        <v>3000</v>
      </c>
      <c r="W8" s="222">
        <v>42794</v>
      </c>
      <c r="X8" s="243" t="s">
        <v>759</v>
      </c>
      <c r="Y8" s="94"/>
      <c r="Z8" s="94"/>
      <c r="AA8" s="94"/>
      <c r="AB8" s="94"/>
      <c r="AC8" s="94"/>
      <c r="AD8" s="94"/>
      <c r="AE8" s="94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</row>
    <row r="9" spans="1:48" s="89" customFormat="1" x14ac:dyDescent="0.2">
      <c r="A9" s="203">
        <v>42767</v>
      </c>
      <c r="B9" s="80" t="s">
        <v>1083</v>
      </c>
      <c r="C9" s="81"/>
      <c r="D9" s="82"/>
      <c r="E9" s="81"/>
      <c r="F9" s="83"/>
      <c r="G9" s="84"/>
      <c r="H9" s="81"/>
      <c r="I9" s="81" t="s">
        <v>1084</v>
      </c>
      <c r="J9" s="81"/>
      <c r="K9" s="81" t="s">
        <v>1085</v>
      </c>
      <c r="L9" s="81"/>
      <c r="M9" s="85"/>
      <c r="N9" s="85"/>
      <c r="O9" s="85"/>
      <c r="P9" s="85"/>
      <c r="Q9" s="197"/>
      <c r="R9" s="61"/>
      <c r="S9" s="202" t="s">
        <v>746</v>
      </c>
      <c r="T9" s="96"/>
      <c r="U9" s="96" t="s">
        <v>758</v>
      </c>
      <c r="V9" s="218">
        <v>130000</v>
      </c>
      <c r="W9" s="222">
        <v>42794</v>
      </c>
      <c r="X9" s="243" t="s">
        <v>759</v>
      </c>
      <c r="Y9" s="94"/>
      <c r="Z9" s="94"/>
      <c r="AA9" s="94"/>
      <c r="AB9" s="94"/>
      <c r="AC9" s="94"/>
      <c r="AD9" s="94"/>
      <c r="AE9" s="94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</row>
    <row r="10" spans="1:48" s="89" customFormat="1" x14ac:dyDescent="0.2">
      <c r="A10" s="203">
        <v>42767</v>
      </c>
      <c r="B10" s="80" t="s">
        <v>1083</v>
      </c>
      <c r="C10" s="81"/>
      <c r="D10" s="82"/>
      <c r="E10" s="81"/>
      <c r="F10" s="83"/>
      <c r="G10" s="84">
        <v>0</v>
      </c>
      <c r="H10" s="81"/>
      <c r="I10" s="81" t="s">
        <v>1084</v>
      </c>
      <c r="J10" s="81"/>
      <c r="K10" s="81" t="s">
        <v>1085</v>
      </c>
      <c r="L10" s="81"/>
      <c r="M10" s="85"/>
      <c r="N10" s="85"/>
      <c r="O10" s="85"/>
      <c r="P10" s="85"/>
      <c r="Q10" s="197"/>
      <c r="R10" s="61"/>
      <c r="S10" s="202" t="s">
        <v>746</v>
      </c>
      <c r="T10" s="96"/>
      <c r="U10" s="96" t="s">
        <v>1344</v>
      </c>
      <c r="V10" s="218">
        <v>199500</v>
      </c>
      <c r="W10" s="222">
        <v>42794</v>
      </c>
      <c r="X10" s="243" t="s">
        <v>759</v>
      </c>
      <c r="Y10" s="94"/>
      <c r="Z10" s="94"/>
      <c r="AA10" s="94"/>
      <c r="AB10" s="94"/>
      <c r="AC10" s="94"/>
      <c r="AD10" s="94"/>
      <c r="AE10" s="94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</row>
    <row r="11" spans="1:48" s="78" customFormat="1" x14ac:dyDescent="0.2">
      <c r="A11" s="203">
        <v>42767</v>
      </c>
      <c r="B11" s="80" t="s">
        <v>1056</v>
      </c>
      <c r="C11" s="81">
        <v>1520104</v>
      </c>
      <c r="D11" s="82">
        <v>7493</v>
      </c>
      <c r="E11" s="81" t="s">
        <v>440</v>
      </c>
      <c r="F11" s="83">
        <v>2017</v>
      </c>
      <c r="G11" s="84">
        <v>42781</v>
      </c>
      <c r="H11" s="81" t="s">
        <v>115</v>
      </c>
      <c r="I11" s="81" t="s">
        <v>1057</v>
      </c>
      <c r="J11" s="81" t="s">
        <v>23</v>
      </c>
      <c r="K11" s="209" t="s">
        <v>1058</v>
      </c>
      <c r="L11" s="81" t="s">
        <v>1059</v>
      </c>
      <c r="M11" s="85">
        <v>238095.24</v>
      </c>
      <c r="N11" s="85">
        <v>11904.76</v>
      </c>
      <c r="O11" s="85">
        <v>40000</v>
      </c>
      <c r="P11" s="85">
        <v>290000</v>
      </c>
      <c r="Q11" s="197"/>
      <c r="R11" s="61" t="s">
        <v>787</v>
      </c>
      <c r="S11" s="202" t="s">
        <v>746</v>
      </c>
      <c r="T11" s="91" t="s">
        <v>772</v>
      </c>
      <c r="U11" s="91" t="s">
        <v>757</v>
      </c>
      <c r="V11" s="219">
        <v>200000</v>
      </c>
      <c r="W11" s="223">
        <v>42781</v>
      </c>
      <c r="X11" s="243" t="s">
        <v>759</v>
      </c>
      <c r="Y11" s="92"/>
      <c r="Z11" s="92"/>
      <c r="AA11" s="92"/>
      <c r="AB11" s="92"/>
      <c r="AC11" s="92"/>
      <c r="AD11" s="92"/>
      <c r="AE11" s="92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</row>
    <row r="12" spans="1:48" s="78" customFormat="1" ht="13.5" thickBot="1" x14ac:dyDescent="0.25">
      <c r="A12" s="203">
        <v>42767</v>
      </c>
      <c r="B12" s="80" t="s">
        <v>1056</v>
      </c>
      <c r="C12" s="81"/>
      <c r="D12" s="82"/>
      <c r="E12" s="81"/>
      <c r="F12" s="83"/>
      <c r="G12" s="84"/>
      <c r="H12" s="81"/>
      <c r="I12" s="81" t="s">
        <v>1057</v>
      </c>
      <c r="J12" s="206"/>
      <c r="K12" s="209" t="s">
        <v>1058</v>
      </c>
      <c r="L12" s="207"/>
      <c r="M12" s="85"/>
      <c r="N12" s="85"/>
      <c r="O12" s="85"/>
      <c r="P12" s="85"/>
      <c r="Q12" s="197"/>
      <c r="R12" s="61"/>
      <c r="S12" s="202" t="s">
        <v>746</v>
      </c>
      <c r="T12" s="91"/>
      <c r="U12" s="91" t="s">
        <v>757</v>
      </c>
      <c r="V12" s="219">
        <v>90000</v>
      </c>
      <c r="W12" s="223">
        <v>42787</v>
      </c>
      <c r="X12" s="243" t="s">
        <v>759</v>
      </c>
      <c r="Y12" s="92"/>
      <c r="Z12" s="92"/>
      <c r="AA12" s="92"/>
      <c r="AB12" s="92"/>
      <c r="AC12" s="92"/>
      <c r="AD12" s="92"/>
      <c r="AE12" s="92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</row>
    <row r="13" spans="1:48" s="257" customFormat="1" x14ac:dyDescent="0.2">
      <c r="A13" s="245">
        <v>42767</v>
      </c>
      <c r="B13" s="246" t="s">
        <v>821</v>
      </c>
      <c r="C13" s="247">
        <v>520513</v>
      </c>
      <c r="D13" s="248">
        <v>5396</v>
      </c>
      <c r="E13" s="247" t="s">
        <v>339</v>
      </c>
      <c r="F13" s="249">
        <v>2017</v>
      </c>
      <c r="G13" s="250">
        <v>42794</v>
      </c>
      <c r="H13" s="247" t="s">
        <v>115</v>
      </c>
      <c r="I13" s="247" t="s">
        <v>822</v>
      </c>
      <c r="J13" s="265" t="s">
        <v>23</v>
      </c>
      <c r="K13" s="294" t="s">
        <v>810</v>
      </c>
      <c r="L13" s="267" t="s">
        <v>823</v>
      </c>
      <c r="M13" s="251">
        <v>470326.34</v>
      </c>
      <c r="N13" s="251">
        <v>31656.42</v>
      </c>
      <c r="O13" s="251">
        <v>80317.240000000005</v>
      </c>
      <c r="P13" s="251">
        <v>582300</v>
      </c>
      <c r="Q13" s="275"/>
      <c r="R13" s="252" t="s">
        <v>787</v>
      </c>
      <c r="S13" s="253" t="s">
        <v>1339</v>
      </c>
      <c r="T13" s="253" t="s">
        <v>1342</v>
      </c>
      <c r="U13" s="254" t="s">
        <v>758</v>
      </c>
      <c r="V13" s="255">
        <v>582300</v>
      </c>
      <c r="W13" s="256">
        <v>42794</v>
      </c>
      <c r="X13" s="295">
        <v>42815</v>
      </c>
    </row>
    <row r="14" spans="1:48" s="257" customFormat="1" ht="13.5" thickBot="1" x14ac:dyDescent="0.25">
      <c r="A14" s="245">
        <v>42767</v>
      </c>
      <c r="B14" s="246" t="s">
        <v>808</v>
      </c>
      <c r="C14" s="247">
        <v>520226</v>
      </c>
      <c r="D14" s="248">
        <v>1783</v>
      </c>
      <c r="E14" s="247" t="s">
        <v>66</v>
      </c>
      <c r="F14" s="249">
        <v>2017</v>
      </c>
      <c r="G14" s="250">
        <v>42794</v>
      </c>
      <c r="H14" s="247" t="s">
        <v>115</v>
      </c>
      <c r="I14" s="247" t="s">
        <v>809</v>
      </c>
      <c r="J14" s="265" t="s">
        <v>23</v>
      </c>
      <c r="K14" s="278" t="s">
        <v>810</v>
      </c>
      <c r="L14" s="267" t="s">
        <v>811</v>
      </c>
      <c r="M14" s="251">
        <v>290284.12</v>
      </c>
      <c r="N14" s="251">
        <v>3560.71</v>
      </c>
      <c r="O14" s="251">
        <v>47015.17</v>
      </c>
      <c r="P14" s="251">
        <v>340860</v>
      </c>
      <c r="Q14" s="275"/>
      <c r="R14" s="263" t="s">
        <v>787</v>
      </c>
      <c r="S14" s="289" t="s">
        <v>746</v>
      </c>
      <c r="T14" s="253" t="s">
        <v>1342</v>
      </c>
      <c r="U14" s="254" t="s">
        <v>758</v>
      </c>
      <c r="V14" s="255">
        <v>358800</v>
      </c>
      <c r="W14" s="256">
        <v>42794</v>
      </c>
      <c r="X14" s="295">
        <v>42815</v>
      </c>
    </row>
    <row r="15" spans="1:48" s="257" customFormat="1" ht="13.5" thickBot="1" x14ac:dyDescent="0.25">
      <c r="A15" s="245">
        <v>42767</v>
      </c>
      <c r="B15" s="246" t="s">
        <v>808</v>
      </c>
      <c r="C15" s="247"/>
      <c r="D15" s="248"/>
      <c r="E15" s="247"/>
      <c r="F15" s="249"/>
      <c r="G15" s="250"/>
      <c r="H15" s="247"/>
      <c r="I15" s="247" t="s">
        <v>809</v>
      </c>
      <c r="J15" s="265"/>
      <c r="K15" s="278" t="s">
        <v>810</v>
      </c>
      <c r="L15" s="267"/>
      <c r="M15" s="251"/>
      <c r="N15" s="251"/>
      <c r="O15" s="251"/>
      <c r="P15" s="251"/>
      <c r="Q15" s="275"/>
      <c r="R15" s="263"/>
      <c r="S15" s="289" t="s">
        <v>746</v>
      </c>
      <c r="T15" s="253"/>
      <c r="U15" s="254"/>
      <c r="V15" s="255">
        <f>+V14-P14</f>
        <v>17940</v>
      </c>
      <c r="W15" s="256"/>
      <c r="X15" s="298" t="s">
        <v>759</v>
      </c>
    </row>
    <row r="16" spans="1:48" s="78" customFormat="1" x14ac:dyDescent="0.2">
      <c r="A16" s="203">
        <v>42767</v>
      </c>
      <c r="B16" s="80" t="s">
        <v>1301</v>
      </c>
      <c r="C16" s="81">
        <v>1032005</v>
      </c>
      <c r="D16" s="82" t="s">
        <v>618</v>
      </c>
      <c r="E16" s="81" t="s">
        <v>1257</v>
      </c>
      <c r="F16" s="83">
        <v>2017</v>
      </c>
      <c r="G16" s="84">
        <v>42794</v>
      </c>
      <c r="H16" s="81" t="s">
        <v>624</v>
      </c>
      <c r="I16" s="81" t="s">
        <v>1299</v>
      </c>
      <c r="J16" s="81" t="s">
        <v>23</v>
      </c>
      <c r="K16" s="208" t="s">
        <v>1302</v>
      </c>
      <c r="L16" s="81" t="s">
        <v>1300</v>
      </c>
      <c r="M16" s="85">
        <v>163793.1</v>
      </c>
      <c r="N16" s="85">
        <v>0</v>
      </c>
      <c r="O16" s="85">
        <v>26206.9</v>
      </c>
      <c r="P16" s="85">
        <v>190000</v>
      </c>
      <c r="Q16" s="197"/>
      <c r="R16" s="61" t="s">
        <v>749</v>
      </c>
      <c r="S16" s="201" t="s">
        <v>1340</v>
      </c>
      <c r="T16" s="88"/>
      <c r="U16" s="88" t="s">
        <v>757</v>
      </c>
      <c r="V16" s="217">
        <v>100000</v>
      </c>
      <c r="W16" s="172">
        <v>42794</v>
      </c>
      <c r="X16" s="243" t="s">
        <v>759</v>
      </c>
    </row>
    <row r="17" spans="1:48" s="78" customFormat="1" x14ac:dyDescent="0.2">
      <c r="A17" s="203">
        <v>42767</v>
      </c>
      <c r="B17" s="80" t="s">
        <v>1301</v>
      </c>
      <c r="C17" s="81"/>
      <c r="D17" s="82"/>
      <c r="E17" s="81"/>
      <c r="F17" s="83"/>
      <c r="G17" s="84"/>
      <c r="H17" s="81"/>
      <c r="I17" s="81" t="s">
        <v>1299</v>
      </c>
      <c r="J17" s="81"/>
      <c r="K17" s="208" t="s">
        <v>1302</v>
      </c>
      <c r="L17" s="81"/>
      <c r="M17" s="85"/>
      <c r="N17" s="85"/>
      <c r="O17" s="85"/>
      <c r="P17" s="85"/>
      <c r="Q17" s="197"/>
      <c r="R17" s="61"/>
      <c r="S17" s="201" t="s">
        <v>1340</v>
      </c>
      <c r="T17" s="88"/>
      <c r="U17" s="88" t="s">
        <v>762</v>
      </c>
      <c r="V17" s="217">
        <v>5000</v>
      </c>
      <c r="W17" s="172">
        <v>42788</v>
      </c>
      <c r="X17" s="243" t="s">
        <v>759</v>
      </c>
    </row>
    <row r="18" spans="1:48" s="78" customFormat="1" x14ac:dyDescent="0.2">
      <c r="A18" s="203">
        <v>42767</v>
      </c>
      <c r="B18" s="80" t="s">
        <v>1301</v>
      </c>
      <c r="C18" s="81"/>
      <c r="D18" s="82"/>
      <c r="E18" s="81"/>
      <c r="F18" s="83"/>
      <c r="G18" s="84"/>
      <c r="H18" s="81"/>
      <c r="I18" s="81" t="s">
        <v>1299</v>
      </c>
      <c r="J18" s="81"/>
      <c r="K18" s="208" t="s">
        <v>1302</v>
      </c>
      <c r="L18" s="81"/>
      <c r="M18" s="85"/>
      <c r="N18" s="85"/>
      <c r="O18" s="85"/>
      <c r="P18" s="85"/>
      <c r="Q18" s="197"/>
      <c r="R18" s="61"/>
      <c r="S18" s="201" t="s">
        <v>1340</v>
      </c>
      <c r="T18" s="88"/>
      <c r="U18" s="88" t="s">
        <v>761</v>
      </c>
      <c r="V18" s="217">
        <v>85000.11</v>
      </c>
      <c r="W18" s="172">
        <v>42795</v>
      </c>
      <c r="X18" s="243" t="s">
        <v>759</v>
      </c>
    </row>
    <row r="19" spans="1:48" s="89" customFormat="1" x14ac:dyDescent="0.2">
      <c r="A19" s="203">
        <v>42767</v>
      </c>
      <c r="B19" s="80" t="s">
        <v>976</v>
      </c>
      <c r="C19" s="81">
        <v>521702</v>
      </c>
      <c r="D19" s="82">
        <v>2005</v>
      </c>
      <c r="E19" s="81" t="s">
        <v>130</v>
      </c>
      <c r="F19" s="83">
        <v>2017</v>
      </c>
      <c r="G19" s="84">
        <v>42793</v>
      </c>
      <c r="H19" s="81" t="s">
        <v>139</v>
      </c>
      <c r="I19" s="81" t="s">
        <v>977</v>
      </c>
      <c r="J19" s="81" t="s">
        <v>23</v>
      </c>
      <c r="K19" s="81" t="s">
        <v>978</v>
      </c>
      <c r="L19" s="81" t="s">
        <v>979</v>
      </c>
      <c r="M19" s="85">
        <v>177413.79</v>
      </c>
      <c r="N19" s="85">
        <v>0</v>
      </c>
      <c r="O19" s="85">
        <v>28386.21</v>
      </c>
      <c r="P19" s="85">
        <v>205800</v>
      </c>
      <c r="Q19" s="197"/>
      <c r="R19" s="61" t="s">
        <v>787</v>
      </c>
      <c r="S19" s="201" t="s">
        <v>1340</v>
      </c>
      <c r="T19" s="88"/>
      <c r="U19" s="88" t="s">
        <v>763</v>
      </c>
      <c r="V19" s="217">
        <v>20000</v>
      </c>
      <c r="W19" s="172">
        <v>42778</v>
      </c>
      <c r="X19" s="243" t="s">
        <v>759</v>
      </c>
      <c r="Y19" s="79"/>
      <c r="Z19" s="79"/>
      <c r="AA19" s="79"/>
      <c r="AB19" s="79"/>
      <c r="AC19" s="79"/>
      <c r="AD19" s="79"/>
      <c r="AE19" s="79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</row>
    <row r="20" spans="1:48" s="89" customFormat="1" x14ac:dyDescent="0.2">
      <c r="A20" s="203">
        <v>42767</v>
      </c>
      <c r="B20" s="80" t="s">
        <v>976</v>
      </c>
      <c r="C20" s="81"/>
      <c r="D20" s="82"/>
      <c r="E20" s="81"/>
      <c r="F20" s="83"/>
      <c r="G20" s="84"/>
      <c r="H20" s="81"/>
      <c r="I20" s="81" t="s">
        <v>977</v>
      </c>
      <c r="J20" s="81"/>
      <c r="K20" s="81" t="s">
        <v>978</v>
      </c>
      <c r="L20" s="81"/>
      <c r="M20" s="85"/>
      <c r="N20" s="85"/>
      <c r="O20" s="85"/>
      <c r="P20" s="85"/>
      <c r="Q20" s="197"/>
      <c r="R20" s="61"/>
      <c r="S20" s="201" t="s">
        <v>1340</v>
      </c>
      <c r="T20" s="88"/>
      <c r="U20" s="88" t="s">
        <v>763</v>
      </c>
      <c r="V20" s="217">
        <v>20000</v>
      </c>
      <c r="W20" s="172">
        <v>42778</v>
      </c>
      <c r="X20" s="243" t="s">
        <v>759</v>
      </c>
      <c r="Y20" s="79"/>
      <c r="Z20" s="79"/>
      <c r="AA20" s="79"/>
      <c r="AB20" s="79"/>
      <c r="AC20" s="79"/>
      <c r="AD20" s="79"/>
      <c r="AE20" s="79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</row>
    <row r="21" spans="1:48" s="89" customFormat="1" x14ac:dyDescent="0.2">
      <c r="A21" s="203">
        <v>42767</v>
      </c>
      <c r="B21" s="80" t="s">
        <v>976</v>
      </c>
      <c r="C21" s="81"/>
      <c r="D21" s="82"/>
      <c r="E21" s="81"/>
      <c r="F21" s="83"/>
      <c r="G21" s="84"/>
      <c r="H21" s="81"/>
      <c r="I21" s="81" t="s">
        <v>977</v>
      </c>
      <c r="J21" s="81"/>
      <c r="K21" s="81" t="s">
        <v>978</v>
      </c>
      <c r="L21" s="81"/>
      <c r="M21" s="85"/>
      <c r="N21" s="85"/>
      <c r="O21" s="85"/>
      <c r="P21" s="85"/>
      <c r="Q21" s="197"/>
      <c r="R21" s="61"/>
      <c r="S21" s="201" t="s">
        <v>1340</v>
      </c>
      <c r="T21" s="88"/>
      <c r="U21" s="88" t="s">
        <v>763</v>
      </c>
      <c r="V21" s="217">
        <v>20000</v>
      </c>
      <c r="W21" s="172">
        <v>42778</v>
      </c>
      <c r="X21" s="243" t="s">
        <v>759</v>
      </c>
      <c r="Y21" s="79"/>
      <c r="Z21" s="79"/>
      <c r="AA21" s="79"/>
      <c r="AB21" s="79"/>
      <c r="AC21" s="79"/>
      <c r="AD21" s="79"/>
      <c r="AE21" s="79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</row>
    <row r="22" spans="1:48" s="89" customFormat="1" x14ac:dyDescent="0.2">
      <c r="A22" s="203">
        <v>42767</v>
      </c>
      <c r="B22" s="80" t="s">
        <v>976</v>
      </c>
      <c r="C22" s="81"/>
      <c r="D22" s="82"/>
      <c r="E22" s="81"/>
      <c r="F22" s="83"/>
      <c r="G22" s="84"/>
      <c r="H22" s="81"/>
      <c r="I22" s="81" t="s">
        <v>977</v>
      </c>
      <c r="J22" s="81"/>
      <c r="K22" s="81" t="s">
        <v>978</v>
      </c>
      <c r="L22" s="81"/>
      <c r="M22" s="85"/>
      <c r="N22" s="85"/>
      <c r="O22" s="85"/>
      <c r="P22" s="85"/>
      <c r="Q22" s="197"/>
      <c r="R22" s="61"/>
      <c r="S22" s="201" t="s">
        <v>1340</v>
      </c>
      <c r="T22" s="88"/>
      <c r="U22" s="88" t="s">
        <v>762</v>
      </c>
      <c r="V22" s="217">
        <v>20000</v>
      </c>
      <c r="W22" s="172">
        <v>42777</v>
      </c>
      <c r="X22" s="243" t="s">
        <v>759</v>
      </c>
      <c r="Y22" s="79"/>
      <c r="Z22" s="79"/>
      <c r="AA22" s="79"/>
      <c r="AB22" s="79"/>
      <c r="AC22" s="79"/>
      <c r="AD22" s="79"/>
      <c r="AE22" s="79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</row>
    <row r="23" spans="1:48" s="89" customFormat="1" x14ac:dyDescent="0.2">
      <c r="A23" s="203">
        <v>42767</v>
      </c>
      <c r="B23" s="80" t="s">
        <v>976</v>
      </c>
      <c r="C23" s="81"/>
      <c r="D23" s="82"/>
      <c r="E23" s="81"/>
      <c r="F23" s="83"/>
      <c r="G23" s="84"/>
      <c r="H23" s="81"/>
      <c r="I23" s="81" t="s">
        <v>977</v>
      </c>
      <c r="J23" s="81"/>
      <c r="K23" s="81" t="s">
        <v>978</v>
      </c>
      <c r="L23" s="81"/>
      <c r="M23" s="85"/>
      <c r="N23" s="85"/>
      <c r="O23" s="85"/>
      <c r="P23" s="85"/>
      <c r="Q23" s="197"/>
      <c r="R23" s="61"/>
      <c r="S23" s="201" t="s">
        <v>1340</v>
      </c>
      <c r="T23" s="88"/>
      <c r="U23" s="88" t="s">
        <v>762</v>
      </c>
      <c r="V23" s="217">
        <v>20000</v>
      </c>
      <c r="W23" s="172">
        <v>42756</v>
      </c>
      <c r="X23" s="243" t="s">
        <v>759</v>
      </c>
      <c r="Y23" s="79"/>
      <c r="Z23" s="79"/>
      <c r="AA23" s="79"/>
      <c r="AB23" s="79"/>
      <c r="AC23" s="79"/>
      <c r="AD23" s="79"/>
      <c r="AE23" s="79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</row>
    <row r="24" spans="1:48" s="89" customFormat="1" x14ac:dyDescent="0.2">
      <c r="A24" s="203">
        <v>42767</v>
      </c>
      <c r="B24" s="80" t="s">
        <v>976</v>
      </c>
      <c r="C24" s="81"/>
      <c r="D24" s="82"/>
      <c r="E24" s="81"/>
      <c r="F24" s="83"/>
      <c r="G24" s="84"/>
      <c r="H24" s="81"/>
      <c r="I24" s="81" t="s">
        <v>977</v>
      </c>
      <c r="J24" s="81"/>
      <c r="K24" s="81" t="s">
        <v>978</v>
      </c>
      <c r="L24" s="81"/>
      <c r="M24" s="85"/>
      <c r="N24" s="85"/>
      <c r="O24" s="85"/>
      <c r="P24" s="85"/>
      <c r="Q24" s="197"/>
      <c r="R24" s="61"/>
      <c r="S24" s="201" t="s">
        <v>1340</v>
      </c>
      <c r="T24" s="88"/>
      <c r="U24" s="88" t="s">
        <v>762</v>
      </c>
      <c r="V24" s="217">
        <v>18000</v>
      </c>
      <c r="W24" s="172">
        <v>42794</v>
      </c>
      <c r="X24" s="243" t="s">
        <v>759</v>
      </c>
      <c r="Y24" s="79"/>
      <c r="Z24" s="79"/>
      <c r="AA24" s="79"/>
      <c r="AB24" s="79"/>
      <c r="AC24" s="79"/>
      <c r="AD24" s="79"/>
      <c r="AE24" s="79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</row>
    <row r="25" spans="1:48" s="89" customFormat="1" x14ac:dyDescent="0.2">
      <c r="A25" s="203">
        <v>42767</v>
      </c>
      <c r="B25" s="80" t="s">
        <v>976</v>
      </c>
      <c r="C25" s="81"/>
      <c r="D25" s="82"/>
      <c r="E25" s="81"/>
      <c r="F25" s="83"/>
      <c r="G25" s="84"/>
      <c r="H25" s="81"/>
      <c r="I25" s="81" t="s">
        <v>977</v>
      </c>
      <c r="J25" s="81"/>
      <c r="K25" s="81" t="s">
        <v>978</v>
      </c>
      <c r="L25" s="81"/>
      <c r="M25" s="85"/>
      <c r="N25" s="85"/>
      <c r="O25" s="85"/>
      <c r="P25" s="85"/>
      <c r="Q25" s="197"/>
      <c r="R25" s="61"/>
      <c r="S25" s="201" t="s">
        <v>1340</v>
      </c>
      <c r="T25" s="88"/>
      <c r="U25" s="88" t="s">
        <v>764</v>
      </c>
      <c r="V25" s="217">
        <v>45000</v>
      </c>
      <c r="W25" s="172">
        <v>42794</v>
      </c>
      <c r="X25" s="243" t="s">
        <v>759</v>
      </c>
      <c r="Y25" s="79"/>
      <c r="Z25" s="79"/>
      <c r="AA25" s="79"/>
      <c r="AB25" s="79"/>
      <c r="AC25" s="79"/>
      <c r="AD25" s="79"/>
      <c r="AE25" s="79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</row>
    <row r="26" spans="1:48" s="89" customFormat="1" x14ac:dyDescent="0.2">
      <c r="A26" s="203">
        <v>42767</v>
      </c>
      <c r="B26" s="80" t="s">
        <v>976</v>
      </c>
      <c r="C26" s="81"/>
      <c r="D26" s="82"/>
      <c r="E26" s="81"/>
      <c r="F26" s="83"/>
      <c r="G26" s="84"/>
      <c r="H26" s="81"/>
      <c r="I26" s="81" t="s">
        <v>977</v>
      </c>
      <c r="J26" s="81"/>
      <c r="K26" s="81" t="s">
        <v>978</v>
      </c>
      <c r="L26" s="81"/>
      <c r="M26" s="85"/>
      <c r="N26" s="85"/>
      <c r="O26" s="85"/>
      <c r="P26" s="85"/>
      <c r="Q26" s="197"/>
      <c r="R26" s="61"/>
      <c r="S26" s="201" t="s">
        <v>1340</v>
      </c>
      <c r="T26" s="88"/>
      <c r="U26" s="88" t="s">
        <v>764</v>
      </c>
      <c r="V26" s="217">
        <v>42800</v>
      </c>
      <c r="W26" s="172">
        <v>42778</v>
      </c>
      <c r="X26" s="243" t="s">
        <v>759</v>
      </c>
      <c r="Y26" s="79"/>
      <c r="Z26" s="79"/>
      <c r="AA26" s="79"/>
      <c r="AB26" s="79"/>
      <c r="AC26" s="79"/>
      <c r="AD26" s="79"/>
      <c r="AE26" s="79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</row>
    <row r="27" spans="1:48" s="89" customFormat="1" x14ac:dyDescent="0.2">
      <c r="A27" s="203">
        <v>42767</v>
      </c>
      <c r="B27" s="80" t="s">
        <v>976</v>
      </c>
      <c r="C27" s="81"/>
      <c r="D27" s="82"/>
      <c r="E27" s="81"/>
      <c r="F27" s="83"/>
      <c r="G27" s="84"/>
      <c r="H27" s="81"/>
      <c r="I27" s="81" t="s">
        <v>977</v>
      </c>
      <c r="J27" s="81"/>
      <c r="K27" s="81" t="s">
        <v>978</v>
      </c>
      <c r="L27" s="81"/>
      <c r="M27" s="85"/>
      <c r="N27" s="85"/>
      <c r="O27" s="85"/>
      <c r="P27" s="85"/>
      <c r="Q27" s="197"/>
      <c r="R27" s="61"/>
      <c r="S27" s="201" t="s">
        <v>1340</v>
      </c>
      <c r="T27" s="88"/>
      <c r="U27" s="232" t="s">
        <v>762</v>
      </c>
      <c r="V27" s="227">
        <v>7249.33</v>
      </c>
      <c r="W27" s="233">
        <v>42794</v>
      </c>
      <c r="X27" s="243" t="s">
        <v>759</v>
      </c>
      <c r="Y27" s="79"/>
      <c r="Z27" s="79"/>
      <c r="AA27" s="79"/>
      <c r="AB27" s="79"/>
      <c r="AC27" s="79"/>
      <c r="AD27" s="79"/>
      <c r="AE27" s="79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</row>
    <row r="28" spans="1:48" s="78" customFormat="1" x14ac:dyDescent="0.2">
      <c r="A28" s="203">
        <v>42767</v>
      </c>
      <c r="B28" s="80" t="s">
        <v>900</v>
      </c>
      <c r="C28" s="81">
        <v>521101</v>
      </c>
      <c r="D28" s="82">
        <v>1251</v>
      </c>
      <c r="E28" s="81" t="s">
        <v>901</v>
      </c>
      <c r="F28" s="83">
        <v>2017</v>
      </c>
      <c r="G28" s="84">
        <v>42779</v>
      </c>
      <c r="H28" s="81" t="s">
        <v>49</v>
      </c>
      <c r="I28" s="81" t="s">
        <v>902</v>
      </c>
      <c r="J28" s="81" t="s">
        <v>23</v>
      </c>
      <c r="K28" s="81" t="s">
        <v>903</v>
      </c>
      <c r="L28" s="81" t="s">
        <v>904</v>
      </c>
      <c r="M28" s="85">
        <v>312327.59000000003</v>
      </c>
      <c r="N28" s="85">
        <v>0</v>
      </c>
      <c r="O28" s="85">
        <v>49972.41</v>
      </c>
      <c r="P28" s="85">
        <v>362300</v>
      </c>
      <c r="Q28" s="197"/>
      <c r="R28" s="90" t="s">
        <v>787</v>
      </c>
      <c r="S28" s="202" t="s">
        <v>746</v>
      </c>
      <c r="T28" s="91"/>
      <c r="U28" s="91" t="s">
        <v>762</v>
      </c>
      <c r="V28" s="219">
        <v>5000</v>
      </c>
      <c r="W28" s="223">
        <v>42772</v>
      </c>
      <c r="X28" s="243" t="s">
        <v>759</v>
      </c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</row>
    <row r="29" spans="1:48" s="78" customFormat="1" x14ac:dyDescent="0.2">
      <c r="A29" s="203">
        <v>42767</v>
      </c>
      <c r="B29" s="80" t="s">
        <v>900</v>
      </c>
      <c r="C29" s="81"/>
      <c r="D29" s="82"/>
      <c r="E29" s="81"/>
      <c r="F29" s="83"/>
      <c r="G29" s="84"/>
      <c r="H29" s="81"/>
      <c r="I29" s="81" t="s">
        <v>902</v>
      </c>
      <c r="J29" s="81"/>
      <c r="K29" s="81" t="s">
        <v>903</v>
      </c>
      <c r="L29" s="81"/>
      <c r="M29" s="85"/>
      <c r="N29" s="85"/>
      <c r="O29" s="85"/>
      <c r="P29" s="85"/>
      <c r="Q29" s="197"/>
      <c r="R29" s="90"/>
      <c r="S29" s="202" t="s">
        <v>746</v>
      </c>
      <c r="T29" s="91"/>
      <c r="U29" s="91" t="s">
        <v>761</v>
      </c>
      <c r="V29" s="219">
        <v>237126.58</v>
      </c>
      <c r="W29" s="223">
        <v>42780</v>
      </c>
      <c r="X29" s="243" t="s">
        <v>759</v>
      </c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</row>
    <row r="30" spans="1:48" s="78" customFormat="1" x14ac:dyDescent="0.2">
      <c r="A30" s="203">
        <v>42767</v>
      </c>
      <c r="B30" s="80" t="s">
        <v>900</v>
      </c>
      <c r="C30" s="81"/>
      <c r="D30" s="82"/>
      <c r="E30" s="81"/>
      <c r="F30" s="83"/>
      <c r="G30" s="84"/>
      <c r="H30" s="81"/>
      <c r="I30" s="81" t="s">
        <v>902</v>
      </c>
      <c r="J30" s="81"/>
      <c r="K30" s="81" t="s">
        <v>903</v>
      </c>
      <c r="L30" s="81"/>
      <c r="M30" s="85"/>
      <c r="N30" s="85"/>
      <c r="O30" s="85"/>
      <c r="P30" s="85"/>
      <c r="Q30" s="197"/>
      <c r="R30" s="90"/>
      <c r="S30" s="202" t="s">
        <v>746</v>
      </c>
      <c r="T30" s="91"/>
      <c r="U30" s="91" t="s">
        <v>766</v>
      </c>
      <c r="V30" s="219">
        <v>125000</v>
      </c>
      <c r="W30" s="223">
        <v>42781</v>
      </c>
      <c r="X30" s="243" t="s">
        <v>759</v>
      </c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</row>
    <row r="31" spans="1:48" s="78" customFormat="1" x14ac:dyDescent="0.2">
      <c r="A31" s="203">
        <v>42767</v>
      </c>
      <c r="B31" s="80" t="s">
        <v>900</v>
      </c>
      <c r="C31" s="81"/>
      <c r="D31" s="82"/>
      <c r="E31" s="81"/>
      <c r="F31" s="83"/>
      <c r="G31" s="84"/>
      <c r="H31" s="81"/>
      <c r="I31" s="81" t="s">
        <v>902</v>
      </c>
      <c r="J31" s="81"/>
      <c r="K31" s="81" t="s">
        <v>903</v>
      </c>
      <c r="L31" s="81"/>
      <c r="M31" s="85"/>
      <c r="N31" s="85"/>
      <c r="O31" s="85"/>
      <c r="P31" s="85"/>
      <c r="Q31" s="197"/>
      <c r="R31" s="90"/>
      <c r="S31" s="202" t="s">
        <v>746</v>
      </c>
      <c r="T31" s="91"/>
      <c r="U31" s="91" t="s">
        <v>1345</v>
      </c>
      <c r="V31" s="219">
        <v>-4826.58</v>
      </c>
      <c r="W31" s="223">
        <v>42801</v>
      </c>
      <c r="X31" s="243" t="s">
        <v>759</v>
      </c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</row>
    <row r="32" spans="1:48" s="257" customFormat="1" x14ac:dyDescent="0.2">
      <c r="A32" s="245">
        <v>42767</v>
      </c>
      <c r="B32" s="246" t="s">
        <v>1243</v>
      </c>
      <c r="C32" s="247">
        <v>1520105</v>
      </c>
      <c r="D32" s="248">
        <v>7494</v>
      </c>
      <c r="E32" s="247" t="s">
        <v>472</v>
      </c>
      <c r="F32" s="249">
        <v>2017</v>
      </c>
      <c r="G32" s="250">
        <v>42794</v>
      </c>
      <c r="H32" s="247"/>
      <c r="I32" s="247" t="s">
        <v>1244</v>
      </c>
      <c r="J32" s="247" t="s">
        <v>23</v>
      </c>
      <c r="K32" s="247" t="s">
        <v>1245</v>
      </c>
      <c r="L32" s="247" t="s">
        <v>1246</v>
      </c>
      <c r="M32" s="251">
        <v>205538.69</v>
      </c>
      <c r="N32" s="251">
        <v>0</v>
      </c>
      <c r="O32" s="251">
        <v>32886.19</v>
      </c>
      <c r="P32" s="251">
        <v>238424.88</v>
      </c>
      <c r="Q32" s="275"/>
      <c r="R32" s="252" t="s">
        <v>748</v>
      </c>
      <c r="S32" s="253" t="s">
        <v>1339</v>
      </c>
      <c r="T32" s="254"/>
      <c r="U32" s="254"/>
      <c r="V32" s="255"/>
      <c r="W32" s="254"/>
      <c r="X32" s="295">
        <v>42815</v>
      </c>
    </row>
    <row r="33" spans="1:48" s="78" customFormat="1" x14ac:dyDescent="0.2">
      <c r="A33" s="203">
        <v>42767</v>
      </c>
      <c r="B33" s="80" t="s">
        <v>1051</v>
      </c>
      <c r="C33" s="81">
        <v>522402</v>
      </c>
      <c r="D33" s="82">
        <v>1061</v>
      </c>
      <c r="E33" s="81" t="s">
        <v>1052</v>
      </c>
      <c r="F33" s="83">
        <v>2016</v>
      </c>
      <c r="G33" s="84">
        <v>42779</v>
      </c>
      <c r="H33" s="81" t="s">
        <v>35</v>
      </c>
      <c r="I33" s="81" t="s">
        <v>1053</v>
      </c>
      <c r="J33" s="81" t="s">
        <v>2</v>
      </c>
      <c r="K33" s="81" t="s">
        <v>1054</v>
      </c>
      <c r="L33" s="81" t="s">
        <v>1055</v>
      </c>
      <c r="M33" s="85">
        <v>162938.63</v>
      </c>
      <c r="N33" s="85">
        <v>0</v>
      </c>
      <c r="O33" s="85">
        <v>26070.18</v>
      </c>
      <c r="P33" s="85">
        <v>189008.81</v>
      </c>
      <c r="Q33" s="197"/>
      <c r="R33" s="41" t="s">
        <v>787</v>
      </c>
      <c r="S33" s="201" t="s">
        <v>1340</v>
      </c>
      <c r="T33" s="88"/>
      <c r="U33" s="88"/>
      <c r="V33" s="217">
        <v>189008.81</v>
      </c>
      <c r="W33" s="172">
        <v>42779</v>
      </c>
      <c r="X33" s="243" t="s">
        <v>759</v>
      </c>
      <c r="Y33" s="79"/>
      <c r="Z33" s="79"/>
      <c r="AA33" s="79"/>
      <c r="AB33" s="79"/>
      <c r="AC33" s="79"/>
      <c r="AD33" s="94"/>
      <c r="AE33" s="94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</row>
    <row r="34" spans="1:48" s="257" customFormat="1" x14ac:dyDescent="0.2">
      <c r="A34" s="245">
        <v>42767</v>
      </c>
      <c r="B34" s="246" t="s">
        <v>1181</v>
      </c>
      <c r="C34" s="247">
        <v>520223</v>
      </c>
      <c r="D34" s="248">
        <v>1796</v>
      </c>
      <c r="E34" s="247" t="s">
        <v>100</v>
      </c>
      <c r="F34" s="249">
        <v>2017</v>
      </c>
      <c r="G34" s="250">
        <v>42791</v>
      </c>
      <c r="H34" s="247"/>
      <c r="I34" s="247" t="s">
        <v>1182</v>
      </c>
      <c r="J34" s="247" t="s">
        <v>23</v>
      </c>
      <c r="K34" s="205" t="s">
        <v>1156</v>
      </c>
      <c r="L34" s="247" t="s">
        <v>1183</v>
      </c>
      <c r="M34" s="251">
        <v>211926.45</v>
      </c>
      <c r="N34" s="251">
        <v>0</v>
      </c>
      <c r="O34" s="251">
        <v>33908.230000000003</v>
      </c>
      <c r="P34" s="251">
        <v>245834.68</v>
      </c>
      <c r="Q34" s="275"/>
      <c r="R34" s="252" t="s">
        <v>748</v>
      </c>
      <c r="S34" s="253" t="s">
        <v>1339</v>
      </c>
      <c r="T34" s="253" t="s">
        <v>1342</v>
      </c>
      <c r="U34" s="254"/>
      <c r="V34" s="255"/>
      <c r="W34" s="254"/>
      <c r="X34" s="295">
        <v>42815</v>
      </c>
    </row>
    <row r="35" spans="1:48" s="258" customFormat="1" ht="13.5" thickBot="1" x14ac:dyDescent="0.25">
      <c r="A35" s="245">
        <v>42767</v>
      </c>
      <c r="B35" s="246" t="s">
        <v>1154</v>
      </c>
      <c r="C35" s="247">
        <v>521101</v>
      </c>
      <c r="D35" s="248">
        <v>1251</v>
      </c>
      <c r="E35" s="247" t="s">
        <v>901</v>
      </c>
      <c r="F35" s="249">
        <v>2017</v>
      </c>
      <c r="G35" s="250">
        <v>42774</v>
      </c>
      <c r="H35" s="247"/>
      <c r="I35" s="247" t="s">
        <v>1155</v>
      </c>
      <c r="J35" s="247" t="s">
        <v>23</v>
      </c>
      <c r="K35" s="296" t="s">
        <v>1156</v>
      </c>
      <c r="L35" s="247" t="s">
        <v>1157</v>
      </c>
      <c r="M35" s="251">
        <v>284022.18</v>
      </c>
      <c r="N35" s="251">
        <v>0</v>
      </c>
      <c r="O35" s="251">
        <v>45443.55</v>
      </c>
      <c r="P35" s="251">
        <v>329465.73</v>
      </c>
      <c r="Q35" s="275"/>
      <c r="R35" s="252" t="s">
        <v>748</v>
      </c>
      <c r="S35" s="253" t="s">
        <v>1339</v>
      </c>
      <c r="T35" s="253" t="s">
        <v>1342</v>
      </c>
      <c r="U35" s="254"/>
      <c r="V35" s="255"/>
      <c r="W35" s="254"/>
      <c r="X35" s="295">
        <v>42815</v>
      </c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  <c r="AP35" s="257"/>
      <c r="AQ35" s="257"/>
      <c r="AR35" s="257"/>
      <c r="AS35" s="257"/>
      <c r="AT35" s="257"/>
      <c r="AU35" s="257"/>
      <c r="AV35" s="257"/>
    </row>
    <row r="36" spans="1:48" s="258" customFormat="1" x14ac:dyDescent="0.2">
      <c r="A36" s="245">
        <v>42767</v>
      </c>
      <c r="B36" s="246" t="s">
        <v>812</v>
      </c>
      <c r="C36" s="247">
        <v>520512</v>
      </c>
      <c r="D36" s="248">
        <v>5394</v>
      </c>
      <c r="E36" s="247" t="s">
        <v>813</v>
      </c>
      <c r="F36" s="249">
        <v>2017</v>
      </c>
      <c r="G36" s="250">
        <v>42782</v>
      </c>
      <c r="H36" s="247" t="s">
        <v>110</v>
      </c>
      <c r="I36" s="247" t="s">
        <v>814</v>
      </c>
      <c r="J36" s="265" t="s">
        <v>23</v>
      </c>
      <c r="K36" s="294" t="s">
        <v>815</v>
      </c>
      <c r="L36" s="267" t="s">
        <v>816</v>
      </c>
      <c r="M36" s="251">
        <v>432186.08</v>
      </c>
      <c r="N36" s="251">
        <v>25400.13</v>
      </c>
      <c r="O36" s="251">
        <v>73213.789999999994</v>
      </c>
      <c r="P36" s="251">
        <v>530800</v>
      </c>
      <c r="Q36" s="197"/>
      <c r="R36" s="252" t="s">
        <v>787</v>
      </c>
      <c r="S36" s="253" t="s">
        <v>1339</v>
      </c>
      <c r="T36" s="254"/>
      <c r="U36" s="254" t="s">
        <v>758</v>
      </c>
      <c r="V36" s="255">
        <v>500000</v>
      </c>
      <c r="W36" s="256">
        <v>42787</v>
      </c>
      <c r="X36" s="295">
        <v>42815</v>
      </c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</row>
    <row r="37" spans="1:48" s="258" customFormat="1" ht="13.5" thickBot="1" x14ac:dyDescent="0.25">
      <c r="A37" s="245">
        <v>42767</v>
      </c>
      <c r="B37" s="246" t="s">
        <v>812</v>
      </c>
      <c r="C37" s="247"/>
      <c r="D37" s="248"/>
      <c r="E37" s="247"/>
      <c r="F37" s="249"/>
      <c r="G37" s="250"/>
      <c r="H37" s="247"/>
      <c r="I37" s="247" t="s">
        <v>814</v>
      </c>
      <c r="J37" s="265"/>
      <c r="K37" s="278" t="s">
        <v>815</v>
      </c>
      <c r="L37" s="267"/>
      <c r="M37" s="251"/>
      <c r="N37" s="251"/>
      <c r="O37" s="251"/>
      <c r="P37" s="251"/>
      <c r="Q37" s="197"/>
      <c r="R37" s="252"/>
      <c r="S37" s="253" t="s">
        <v>1339</v>
      </c>
      <c r="T37" s="254"/>
      <c r="U37" s="254" t="s">
        <v>762</v>
      </c>
      <c r="V37" s="255">
        <v>30800</v>
      </c>
      <c r="W37" s="256">
        <v>42783</v>
      </c>
      <c r="X37" s="295">
        <v>42815</v>
      </c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</row>
    <row r="38" spans="1:48" s="78" customFormat="1" x14ac:dyDescent="0.2">
      <c r="A38" s="203">
        <v>42767</v>
      </c>
      <c r="B38" s="80" t="s">
        <v>951</v>
      </c>
      <c r="C38" s="81">
        <v>521502</v>
      </c>
      <c r="D38" s="82">
        <v>5611</v>
      </c>
      <c r="E38" s="81" t="s">
        <v>387</v>
      </c>
      <c r="F38" s="83">
        <v>2017</v>
      </c>
      <c r="G38" s="84">
        <v>42789</v>
      </c>
      <c r="H38" s="81" t="s">
        <v>17</v>
      </c>
      <c r="I38" s="81" t="s">
        <v>952</v>
      </c>
      <c r="J38" s="81" t="s">
        <v>23</v>
      </c>
      <c r="K38" s="208" t="s">
        <v>953</v>
      </c>
      <c r="L38" s="81" t="s">
        <v>954</v>
      </c>
      <c r="M38" s="85">
        <v>379112.61</v>
      </c>
      <c r="N38" s="85">
        <v>17439.11</v>
      </c>
      <c r="O38" s="85">
        <v>63448.28</v>
      </c>
      <c r="P38" s="85">
        <v>460000</v>
      </c>
      <c r="Q38" s="197"/>
      <c r="R38" s="61" t="s">
        <v>787</v>
      </c>
      <c r="S38" s="202" t="s">
        <v>746</v>
      </c>
      <c r="T38" s="88"/>
      <c r="U38" s="88" t="s">
        <v>758</v>
      </c>
      <c r="V38" s="217">
        <v>280000</v>
      </c>
      <c r="W38" s="172">
        <v>42784</v>
      </c>
      <c r="X38" s="243" t="s">
        <v>759</v>
      </c>
      <c r="Y38" s="79"/>
      <c r="Z38" s="79"/>
      <c r="AA38" s="79"/>
      <c r="AB38" s="79"/>
      <c r="AC38" s="79"/>
      <c r="AD38" s="79"/>
      <c r="AE38" s="79"/>
    </row>
    <row r="39" spans="1:48" s="78" customFormat="1" x14ac:dyDescent="0.2">
      <c r="A39" s="203">
        <v>42767</v>
      </c>
      <c r="B39" s="80" t="s">
        <v>951</v>
      </c>
      <c r="C39" s="81"/>
      <c r="D39" s="82"/>
      <c r="E39" s="81"/>
      <c r="F39" s="83"/>
      <c r="G39" s="84"/>
      <c r="H39" s="81"/>
      <c r="I39" s="81" t="s">
        <v>952</v>
      </c>
      <c r="J39" s="81"/>
      <c r="K39" s="208" t="s">
        <v>953</v>
      </c>
      <c r="L39" s="81"/>
      <c r="M39" s="85"/>
      <c r="N39" s="85"/>
      <c r="O39" s="85"/>
      <c r="P39" s="85"/>
      <c r="Q39" s="197"/>
      <c r="R39" s="61"/>
      <c r="S39" s="202" t="s">
        <v>746</v>
      </c>
      <c r="T39" s="88"/>
      <c r="U39" s="88" t="s">
        <v>764</v>
      </c>
      <c r="V39" s="217">
        <v>640.88</v>
      </c>
      <c r="W39" s="172">
        <v>42789</v>
      </c>
      <c r="X39" s="243" t="s">
        <v>759</v>
      </c>
      <c r="Y39" s="79"/>
      <c r="Z39" s="79"/>
      <c r="AA39" s="79"/>
      <c r="AB39" s="79"/>
      <c r="AC39" s="79"/>
      <c r="AD39" s="79"/>
      <c r="AE39" s="79"/>
    </row>
    <row r="40" spans="1:48" s="78" customFormat="1" x14ac:dyDescent="0.2">
      <c r="A40" s="203">
        <v>42767</v>
      </c>
      <c r="B40" s="80" t="s">
        <v>951</v>
      </c>
      <c r="C40" s="81"/>
      <c r="D40" s="82"/>
      <c r="E40" s="81"/>
      <c r="F40" s="83"/>
      <c r="G40" s="84"/>
      <c r="H40" s="81"/>
      <c r="I40" s="81" t="s">
        <v>952</v>
      </c>
      <c r="J40" s="81"/>
      <c r="K40" s="208" t="s">
        <v>953</v>
      </c>
      <c r="L40" s="81"/>
      <c r="M40" s="85"/>
      <c r="N40" s="85"/>
      <c r="O40" s="85"/>
      <c r="P40" s="85"/>
      <c r="Q40" s="197"/>
      <c r="R40" s="61"/>
      <c r="S40" s="202" t="s">
        <v>746</v>
      </c>
      <c r="T40" s="88"/>
      <c r="U40" s="88" t="s">
        <v>761</v>
      </c>
      <c r="V40" s="217">
        <v>179359.12</v>
      </c>
      <c r="W40" s="172">
        <v>42789</v>
      </c>
      <c r="X40" s="243" t="s">
        <v>759</v>
      </c>
      <c r="Y40" s="79"/>
      <c r="Z40" s="79"/>
      <c r="AA40" s="79"/>
      <c r="AB40" s="79"/>
      <c r="AC40" s="79"/>
      <c r="AD40" s="79"/>
      <c r="AE40" s="79"/>
    </row>
    <row r="41" spans="1:48" s="89" customFormat="1" x14ac:dyDescent="0.2">
      <c r="A41" s="203">
        <v>42767</v>
      </c>
      <c r="B41" s="80" t="s">
        <v>1114</v>
      </c>
      <c r="C41" s="81">
        <v>1520604</v>
      </c>
      <c r="D41" s="82">
        <v>7495</v>
      </c>
      <c r="E41" s="81" t="s">
        <v>492</v>
      </c>
      <c r="F41" s="83">
        <v>2017</v>
      </c>
      <c r="G41" s="84">
        <v>42774</v>
      </c>
      <c r="H41" s="81" t="s">
        <v>49</v>
      </c>
      <c r="I41" s="81" t="s">
        <v>1115</v>
      </c>
      <c r="J41" s="81" t="s">
        <v>23</v>
      </c>
      <c r="K41" s="81" t="s">
        <v>1116</v>
      </c>
      <c r="L41" s="81" t="s">
        <v>1117</v>
      </c>
      <c r="M41" s="85">
        <v>282019.7</v>
      </c>
      <c r="N41" s="85">
        <v>14100.99</v>
      </c>
      <c r="O41" s="85">
        <v>47379.31</v>
      </c>
      <c r="P41" s="85">
        <v>343500</v>
      </c>
      <c r="Q41" s="197"/>
      <c r="R41" s="41" t="s">
        <v>787</v>
      </c>
      <c r="S41" s="202" t="s">
        <v>746</v>
      </c>
      <c r="T41" s="96"/>
      <c r="U41" s="96" t="s">
        <v>757</v>
      </c>
      <c r="V41" s="218">
        <v>343500</v>
      </c>
      <c r="W41" s="222">
        <v>42774</v>
      </c>
      <c r="X41" s="243" t="s">
        <v>759</v>
      </c>
      <c r="Y41" s="94"/>
      <c r="Z41" s="94"/>
      <c r="AA41" s="94"/>
      <c r="AB41" s="94"/>
      <c r="AC41" s="94"/>
      <c r="AD41" s="94"/>
      <c r="AE41" s="94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</row>
    <row r="42" spans="1:48" s="78" customFormat="1" x14ac:dyDescent="0.2">
      <c r="A42" s="203">
        <v>42767</v>
      </c>
      <c r="B42" s="80" t="s">
        <v>1102</v>
      </c>
      <c r="C42" s="81">
        <v>1520604</v>
      </c>
      <c r="D42" s="82">
        <v>7495</v>
      </c>
      <c r="E42" s="81" t="s">
        <v>492</v>
      </c>
      <c r="F42" s="83">
        <v>2017</v>
      </c>
      <c r="G42" s="84">
        <v>42780</v>
      </c>
      <c r="H42" s="81" t="s">
        <v>56</v>
      </c>
      <c r="I42" s="81" t="s">
        <v>1103</v>
      </c>
      <c r="J42" s="81" t="s">
        <v>23</v>
      </c>
      <c r="K42" s="81" t="s">
        <v>1104</v>
      </c>
      <c r="L42" s="81" t="s">
        <v>1105</v>
      </c>
      <c r="M42" s="85">
        <v>282019.7</v>
      </c>
      <c r="N42" s="85">
        <v>14100.99</v>
      </c>
      <c r="O42" s="85">
        <v>47379.31</v>
      </c>
      <c r="P42" s="85">
        <v>343500</v>
      </c>
      <c r="Q42" s="197"/>
      <c r="R42" s="61" t="s">
        <v>787</v>
      </c>
      <c r="S42" s="202" t="s">
        <v>746</v>
      </c>
      <c r="T42" s="96"/>
      <c r="U42" s="96" t="s">
        <v>757</v>
      </c>
      <c r="V42" s="218">
        <v>65000</v>
      </c>
      <c r="W42" s="222">
        <v>42781</v>
      </c>
      <c r="X42" s="243" t="s">
        <v>759</v>
      </c>
      <c r="Y42" s="94"/>
      <c r="Z42" s="94"/>
      <c r="AA42" s="94"/>
      <c r="AB42" s="94"/>
      <c r="AC42" s="94"/>
      <c r="AD42" s="94"/>
      <c r="AE42" s="94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</row>
    <row r="43" spans="1:48" s="78" customFormat="1" x14ac:dyDescent="0.2">
      <c r="A43" s="203">
        <v>42767</v>
      </c>
      <c r="B43" s="80" t="s">
        <v>1102</v>
      </c>
      <c r="C43" s="81"/>
      <c r="D43" s="82"/>
      <c r="E43" s="81"/>
      <c r="F43" s="83"/>
      <c r="G43" s="84"/>
      <c r="H43" s="81"/>
      <c r="I43" s="81" t="s">
        <v>1103</v>
      </c>
      <c r="J43" s="81"/>
      <c r="K43" s="81" t="s">
        <v>1104</v>
      </c>
      <c r="L43" s="81"/>
      <c r="M43" s="85"/>
      <c r="N43" s="85"/>
      <c r="O43" s="85"/>
      <c r="P43" s="85"/>
      <c r="Q43" s="197"/>
      <c r="R43" s="61"/>
      <c r="S43" s="202" t="s">
        <v>746</v>
      </c>
      <c r="T43" s="96"/>
      <c r="U43" s="96" t="s">
        <v>762</v>
      </c>
      <c r="V43" s="218">
        <v>5000</v>
      </c>
      <c r="W43" s="222">
        <v>42776</v>
      </c>
      <c r="X43" s="243" t="s">
        <v>759</v>
      </c>
      <c r="Y43" s="94"/>
      <c r="Z43" s="94"/>
      <c r="AA43" s="94"/>
      <c r="AB43" s="94"/>
      <c r="AC43" s="94"/>
      <c r="AD43" s="94"/>
      <c r="AE43" s="94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</row>
    <row r="44" spans="1:48" s="78" customFormat="1" ht="13.5" thickBot="1" x14ac:dyDescent="0.25">
      <c r="A44" s="203">
        <v>42767</v>
      </c>
      <c r="B44" s="80" t="s">
        <v>1102</v>
      </c>
      <c r="C44" s="81"/>
      <c r="D44" s="82"/>
      <c r="E44" s="81"/>
      <c r="F44" s="83"/>
      <c r="G44" s="84"/>
      <c r="H44" s="81"/>
      <c r="I44" s="81" t="s">
        <v>1103</v>
      </c>
      <c r="J44" s="81"/>
      <c r="K44" s="209" t="s">
        <v>1104</v>
      </c>
      <c r="L44" s="81"/>
      <c r="M44" s="85"/>
      <c r="N44" s="85"/>
      <c r="O44" s="85"/>
      <c r="P44" s="85"/>
      <c r="Q44" s="197"/>
      <c r="R44" s="61"/>
      <c r="S44" s="202" t="s">
        <v>746</v>
      </c>
      <c r="T44" s="96"/>
      <c r="U44" s="96" t="s">
        <v>761</v>
      </c>
      <c r="V44" s="218">
        <v>273500</v>
      </c>
      <c r="W44" s="222">
        <v>42782</v>
      </c>
      <c r="X44" s="243" t="s">
        <v>759</v>
      </c>
      <c r="Y44" s="94"/>
      <c r="Z44" s="94"/>
      <c r="AA44" s="94"/>
      <c r="AB44" s="94"/>
      <c r="AC44" s="94"/>
      <c r="AD44" s="94"/>
      <c r="AE44" s="94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</row>
    <row r="45" spans="1:48" s="258" customFormat="1" x14ac:dyDescent="0.2">
      <c r="A45" s="245">
        <v>42767</v>
      </c>
      <c r="B45" s="246" t="s">
        <v>817</v>
      </c>
      <c r="C45" s="247">
        <v>520512</v>
      </c>
      <c r="D45" s="248">
        <v>5394</v>
      </c>
      <c r="E45" s="247" t="s">
        <v>813</v>
      </c>
      <c r="F45" s="249">
        <v>2017</v>
      </c>
      <c r="G45" s="250">
        <v>42779</v>
      </c>
      <c r="H45" s="247" t="s">
        <v>24</v>
      </c>
      <c r="I45" s="247" t="s">
        <v>818</v>
      </c>
      <c r="J45" s="265" t="s">
        <v>23</v>
      </c>
      <c r="K45" s="294" t="s">
        <v>819</v>
      </c>
      <c r="L45" s="267" t="s">
        <v>820</v>
      </c>
      <c r="M45" s="251">
        <v>432186.08</v>
      </c>
      <c r="N45" s="251">
        <v>25400.13</v>
      </c>
      <c r="O45" s="251">
        <v>73213.789999999994</v>
      </c>
      <c r="P45" s="251">
        <v>530800</v>
      </c>
      <c r="Q45" s="197"/>
      <c r="R45" s="252" t="s">
        <v>787</v>
      </c>
      <c r="S45" s="253" t="s">
        <v>1339</v>
      </c>
      <c r="T45" s="254"/>
      <c r="U45" s="254" t="s">
        <v>757</v>
      </c>
      <c r="V45" s="255">
        <v>35000</v>
      </c>
      <c r="W45" s="256">
        <v>42781</v>
      </c>
      <c r="X45" s="295">
        <v>42815</v>
      </c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  <c r="AP45" s="257"/>
      <c r="AQ45" s="257"/>
      <c r="AR45" s="257"/>
      <c r="AS45" s="257"/>
      <c r="AT45" s="257"/>
      <c r="AU45" s="257"/>
      <c r="AV45" s="257"/>
    </row>
    <row r="46" spans="1:48" s="258" customFormat="1" x14ac:dyDescent="0.2">
      <c r="A46" s="245">
        <v>42767</v>
      </c>
      <c r="B46" s="246" t="s">
        <v>817</v>
      </c>
      <c r="C46" s="247"/>
      <c r="D46" s="248"/>
      <c r="E46" s="247"/>
      <c r="F46" s="249"/>
      <c r="G46" s="250"/>
      <c r="H46" s="247"/>
      <c r="I46" s="247" t="s">
        <v>818</v>
      </c>
      <c r="J46" s="265"/>
      <c r="K46" s="297" t="s">
        <v>819</v>
      </c>
      <c r="L46" s="267"/>
      <c r="M46" s="251"/>
      <c r="N46" s="251"/>
      <c r="O46" s="251"/>
      <c r="P46" s="251"/>
      <c r="Q46" s="197"/>
      <c r="R46" s="252"/>
      <c r="S46" s="253" t="s">
        <v>1339</v>
      </c>
      <c r="T46" s="254"/>
      <c r="U46" s="254" t="s">
        <v>764</v>
      </c>
      <c r="V46" s="255">
        <v>5000</v>
      </c>
      <c r="W46" s="256">
        <v>42775</v>
      </c>
      <c r="X46" s="295">
        <v>42815</v>
      </c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</row>
    <row r="47" spans="1:48" s="258" customFormat="1" x14ac:dyDescent="0.2">
      <c r="A47" s="245">
        <v>42767</v>
      </c>
      <c r="B47" s="246" t="s">
        <v>817</v>
      </c>
      <c r="C47" s="247"/>
      <c r="D47" s="248"/>
      <c r="E47" s="247"/>
      <c r="F47" s="249"/>
      <c r="G47" s="250"/>
      <c r="H47" s="247"/>
      <c r="I47" s="247" t="s">
        <v>818</v>
      </c>
      <c r="J47" s="265"/>
      <c r="K47" s="297" t="s">
        <v>819</v>
      </c>
      <c r="L47" s="267"/>
      <c r="M47" s="251"/>
      <c r="N47" s="251"/>
      <c r="O47" s="251"/>
      <c r="P47" s="251"/>
      <c r="Q47" s="197"/>
      <c r="R47" s="252"/>
      <c r="S47" s="253" t="s">
        <v>1339</v>
      </c>
      <c r="T47" s="254"/>
      <c r="U47" s="254" t="s">
        <v>764</v>
      </c>
      <c r="V47" s="255">
        <v>39134.97</v>
      </c>
      <c r="W47" s="256">
        <v>42781</v>
      </c>
      <c r="X47" s="295">
        <v>42815</v>
      </c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  <c r="AP47" s="257"/>
      <c r="AQ47" s="257"/>
      <c r="AR47" s="257"/>
      <c r="AS47" s="257"/>
      <c r="AT47" s="257"/>
      <c r="AU47" s="257"/>
      <c r="AV47" s="257"/>
    </row>
    <row r="48" spans="1:48" s="258" customFormat="1" ht="15.75" customHeight="1" thickBot="1" x14ac:dyDescent="0.25">
      <c r="A48" s="245">
        <v>42767</v>
      </c>
      <c r="B48" s="246" t="s">
        <v>817</v>
      </c>
      <c r="C48" s="247"/>
      <c r="D48" s="248"/>
      <c r="E48" s="247"/>
      <c r="F48" s="249"/>
      <c r="G48" s="250"/>
      <c r="H48" s="247"/>
      <c r="I48" s="247" t="s">
        <v>818</v>
      </c>
      <c r="J48" s="265"/>
      <c r="K48" s="278" t="s">
        <v>819</v>
      </c>
      <c r="L48" s="267"/>
      <c r="M48" s="251"/>
      <c r="N48" s="251"/>
      <c r="O48" s="251"/>
      <c r="P48" s="251"/>
      <c r="Q48" s="197"/>
      <c r="R48" s="252"/>
      <c r="S48" s="253" t="s">
        <v>1339</v>
      </c>
      <c r="T48" s="254"/>
      <c r="U48" s="254" t="s">
        <v>761</v>
      </c>
      <c r="V48" s="255">
        <v>451665.04</v>
      </c>
      <c r="W48" s="256">
        <v>42782</v>
      </c>
      <c r="X48" s="295">
        <v>42815</v>
      </c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  <c r="AP48" s="257"/>
      <c r="AQ48" s="257"/>
      <c r="AR48" s="257"/>
      <c r="AS48" s="257"/>
      <c r="AT48" s="257"/>
      <c r="AU48" s="257"/>
      <c r="AV48" s="257"/>
    </row>
    <row r="49" spans="1:48" s="78" customFormat="1" x14ac:dyDescent="0.2">
      <c r="A49" s="203">
        <v>42767</v>
      </c>
      <c r="B49" s="80" t="s">
        <v>980</v>
      </c>
      <c r="C49" s="81">
        <v>521702</v>
      </c>
      <c r="D49" s="82">
        <v>2005</v>
      </c>
      <c r="E49" s="81" t="s">
        <v>130</v>
      </c>
      <c r="F49" s="83">
        <v>2017</v>
      </c>
      <c r="G49" s="84">
        <v>42794</v>
      </c>
      <c r="H49" s="81" t="s">
        <v>6</v>
      </c>
      <c r="I49" s="81" t="s">
        <v>981</v>
      </c>
      <c r="J49" s="81" t="s">
        <v>23</v>
      </c>
      <c r="K49" s="208" t="s">
        <v>982</v>
      </c>
      <c r="L49" s="81" t="s">
        <v>983</v>
      </c>
      <c r="M49" s="85">
        <v>177413.79</v>
      </c>
      <c r="N49" s="85">
        <v>0</v>
      </c>
      <c r="O49" s="85">
        <v>28386.21</v>
      </c>
      <c r="P49" s="85">
        <v>205800</v>
      </c>
      <c r="Q49" s="197"/>
      <c r="R49" s="61" t="s">
        <v>787</v>
      </c>
      <c r="S49" s="201" t="s">
        <v>1340</v>
      </c>
      <c r="T49" s="88"/>
      <c r="U49" s="88"/>
      <c r="V49" s="217"/>
      <c r="W49" s="88"/>
      <c r="X49" s="243" t="s">
        <v>759</v>
      </c>
      <c r="Y49" s="79" t="s">
        <v>770</v>
      </c>
      <c r="Z49" s="79" t="s">
        <v>1352</v>
      </c>
      <c r="AA49" s="79"/>
      <c r="AB49" s="79"/>
      <c r="AC49" s="79"/>
      <c r="AD49" s="79"/>
      <c r="AE49" s="79"/>
    </row>
    <row r="50" spans="1:48" s="257" customFormat="1" ht="12.75" customHeight="1" thickBot="1" x14ac:dyDescent="0.25">
      <c r="A50" s="245">
        <v>42767</v>
      </c>
      <c r="B50" s="246" t="s">
        <v>1254</v>
      </c>
      <c r="C50" s="247">
        <v>1520604</v>
      </c>
      <c r="D50" s="248">
        <v>7495</v>
      </c>
      <c r="E50" s="247" t="s">
        <v>492</v>
      </c>
      <c r="F50" s="249">
        <v>2017</v>
      </c>
      <c r="G50" s="250">
        <v>42794</v>
      </c>
      <c r="H50" s="247"/>
      <c r="I50" s="247" t="s">
        <v>1255</v>
      </c>
      <c r="J50" s="247" t="s">
        <v>23</v>
      </c>
      <c r="K50" s="279" t="s">
        <v>232</v>
      </c>
      <c r="L50" s="247" t="s">
        <v>1256</v>
      </c>
      <c r="M50" s="251">
        <v>255782.21</v>
      </c>
      <c r="N50" s="251">
        <v>0</v>
      </c>
      <c r="O50" s="251">
        <v>40925.15</v>
      </c>
      <c r="P50" s="251">
        <v>296707.36</v>
      </c>
      <c r="Q50" s="275"/>
      <c r="R50" s="252" t="s">
        <v>748</v>
      </c>
      <c r="S50" s="253" t="s">
        <v>1339</v>
      </c>
      <c r="T50" s="254"/>
      <c r="U50" s="254"/>
      <c r="V50" s="255"/>
      <c r="W50" s="254"/>
      <c r="X50" s="295">
        <v>42815</v>
      </c>
    </row>
    <row r="51" spans="1:48" s="257" customFormat="1" ht="12.75" customHeight="1" x14ac:dyDescent="0.2">
      <c r="A51" s="245">
        <v>42767</v>
      </c>
      <c r="B51" s="246" t="s">
        <v>1222</v>
      </c>
      <c r="C51" s="247">
        <v>520815</v>
      </c>
      <c r="D51" s="248">
        <v>4492</v>
      </c>
      <c r="E51" s="247" t="s">
        <v>293</v>
      </c>
      <c r="F51" s="249">
        <v>2017</v>
      </c>
      <c r="G51" s="250">
        <v>42794</v>
      </c>
      <c r="H51" s="247"/>
      <c r="I51" s="247" t="s">
        <v>1223</v>
      </c>
      <c r="J51" s="265" t="s">
        <v>23</v>
      </c>
      <c r="K51" s="276" t="s">
        <v>1203</v>
      </c>
      <c r="L51" s="267" t="s">
        <v>1224</v>
      </c>
      <c r="M51" s="251">
        <v>303721.53999999998</v>
      </c>
      <c r="N51" s="251">
        <v>0</v>
      </c>
      <c r="O51" s="251">
        <v>48595.45</v>
      </c>
      <c r="P51" s="251">
        <v>352316.99</v>
      </c>
      <c r="Q51" s="275"/>
      <c r="R51" s="252" t="s">
        <v>748</v>
      </c>
      <c r="S51" s="253" t="s">
        <v>1339</v>
      </c>
      <c r="T51" s="253" t="s">
        <v>1342</v>
      </c>
      <c r="U51" s="254"/>
      <c r="V51" s="255"/>
      <c r="W51" s="254"/>
      <c r="X51" s="295">
        <v>42815</v>
      </c>
    </row>
    <row r="52" spans="1:48" s="257" customFormat="1" ht="12.75" customHeight="1" thickBot="1" x14ac:dyDescent="0.25">
      <c r="A52" s="245">
        <v>42767</v>
      </c>
      <c r="B52" s="246" t="s">
        <v>1201</v>
      </c>
      <c r="C52" s="247">
        <v>520909</v>
      </c>
      <c r="D52" s="248">
        <v>2009</v>
      </c>
      <c r="E52" s="247" t="s">
        <v>208</v>
      </c>
      <c r="F52" s="249">
        <v>2017</v>
      </c>
      <c r="G52" s="250">
        <v>42777</v>
      </c>
      <c r="H52" s="247"/>
      <c r="I52" s="247" t="s">
        <v>1202</v>
      </c>
      <c r="J52" s="265" t="s">
        <v>23</v>
      </c>
      <c r="K52" s="277" t="s">
        <v>1203</v>
      </c>
      <c r="L52" s="267" t="s">
        <v>1204</v>
      </c>
      <c r="M52" s="251">
        <v>193996.33</v>
      </c>
      <c r="N52" s="251">
        <v>0</v>
      </c>
      <c r="O52" s="251">
        <v>31039.41</v>
      </c>
      <c r="P52" s="251">
        <v>225035.74</v>
      </c>
      <c r="Q52" s="275"/>
      <c r="R52" s="252" t="s">
        <v>748</v>
      </c>
      <c r="S52" s="253" t="s">
        <v>1339</v>
      </c>
      <c r="T52" s="253" t="s">
        <v>1342</v>
      </c>
      <c r="U52" s="254"/>
      <c r="V52" s="255"/>
      <c r="W52" s="254"/>
      <c r="X52" s="295">
        <v>42815</v>
      </c>
    </row>
    <row r="53" spans="1:48" s="257" customFormat="1" ht="12.75" customHeight="1" x14ac:dyDescent="0.2">
      <c r="A53" s="245">
        <v>42767</v>
      </c>
      <c r="B53" s="246" t="s">
        <v>1225</v>
      </c>
      <c r="C53" s="247">
        <v>520814</v>
      </c>
      <c r="D53" s="248">
        <v>4493</v>
      </c>
      <c r="E53" s="247" t="s">
        <v>297</v>
      </c>
      <c r="F53" s="249">
        <v>2017</v>
      </c>
      <c r="G53" s="250">
        <v>42790</v>
      </c>
      <c r="H53" s="247"/>
      <c r="I53" s="247" t="s">
        <v>1226</v>
      </c>
      <c r="J53" s="265" t="s">
        <v>23</v>
      </c>
      <c r="K53" s="280" t="s">
        <v>125</v>
      </c>
      <c r="L53" s="267" t="s">
        <v>1227</v>
      </c>
      <c r="M53" s="251">
        <v>269450.42</v>
      </c>
      <c r="N53" s="251">
        <v>0</v>
      </c>
      <c r="O53" s="251">
        <v>43112.07</v>
      </c>
      <c r="P53" s="251">
        <v>312562.49</v>
      </c>
      <c r="Q53" s="275"/>
      <c r="R53" s="263" t="s">
        <v>748</v>
      </c>
      <c r="S53" s="253" t="s">
        <v>1339</v>
      </c>
      <c r="T53" s="253" t="s">
        <v>1342</v>
      </c>
      <c r="U53" s="254"/>
      <c r="V53" s="255"/>
      <c r="W53" s="254"/>
      <c r="X53" s="295">
        <v>42815</v>
      </c>
    </row>
    <row r="54" spans="1:48" s="258" customFormat="1" ht="12.75" customHeight="1" x14ac:dyDescent="0.2">
      <c r="A54" s="245">
        <v>42767</v>
      </c>
      <c r="B54" s="246" t="s">
        <v>1167</v>
      </c>
      <c r="C54" s="247">
        <v>521101</v>
      </c>
      <c r="D54" s="248">
        <v>1253</v>
      </c>
      <c r="E54" s="247" t="s">
        <v>25</v>
      </c>
      <c r="F54" s="249">
        <v>2017</v>
      </c>
      <c r="G54" s="250">
        <v>42782</v>
      </c>
      <c r="H54" s="247"/>
      <c r="I54" s="247" t="s">
        <v>1168</v>
      </c>
      <c r="J54" s="265" t="s">
        <v>23</v>
      </c>
      <c r="K54" s="281" t="s">
        <v>125</v>
      </c>
      <c r="L54" s="267" t="s">
        <v>1169</v>
      </c>
      <c r="M54" s="251">
        <v>326375.88</v>
      </c>
      <c r="N54" s="251">
        <v>0</v>
      </c>
      <c r="O54" s="251">
        <v>52220.14</v>
      </c>
      <c r="P54" s="251">
        <v>378596.02</v>
      </c>
      <c r="Q54" s="275"/>
      <c r="R54" s="252" t="s">
        <v>748</v>
      </c>
      <c r="S54" s="253" t="s">
        <v>1339</v>
      </c>
      <c r="T54" s="253" t="s">
        <v>1342</v>
      </c>
      <c r="U54" s="254"/>
      <c r="V54" s="255"/>
      <c r="W54" s="254"/>
      <c r="X54" s="295">
        <v>42815</v>
      </c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  <c r="AT54" s="257"/>
      <c r="AU54" s="257"/>
      <c r="AV54" s="257"/>
    </row>
    <row r="55" spans="1:48" s="257" customFormat="1" ht="12.75" customHeight="1" x14ac:dyDescent="0.2">
      <c r="A55" s="245">
        <v>42767</v>
      </c>
      <c r="B55" s="246" t="s">
        <v>1158</v>
      </c>
      <c r="C55" s="247">
        <v>521101</v>
      </c>
      <c r="D55" s="248">
        <v>1251</v>
      </c>
      <c r="E55" s="247" t="s">
        <v>901</v>
      </c>
      <c r="F55" s="249">
        <v>2017</v>
      </c>
      <c r="G55" s="250">
        <v>42794</v>
      </c>
      <c r="H55" s="247"/>
      <c r="I55" s="247" t="s">
        <v>1159</v>
      </c>
      <c r="J55" s="265" t="s">
        <v>23</v>
      </c>
      <c r="K55" s="282" t="s">
        <v>125</v>
      </c>
      <c r="L55" s="267" t="s">
        <v>1160</v>
      </c>
      <c r="M55" s="251">
        <v>284022.18</v>
      </c>
      <c r="N55" s="251">
        <v>0</v>
      </c>
      <c r="O55" s="251">
        <v>45443.55</v>
      </c>
      <c r="P55" s="251">
        <v>329465.73</v>
      </c>
      <c r="Q55" s="275"/>
      <c r="R55" s="252" t="s">
        <v>748</v>
      </c>
      <c r="S55" s="253" t="s">
        <v>1339</v>
      </c>
      <c r="T55" s="253" t="s">
        <v>1342</v>
      </c>
      <c r="U55" s="254"/>
      <c r="V55" s="255"/>
      <c r="W55" s="254"/>
      <c r="X55" s="295">
        <v>42815</v>
      </c>
    </row>
    <row r="56" spans="1:48" s="257" customFormat="1" ht="12.75" customHeight="1" thickBot="1" x14ac:dyDescent="0.25">
      <c r="A56" s="245">
        <v>42767</v>
      </c>
      <c r="B56" s="246" t="s">
        <v>1215</v>
      </c>
      <c r="C56" s="247">
        <v>521801</v>
      </c>
      <c r="D56" s="248">
        <v>2201</v>
      </c>
      <c r="E56" s="247" t="s">
        <v>217</v>
      </c>
      <c r="F56" s="249">
        <v>2017</v>
      </c>
      <c r="G56" s="250">
        <v>42788</v>
      </c>
      <c r="H56" s="247"/>
      <c r="I56" s="247" t="s">
        <v>221</v>
      </c>
      <c r="J56" s="265" t="s">
        <v>23</v>
      </c>
      <c r="K56" s="278" t="s">
        <v>125</v>
      </c>
      <c r="L56" s="267" t="s">
        <v>222</v>
      </c>
      <c r="M56" s="251">
        <v>179254.95</v>
      </c>
      <c r="N56" s="251">
        <v>0</v>
      </c>
      <c r="O56" s="251">
        <v>28680.79</v>
      </c>
      <c r="P56" s="251">
        <v>207935.74</v>
      </c>
      <c r="Q56" s="275"/>
      <c r="R56" s="252" t="s">
        <v>748</v>
      </c>
      <c r="S56" s="253" t="s">
        <v>1339</v>
      </c>
      <c r="T56" s="253" t="s">
        <v>1342</v>
      </c>
      <c r="U56" s="254"/>
      <c r="V56" s="255"/>
      <c r="W56" s="254"/>
      <c r="X56" s="295">
        <v>42815</v>
      </c>
    </row>
    <row r="57" spans="1:48" s="78" customFormat="1" ht="12.75" customHeight="1" x14ac:dyDescent="0.2">
      <c r="A57" s="203">
        <v>42767</v>
      </c>
      <c r="B57" s="80" t="s">
        <v>796</v>
      </c>
      <c r="C57" s="81">
        <v>520222</v>
      </c>
      <c r="D57" s="82">
        <v>1797</v>
      </c>
      <c r="E57" s="81" t="s">
        <v>121</v>
      </c>
      <c r="F57" s="83">
        <v>2017</v>
      </c>
      <c r="G57" s="84">
        <v>42768</v>
      </c>
      <c r="H57" s="81" t="s">
        <v>115</v>
      </c>
      <c r="I57" s="81" t="s">
        <v>797</v>
      </c>
      <c r="J57" s="81" t="s">
        <v>23</v>
      </c>
      <c r="K57" s="208" t="s">
        <v>798</v>
      </c>
      <c r="L57" s="81" t="s">
        <v>799</v>
      </c>
      <c r="M57" s="85">
        <v>231905.09</v>
      </c>
      <c r="N57" s="85">
        <v>2319.0500000000002</v>
      </c>
      <c r="O57" s="85">
        <v>37475.86</v>
      </c>
      <c r="P57" s="85">
        <v>271700</v>
      </c>
      <c r="Q57" s="197"/>
      <c r="R57" s="41" t="s">
        <v>787</v>
      </c>
      <c r="S57" s="202" t="s">
        <v>746</v>
      </c>
      <c r="T57" s="199"/>
      <c r="U57" s="199" t="s">
        <v>757</v>
      </c>
      <c r="V57" s="220">
        <v>38735</v>
      </c>
      <c r="W57" s="224">
        <v>42720</v>
      </c>
      <c r="X57" s="243" t="s">
        <v>759</v>
      </c>
    </row>
    <row r="58" spans="1:48" s="78" customFormat="1" ht="12.75" customHeight="1" x14ac:dyDescent="0.2">
      <c r="A58" s="203">
        <v>42767</v>
      </c>
      <c r="B58" s="80" t="s">
        <v>796</v>
      </c>
      <c r="C58" s="81"/>
      <c r="D58" s="82"/>
      <c r="E58" s="81"/>
      <c r="F58" s="83"/>
      <c r="G58" s="84"/>
      <c r="H58" s="81"/>
      <c r="I58" s="81" t="s">
        <v>797</v>
      </c>
      <c r="J58" s="81"/>
      <c r="K58" s="208" t="s">
        <v>798</v>
      </c>
      <c r="L58" s="81"/>
      <c r="M58" s="85"/>
      <c r="N58" s="85"/>
      <c r="O58" s="85"/>
      <c r="P58" s="85"/>
      <c r="Q58" s="197"/>
      <c r="R58" s="41"/>
      <c r="S58" s="202" t="s">
        <v>746</v>
      </c>
      <c r="T58" s="199"/>
      <c r="U58" s="199" t="s">
        <v>764</v>
      </c>
      <c r="V58" s="220">
        <v>1000</v>
      </c>
      <c r="W58" s="224">
        <v>42717</v>
      </c>
      <c r="X58" s="243" t="s">
        <v>759</v>
      </c>
    </row>
    <row r="59" spans="1:48" s="78" customFormat="1" ht="12.75" customHeight="1" x14ac:dyDescent="0.2">
      <c r="A59" s="203">
        <v>42767</v>
      </c>
      <c r="B59" s="80" t="s">
        <v>796</v>
      </c>
      <c r="C59" s="81"/>
      <c r="D59" s="82"/>
      <c r="E59" s="81"/>
      <c r="F59" s="83"/>
      <c r="G59" s="84"/>
      <c r="H59" s="81"/>
      <c r="I59" s="81" t="s">
        <v>797</v>
      </c>
      <c r="J59" s="81"/>
      <c r="K59" s="208" t="s">
        <v>798</v>
      </c>
      <c r="L59" s="81"/>
      <c r="M59" s="85"/>
      <c r="N59" s="85"/>
      <c r="O59" s="85"/>
      <c r="P59" s="85"/>
      <c r="Q59" s="197"/>
      <c r="R59" s="41"/>
      <c r="S59" s="202" t="s">
        <v>746</v>
      </c>
      <c r="T59" s="199"/>
      <c r="U59" s="199" t="s">
        <v>761</v>
      </c>
      <c r="V59" s="220">
        <v>228611.02</v>
      </c>
      <c r="W59" s="224">
        <v>42777</v>
      </c>
      <c r="X59" s="243" t="s">
        <v>759</v>
      </c>
    </row>
    <row r="60" spans="1:48" s="78" customFormat="1" ht="12.75" customHeight="1" x14ac:dyDescent="0.2">
      <c r="A60" s="203">
        <v>42767</v>
      </c>
      <c r="B60" s="80" t="s">
        <v>796</v>
      </c>
      <c r="C60" s="81"/>
      <c r="D60" s="82"/>
      <c r="E60" s="81"/>
      <c r="F60" s="83"/>
      <c r="G60" s="84"/>
      <c r="H60" s="81"/>
      <c r="I60" s="81" t="s">
        <v>797</v>
      </c>
      <c r="J60" s="81"/>
      <c r="K60" s="208" t="s">
        <v>798</v>
      </c>
      <c r="L60" s="81"/>
      <c r="M60" s="85"/>
      <c r="N60" s="85"/>
      <c r="O60" s="85"/>
      <c r="P60" s="85"/>
      <c r="Q60" s="197"/>
      <c r="R60" s="41"/>
      <c r="S60" s="202" t="s">
        <v>746</v>
      </c>
      <c r="T60" s="199"/>
      <c r="U60" s="199" t="s">
        <v>771</v>
      </c>
      <c r="V60" s="220">
        <v>3353.98</v>
      </c>
      <c r="W60" s="224">
        <v>42777</v>
      </c>
      <c r="X60" s="243" t="s">
        <v>759</v>
      </c>
    </row>
    <row r="61" spans="1:48" s="78" customFormat="1" ht="12.75" customHeight="1" x14ac:dyDescent="0.2">
      <c r="A61" s="203">
        <v>42767</v>
      </c>
      <c r="B61" s="80" t="s">
        <v>1290</v>
      </c>
      <c r="C61" s="81">
        <v>261717</v>
      </c>
      <c r="D61" s="82" t="s">
        <v>618</v>
      </c>
      <c r="E61" s="81" t="s">
        <v>1257</v>
      </c>
      <c r="F61" s="83">
        <v>2017</v>
      </c>
      <c r="G61" s="84">
        <v>42789</v>
      </c>
      <c r="H61" s="81" t="s">
        <v>35</v>
      </c>
      <c r="I61" s="81" t="s">
        <v>1291</v>
      </c>
      <c r="J61" s="81" t="s">
        <v>23</v>
      </c>
      <c r="K61" s="81" t="s">
        <v>1292</v>
      </c>
      <c r="L61" s="81" t="s">
        <v>1293</v>
      </c>
      <c r="M61" s="85">
        <v>167241.38</v>
      </c>
      <c r="N61" s="85">
        <v>0</v>
      </c>
      <c r="O61" s="85">
        <v>2758.62</v>
      </c>
      <c r="P61" s="85">
        <v>170000</v>
      </c>
      <c r="Q61" s="197"/>
      <c r="R61" s="61" t="s">
        <v>749</v>
      </c>
      <c r="S61" s="201" t="s">
        <v>1340</v>
      </c>
      <c r="T61" s="88"/>
      <c r="U61" s="88" t="s">
        <v>757</v>
      </c>
      <c r="V61" s="217">
        <v>55000</v>
      </c>
      <c r="W61" s="172">
        <v>42793</v>
      </c>
      <c r="X61" s="243" t="s">
        <v>759</v>
      </c>
    </row>
    <row r="62" spans="1:48" s="78" customFormat="1" ht="12.75" customHeight="1" x14ac:dyDescent="0.2">
      <c r="A62" s="203">
        <v>42767</v>
      </c>
      <c r="B62" s="80" t="s">
        <v>1290</v>
      </c>
      <c r="C62" s="81"/>
      <c r="D62" s="82"/>
      <c r="E62" s="81"/>
      <c r="F62" s="83"/>
      <c r="G62" s="84"/>
      <c r="H62" s="81"/>
      <c r="I62" s="81" t="s">
        <v>1291</v>
      </c>
      <c r="J62" s="81"/>
      <c r="K62" s="81" t="s">
        <v>1292</v>
      </c>
      <c r="L62" s="81"/>
      <c r="M62" s="85"/>
      <c r="N62" s="85"/>
      <c r="O62" s="85"/>
      <c r="P62" s="85"/>
      <c r="Q62" s="197"/>
      <c r="R62" s="61"/>
      <c r="S62" s="201" t="s">
        <v>1340</v>
      </c>
      <c r="T62" s="88"/>
      <c r="U62" s="88" t="s">
        <v>764</v>
      </c>
      <c r="V62" s="217">
        <v>5000</v>
      </c>
      <c r="W62" s="172">
        <v>42789</v>
      </c>
      <c r="X62" s="243" t="s">
        <v>759</v>
      </c>
    </row>
    <row r="63" spans="1:48" s="78" customFormat="1" ht="12.75" customHeight="1" x14ac:dyDescent="0.2">
      <c r="A63" s="203">
        <v>42767</v>
      </c>
      <c r="B63" s="80" t="s">
        <v>1290</v>
      </c>
      <c r="C63" s="81"/>
      <c r="D63" s="82"/>
      <c r="E63" s="81"/>
      <c r="F63" s="83"/>
      <c r="G63" s="84"/>
      <c r="H63" s="81"/>
      <c r="I63" s="81" t="s">
        <v>1291</v>
      </c>
      <c r="J63" s="81"/>
      <c r="K63" s="81" t="s">
        <v>1292</v>
      </c>
      <c r="L63" s="81"/>
      <c r="M63" s="85"/>
      <c r="N63" s="85"/>
      <c r="O63" s="85"/>
      <c r="P63" s="85"/>
      <c r="Q63" s="197"/>
      <c r="R63" s="61"/>
      <c r="S63" s="201" t="s">
        <v>1340</v>
      </c>
      <c r="T63" s="88"/>
      <c r="U63" s="88" t="s">
        <v>757</v>
      </c>
      <c r="V63" s="217">
        <v>20000</v>
      </c>
      <c r="W63" s="172">
        <v>42793</v>
      </c>
      <c r="X63" s="243" t="s">
        <v>759</v>
      </c>
    </row>
    <row r="64" spans="1:48" s="78" customFormat="1" ht="12.75" customHeight="1" x14ac:dyDescent="0.2">
      <c r="A64" s="203">
        <v>42767</v>
      </c>
      <c r="B64" s="80" t="s">
        <v>1290</v>
      </c>
      <c r="C64" s="81"/>
      <c r="D64" s="82"/>
      <c r="E64" s="81"/>
      <c r="F64" s="83"/>
      <c r="G64" s="84"/>
      <c r="H64" s="81"/>
      <c r="I64" s="81" t="s">
        <v>1291</v>
      </c>
      <c r="J64" s="81"/>
      <c r="K64" s="81" t="s">
        <v>1292</v>
      </c>
      <c r="L64" s="81"/>
      <c r="M64" s="85"/>
      <c r="N64" s="85"/>
      <c r="O64" s="85"/>
      <c r="P64" s="85"/>
      <c r="Q64" s="197"/>
      <c r="R64" s="61"/>
      <c r="S64" s="201" t="s">
        <v>1340</v>
      </c>
      <c r="T64" s="88"/>
      <c r="U64" s="88" t="s">
        <v>757</v>
      </c>
      <c r="V64" s="217">
        <v>90000</v>
      </c>
      <c r="W64" s="172">
        <v>42793</v>
      </c>
      <c r="X64" s="243" t="s">
        <v>759</v>
      </c>
    </row>
    <row r="65" spans="1:48" s="257" customFormat="1" ht="12.75" customHeight="1" x14ac:dyDescent="0.2">
      <c r="A65" s="245">
        <v>42767</v>
      </c>
      <c r="B65" s="246" t="s">
        <v>1075</v>
      </c>
      <c r="C65" s="247">
        <v>1520304</v>
      </c>
      <c r="D65" s="248">
        <v>7440</v>
      </c>
      <c r="E65" s="247" t="s">
        <v>1076</v>
      </c>
      <c r="F65" s="249">
        <v>2017</v>
      </c>
      <c r="G65" s="250">
        <v>42784</v>
      </c>
      <c r="H65" s="247" t="s">
        <v>115</v>
      </c>
      <c r="I65" s="247" t="s">
        <v>1077</v>
      </c>
      <c r="J65" s="247" t="s">
        <v>23</v>
      </c>
      <c r="K65" s="268" t="s">
        <v>1078</v>
      </c>
      <c r="L65" s="247" t="s">
        <v>1079</v>
      </c>
      <c r="M65" s="251">
        <v>529310.34</v>
      </c>
      <c r="N65" s="251">
        <v>26465.52</v>
      </c>
      <c r="O65" s="251">
        <v>88924.14</v>
      </c>
      <c r="P65" s="251">
        <v>644700</v>
      </c>
      <c r="Q65" s="197"/>
      <c r="R65" s="252" t="s">
        <v>787</v>
      </c>
      <c r="S65" s="253" t="s">
        <v>1339</v>
      </c>
      <c r="T65" s="259"/>
      <c r="U65" s="259" t="s">
        <v>763</v>
      </c>
      <c r="V65" s="260">
        <v>20000</v>
      </c>
      <c r="W65" s="261">
        <v>42427</v>
      </c>
      <c r="X65" s="295">
        <v>42815</v>
      </c>
      <c r="Y65" s="262"/>
      <c r="Z65" s="262"/>
      <c r="AA65" s="262"/>
      <c r="AB65" s="262"/>
      <c r="AC65" s="262"/>
      <c r="AD65" s="262"/>
      <c r="AE65" s="262"/>
      <c r="AF65" s="262"/>
      <c r="AG65" s="262"/>
      <c r="AH65" s="262"/>
      <c r="AI65" s="262"/>
      <c r="AJ65" s="262"/>
      <c r="AK65" s="262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</row>
    <row r="66" spans="1:48" s="257" customFormat="1" ht="12.75" customHeight="1" x14ac:dyDescent="0.2">
      <c r="A66" s="245">
        <v>42767</v>
      </c>
      <c r="B66" s="246" t="s">
        <v>1075</v>
      </c>
      <c r="C66" s="247"/>
      <c r="D66" s="248"/>
      <c r="E66" s="247"/>
      <c r="F66" s="249"/>
      <c r="G66" s="250"/>
      <c r="H66" s="247"/>
      <c r="I66" s="247" t="s">
        <v>1077</v>
      </c>
      <c r="J66" s="247"/>
      <c r="K66" s="268" t="s">
        <v>1078</v>
      </c>
      <c r="L66" s="247"/>
      <c r="M66" s="251"/>
      <c r="N66" s="251"/>
      <c r="O66" s="251"/>
      <c r="P66" s="251"/>
      <c r="Q66" s="197"/>
      <c r="R66" s="252"/>
      <c r="S66" s="253" t="s">
        <v>1339</v>
      </c>
      <c r="T66" s="259"/>
      <c r="U66" s="259" t="s">
        <v>757</v>
      </c>
      <c r="V66" s="260">
        <v>180000</v>
      </c>
      <c r="W66" s="261">
        <v>42786</v>
      </c>
      <c r="X66" s="295">
        <v>42815</v>
      </c>
      <c r="Y66" s="262"/>
      <c r="Z66" s="262"/>
      <c r="AA66" s="262"/>
      <c r="AB66" s="262"/>
      <c r="AC66" s="262"/>
      <c r="AD66" s="262"/>
      <c r="AE66" s="262"/>
      <c r="AF66" s="262"/>
      <c r="AG66" s="262"/>
      <c r="AH66" s="262"/>
      <c r="AI66" s="262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</row>
    <row r="67" spans="1:48" s="257" customFormat="1" ht="12.75" customHeight="1" x14ac:dyDescent="0.2">
      <c r="A67" s="245">
        <v>42767</v>
      </c>
      <c r="B67" s="246" t="s">
        <v>1075</v>
      </c>
      <c r="C67" s="247"/>
      <c r="D67" s="248"/>
      <c r="E67" s="247"/>
      <c r="F67" s="249"/>
      <c r="G67" s="250"/>
      <c r="H67" s="247"/>
      <c r="I67" s="247" t="s">
        <v>1077</v>
      </c>
      <c r="J67" s="247"/>
      <c r="K67" s="268" t="s">
        <v>1078</v>
      </c>
      <c r="L67" s="247"/>
      <c r="M67" s="251"/>
      <c r="N67" s="251"/>
      <c r="O67" s="251"/>
      <c r="P67" s="251"/>
      <c r="Q67" s="197"/>
      <c r="R67" s="252"/>
      <c r="S67" s="253" t="s">
        <v>1339</v>
      </c>
      <c r="T67" s="259"/>
      <c r="U67" s="259" t="s">
        <v>761</v>
      </c>
      <c r="V67" s="260">
        <v>444700</v>
      </c>
      <c r="W67" s="261">
        <v>42786</v>
      </c>
      <c r="X67" s="295">
        <v>42815</v>
      </c>
      <c r="Y67" s="262"/>
      <c r="Z67" s="262"/>
      <c r="AA67" s="262"/>
      <c r="AB67" s="262"/>
      <c r="AC67" s="262"/>
      <c r="AD67" s="262"/>
      <c r="AE67" s="262"/>
      <c r="AF67" s="262"/>
      <c r="AG67" s="262"/>
      <c r="AH67" s="262"/>
      <c r="AI67" s="262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</row>
    <row r="68" spans="1:48" s="78" customFormat="1" ht="12.75" customHeight="1" x14ac:dyDescent="0.2">
      <c r="A68" s="203">
        <v>42767</v>
      </c>
      <c r="B68" s="80" t="s">
        <v>1110</v>
      </c>
      <c r="C68" s="81">
        <v>1520604</v>
      </c>
      <c r="D68" s="82">
        <v>7495</v>
      </c>
      <c r="E68" s="81" t="s">
        <v>492</v>
      </c>
      <c r="F68" s="83">
        <v>2017</v>
      </c>
      <c r="G68" s="84">
        <v>42782</v>
      </c>
      <c r="H68" s="81" t="s">
        <v>64</v>
      </c>
      <c r="I68" s="81" t="s">
        <v>1111</v>
      </c>
      <c r="J68" s="81" t="s">
        <v>23</v>
      </c>
      <c r="K68" s="81" t="s">
        <v>1112</v>
      </c>
      <c r="L68" s="81" t="s">
        <v>1113</v>
      </c>
      <c r="M68" s="85">
        <v>282019.7</v>
      </c>
      <c r="N68" s="85">
        <v>14100.99</v>
      </c>
      <c r="O68" s="85">
        <v>47379.31</v>
      </c>
      <c r="P68" s="85">
        <v>343500</v>
      </c>
      <c r="Q68" s="197"/>
      <c r="R68" s="41" t="s">
        <v>787</v>
      </c>
      <c r="S68" s="202" t="s">
        <v>746</v>
      </c>
      <c r="T68" s="88"/>
      <c r="U68" s="88" t="s">
        <v>764</v>
      </c>
      <c r="V68" s="217">
        <v>1500</v>
      </c>
      <c r="W68" s="172">
        <v>42782</v>
      </c>
      <c r="X68" s="243" t="s">
        <v>759</v>
      </c>
      <c r="Y68" s="79"/>
      <c r="Z68" s="79"/>
      <c r="AA68" s="79"/>
      <c r="AB68" s="79"/>
      <c r="AC68" s="79"/>
      <c r="AD68" s="79"/>
      <c r="AE68" s="79"/>
    </row>
    <row r="69" spans="1:48" s="78" customFormat="1" ht="12.75" customHeight="1" x14ac:dyDescent="0.2">
      <c r="A69" s="203">
        <v>42767</v>
      </c>
      <c r="B69" s="80" t="s">
        <v>1110</v>
      </c>
      <c r="C69" s="81"/>
      <c r="D69" s="82"/>
      <c r="E69" s="81"/>
      <c r="F69" s="83"/>
      <c r="G69" s="84"/>
      <c r="H69" s="81"/>
      <c r="I69" s="81" t="s">
        <v>1111</v>
      </c>
      <c r="J69" s="81"/>
      <c r="K69" s="81" t="s">
        <v>1112</v>
      </c>
      <c r="L69" s="81"/>
      <c r="M69" s="85"/>
      <c r="N69" s="85"/>
      <c r="O69" s="85"/>
      <c r="P69" s="85"/>
      <c r="Q69" s="197"/>
      <c r="R69" s="41"/>
      <c r="S69" s="202" t="s">
        <v>746</v>
      </c>
      <c r="T69" s="88"/>
      <c r="U69" s="88" t="s">
        <v>758</v>
      </c>
      <c r="V69" s="217">
        <v>342000</v>
      </c>
      <c r="W69" s="172">
        <v>42782</v>
      </c>
      <c r="X69" s="243" t="s">
        <v>759</v>
      </c>
      <c r="Y69" s="79"/>
      <c r="Z69" s="79"/>
      <c r="AA69" s="79"/>
      <c r="AB69" s="79"/>
      <c r="AC69" s="79"/>
      <c r="AD69" s="79"/>
      <c r="AE69" s="79"/>
    </row>
    <row r="70" spans="1:48" s="78" customFormat="1" ht="12.75" customHeight="1" x14ac:dyDescent="0.2">
      <c r="A70" s="203">
        <v>42767</v>
      </c>
      <c r="B70" s="80" t="s">
        <v>1307</v>
      </c>
      <c r="C70" s="81">
        <v>520513</v>
      </c>
      <c r="D70" s="82" t="s">
        <v>697</v>
      </c>
      <c r="E70" s="81" t="s">
        <v>881</v>
      </c>
      <c r="F70" s="83">
        <v>2017</v>
      </c>
      <c r="G70" s="84">
        <v>42774</v>
      </c>
      <c r="H70" s="81" t="s">
        <v>624</v>
      </c>
      <c r="I70" s="81" t="s">
        <v>1308</v>
      </c>
      <c r="J70" s="81" t="s">
        <v>23</v>
      </c>
      <c r="K70" s="81" t="s">
        <v>1309</v>
      </c>
      <c r="L70" s="81" t="s">
        <v>1310</v>
      </c>
      <c r="M70" s="85">
        <v>315344.83</v>
      </c>
      <c r="N70" s="85">
        <v>0</v>
      </c>
      <c r="O70" s="85">
        <v>9655.17</v>
      </c>
      <c r="P70" s="85">
        <v>325000</v>
      </c>
      <c r="Q70" s="197"/>
      <c r="R70" s="41" t="s">
        <v>749</v>
      </c>
      <c r="S70" s="202" t="s">
        <v>746</v>
      </c>
      <c r="T70" s="88"/>
      <c r="U70" s="88" t="s">
        <v>758</v>
      </c>
      <c r="V70" s="217">
        <v>325000</v>
      </c>
      <c r="W70" s="172">
        <v>42774</v>
      </c>
      <c r="X70" s="243" t="s">
        <v>759</v>
      </c>
    </row>
    <row r="71" spans="1:48" s="78" customFormat="1" ht="12.75" customHeight="1" x14ac:dyDescent="0.2">
      <c r="A71" s="203">
        <v>42767</v>
      </c>
      <c r="B71" s="80" t="s">
        <v>936</v>
      </c>
      <c r="C71" s="81">
        <v>521502</v>
      </c>
      <c r="D71" s="82">
        <v>5611</v>
      </c>
      <c r="E71" s="81" t="s">
        <v>387</v>
      </c>
      <c r="F71" s="83">
        <v>2017</v>
      </c>
      <c r="G71" s="84">
        <v>42770</v>
      </c>
      <c r="H71" s="81" t="s">
        <v>115</v>
      </c>
      <c r="I71" s="81" t="s">
        <v>937</v>
      </c>
      <c r="J71" s="81" t="s">
        <v>23</v>
      </c>
      <c r="K71" s="81" t="s">
        <v>938</v>
      </c>
      <c r="L71" s="81" t="s">
        <v>939</v>
      </c>
      <c r="M71" s="85">
        <v>379112.61</v>
      </c>
      <c r="N71" s="85">
        <v>17439.11</v>
      </c>
      <c r="O71" s="85">
        <v>63448.28</v>
      </c>
      <c r="P71" s="85">
        <v>460000</v>
      </c>
      <c r="Q71" s="197"/>
      <c r="R71" s="41" t="s">
        <v>787</v>
      </c>
      <c r="S71" s="202" t="s">
        <v>746</v>
      </c>
      <c r="T71" s="88"/>
      <c r="U71" s="88" t="s">
        <v>758</v>
      </c>
      <c r="V71" s="217">
        <v>66059.5</v>
      </c>
      <c r="W71" s="172">
        <v>42777</v>
      </c>
      <c r="X71" s="243" t="s">
        <v>759</v>
      </c>
      <c r="Y71" s="79"/>
      <c r="Z71" s="79"/>
      <c r="AA71" s="79"/>
      <c r="AB71" s="79"/>
      <c r="AC71" s="79"/>
      <c r="AD71" s="79"/>
      <c r="AE71" s="79"/>
    </row>
    <row r="72" spans="1:48" s="78" customFormat="1" ht="12.75" customHeight="1" x14ac:dyDescent="0.2">
      <c r="A72" s="203">
        <v>42767</v>
      </c>
      <c r="B72" s="80" t="s">
        <v>936</v>
      </c>
      <c r="C72" s="81"/>
      <c r="D72" s="82"/>
      <c r="E72" s="81"/>
      <c r="F72" s="83"/>
      <c r="G72" s="84"/>
      <c r="H72" s="81"/>
      <c r="I72" s="81" t="s">
        <v>937</v>
      </c>
      <c r="J72" s="81"/>
      <c r="K72" s="81" t="s">
        <v>938</v>
      </c>
      <c r="L72" s="81"/>
      <c r="M72" s="85"/>
      <c r="N72" s="85"/>
      <c r="O72" s="85"/>
      <c r="P72" s="85"/>
      <c r="Q72" s="197"/>
      <c r="R72" s="41"/>
      <c r="S72" s="202" t="s">
        <v>746</v>
      </c>
      <c r="T72" s="88"/>
      <c r="U72" s="88" t="s">
        <v>758</v>
      </c>
      <c r="V72" s="217">
        <v>14280.16</v>
      </c>
      <c r="W72" s="172">
        <v>42776</v>
      </c>
      <c r="X72" s="243" t="s">
        <v>759</v>
      </c>
      <c r="Y72" s="79"/>
      <c r="Z72" s="79"/>
      <c r="AA72" s="79"/>
      <c r="AB72" s="79"/>
      <c r="AC72" s="79"/>
      <c r="AD72" s="79"/>
      <c r="AE72" s="79"/>
    </row>
    <row r="73" spans="1:48" s="78" customFormat="1" ht="12.75" customHeight="1" x14ac:dyDescent="0.2">
      <c r="A73" s="203">
        <v>42767</v>
      </c>
      <c r="B73" s="80" t="s">
        <v>936</v>
      </c>
      <c r="C73" s="81"/>
      <c r="D73" s="82"/>
      <c r="E73" s="81"/>
      <c r="F73" s="83"/>
      <c r="G73" s="84"/>
      <c r="H73" s="81"/>
      <c r="I73" s="81" t="s">
        <v>937</v>
      </c>
      <c r="J73" s="81"/>
      <c r="K73" s="81" t="s">
        <v>938</v>
      </c>
      <c r="L73" s="81"/>
      <c r="M73" s="85"/>
      <c r="N73" s="85"/>
      <c r="O73" s="85"/>
      <c r="P73" s="85"/>
      <c r="Q73" s="197"/>
      <c r="R73" s="41"/>
      <c r="S73" s="202" t="s">
        <v>746</v>
      </c>
      <c r="T73" s="88"/>
      <c r="U73" s="88" t="s">
        <v>758</v>
      </c>
      <c r="V73" s="217">
        <v>50000</v>
      </c>
      <c r="W73" s="172">
        <v>42770</v>
      </c>
      <c r="X73" s="243" t="s">
        <v>759</v>
      </c>
      <c r="Y73" s="79"/>
      <c r="Z73" s="79"/>
      <c r="AA73" s="79"/>
      <c r="AB73" s="79"/>
      <c r="AC73" s="79"/>
      <c r="AD73" s="79"/>
      <c r="AE73" s="79"/>
    </row>
    <row r="74" spans="1:48" s="78" customFormat="1" ht="12.75" customHeight="1" x14ac:dyDescent="0.2">
      <c r="A74" s="203">
        <v>42767</v>
      </c>
      <c r="B74" s="80" t="s">
        <v>936</v>
      </c>
      <c r="C74" s="81"/>
      <c r="D74" s="82"/>
      <c r="E74" s="81"/>
      <c r="F74" s="83"/>
      <c r="G74" s="84"/>
      <c r="H74" s="81"/>
      <c r="I74" s="81" t="s">
        <v>937</v>
      </c>
      <c r="J74" s="81"/>
      <c r="K74" s="81" t="s">
        <v>938</v>
      </c>
      <c r="L74" s="81"/>
      <c r="M74" s="85"/>
      <c r="N74" s="85"/>
      <c r="O74" s="85"/>
      <c r="P74" s="85"/>
      <c r="Q74" s="197"/>
      <c r="R74" s="41"/>
      <c r="S74" s="202" t="s">
        <v>746</v>
      </c>
      <c r="T74" s="88"/>
      <c r="U74" s="88" t="s">
        <v>761</v>
      </c>
      <c r="V74" s="217">
        <v>329660.34000000003</v>
      </c>
      <c r="W74" s="172">
        <v>42777</v>
      </c>
      <c r="X74" s="243" t="s">
        <v>759</v>
      </c>
      <c r="Y74" s="79"/>
      <c r="Z74" s="79"/>
      <c r="AA74" s="79"/>
      <c r="AB74" s="79"/>
      <c r="AC74" s="79"/>
      <c r="AD74" s="79"/>
      <c r="AE74" s="79"/>
    </row>
    <row r="75" spans="1:48" s="78" customFormat="1" ht="12.75" customHeight="1" x14ac:dyDescent="0.2">
      <c r="A75" s="203">
        <v>42767</v>
      </c>
      <c r="B75" s="80" t="s">
        <v>1028</v>
      </c>
      <c r="C75" s="81">
        <v>521802</v>
      </c>
      <c r="D75" s="82">
        <v>2204</v>
      </c>
      <c r="E75" s="81" t="s">
        <v>261</v>
      </c>
      <c r="F75" s="83">
        <v>2017</v>
      </c>
      <c r="G75" s="84">
        <v>42776</v>
      </c>
      <c r="H75" s="81" t="s">
        <v>17</v>
      </c>
      <c r="I75" s="81" t="s">
        <v>1029</v>
      </c>
      <c r="J75" s="81" t="s">
        <v>23</v>
      </c>
      <c r="K75" s="81" t="s">
        <v>1030</v>
      </c>
      <c r="L75" s="81" t="s">
        <v>1031</v>
      </c>
      <c r="M75" s="85">
        <v>226206.9</v>
      </c>
      <c r="N75" s="85">
        <v>0</v>
      </c>
      <c r="O75" s="85">
        <v>36193.1</v>
      </c>
      <c r="P75" s="85">
        <v>262400</v>
      </c>
      <c r="Q75" s="197"/>
      <c r="R75" s="61" t="s">
        <v>787</v>
      </c>
      <c r="S75" s="202" t="s">
        <v>746</v>
      </c>
      <c r="T75" s="91"/>
      <c r="U75" s="91" t="s">
        <v>1346</v>
      </c>
      <c r="V75" s="219">
        <v>262400</v>
      </c>
      <c r="W75" s="223">
        <v>42776</v>
      </c>
      <c r="X75" s="243" t="s">
        <v>759</v>
      </c>
      <c r="Y75" s="92"/>
      <c r="Z75" s="92"/>
      <c r="AA75" s="92"/>
      <c r="AB75" s="92"/>
      <c r="AC75" s="92"/>
      <c r="AD75" s="92"/>
      <c r="AE75" s="92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</row>
    <row r="76" spans="1:48" s="78" customFormat="1" ht="12.75" customHeight="1" x14ac:dyDescent="0.2">
      <c r="A76" s="203">
        <v>42767</v>
      </c>
      <c r="B76" s="80" t="s">
        <v>943</v>
      </c>
      <c r="C76" s="81">
        <v>521502</v>
      </c>
      <c r="D76" s="82">
        <v>5611</v>
      </c>
      <c r="E76" s="81" t="s">
        <v>387</v>
      </c>
      <c r="F76" s="83">
        <v>2017</v>
      </c>
      <c r="G76" s="84">
        <v>42788</v>
      </c>
      <c r="H76" s="81" t="s">
        <v>17</v>
      </c>
      <c r="I76" s="81" t="s">
        <v>944</v>
      </c>
      <c r="J76" s="81" t="s">
        <v>23</v>
      </c>
      <c r="K76" s="81" t="s">
        <v>945</v>
      </c>
      <c r="L76" s="81" t="s">
        <v>946</v>
      </c>
      <c r="M76" s="85">
        <v>379112.61</v>
      </c>
      <c r="N76" s="85">
        <v>17439.11</v>
      </c>
      <c r="O76" s="85">
        <v>63448.28</v>
      </c>
      <c r="P76" s="85">
        <v>460000</v>
      </c>
      <c r="Q76" s="197"/>
      <c r="R76" s="41" t="s">
        <v>787</v>
      </c>
      <c r="S76" s="202" t="s">
        <v>746</v>
      </c>
      <c r="T76" s="88"/>
      <c r="U76" s="88" t="s">
        <v>757</v>
      </c>
      <c r="V76" s="217">
        <v>250000</v>
      </c>
      <c r="W76" s="172">
        <v>42732</v>
      </c>
      <c r="X76" s="243" t="s">
        <v>759</v>
      </c>
      <c r="Y76" s="225"/>
      <c r="Z76" s="79"/>
      <c r="AA76" s="79"/>
      <c r="AB76" s="79"/>
      <c r="AC76" s="79"/>
      <c r="AD76" s="79"/>
      <c r="AE76" s="79"/>
    </row>
    <row r="77" spans="1:48" s="78" customFormat="1" ht="15" customHeight="1" x14ac:dyDescent="0.2">
      <c r="A77" s="203">
        <v>42767</v>
      </c>
      <c r="B77" s="80" t="s">
        <v>943</v>
      </c>
      <c r="C77" s="81"/>
      <c r="D77" s="82"/>
      <c r="E77" s="81"/>
      <c r="F77" s="83"/>
      <c r="G77" s="84"/>
      <c r="H77" s="81"/>
      <c r="I77" s="81" t="s">
        <v>944</v>
      </c>
      <c r="J77" s="81"/>
      <c r="K77" s="81" t="s">
        <v>945</v>
      </c>
      <c r="L77" s="81"/>
      <c r="M77" s="85"/>
      <c r="N77" s="85"/>
      <c r="O77" s="85"/>
      <c r="P77" s="85"/>
      <c r="Q77" s="197"/>
      <c r="R77" s="41"/>
      <c r="S77" s="202" t="s">
        <v>746</v>
      </c>
      <c r="T77" s="88"/>
      <c r="U77" s="88" t="s">
        <v>757</v>
      </c>
      <c r="V77" s="217">
        <v>210000</v>
      </c>
      <c r="W77" s="172">
        <v>42788</v>
      </c>
      <c r="X77" s="243" t="s">
        <v>759</v>
      </c>
      <c r="Y77" s="225"/>
      <c r="Z77" s="79"/>
      <c r="AA77" s="79"/>
      <c r="AB77" s="79"/>
      <c r="AC77" s="79"/>
      <c r="AD77" s="79"/>
      <c r="AE77" s="79"/>
    </row>
    <row r="78" spans="1:48" s="257" customFormat="1" ht="12.75" customHeight="1" x14ac:dyDescent="0.2">
      <c r="A78" s="245">
        <v>42767</v>
      </c>
      <c r="B78" s="246" t="s">
        <v>1231</v>
      </c>
      <c r="C78" s="247">
        <v>520819</v>
      </c>
      <c r="D78" s="248">
        <v>4498</v>
      </c>
      <c r="E78" s="247" t="s">
        <v>326</v>
      </c>
      <c r="F78" s="249">
        <v>2017</v>
      </c>
      <c r="G78" s="250">
        <v>42777</v>
      </c>
      <c r="H78" s="247"/>
      <c r="I78" s="247" t="s">
        <v>335</v>
      </c>
      <c r="J78" s="247" t="s">
        <v>23</v>
      </c>
      <c r="K78" s="268" t="s">
        <v>1213</v>
      </c>
      <c r="L78" s="247" t="s">
        <v>336</v>
      </c>
      <c r="M78" s="251">
        <v>320161.18</v>
      </c>
      <c r="N78" s="251">
        <v>0</v>
      </c>
      <c r="O78" s="251">
        <v>51225.79</v>
      </c>
      <c r="P78" s="251">
        <v>371386.97</v>
      </c>
      <c r="Q78" s="275"/>
      <c r="R78" s="252" t="s">
        <v>748</v>
      </c>
      <c r="S78" s="253" t="s">
        <v>1339</v>
      </c>
      <c r="T78" s="253" t="s">
        <v>1342</v>
      </c>
      <c r="U78" s="254"/>
      <c r="V78" s="255"/>
      <c r="W78" s="254"/>
      <c r="X78" s="295">
        <v>42815</v>
      </c>
    </row>
    <row r="79" spans="1:48" s="258" customFormat="1" ht="12.75" customHeight="1" x14ac:dyDescent="0.2">
      <c r="A79" s="245">
        <v>42767</v>
      </c>
      <c r="B79" s="246" t="s">
        <v>1211</v>
      </c>
      <c r="C79" s="247">
        <v>521801</v>
      </c>
      <c r="D79" s="248">
        <v>2201</v>
      </c>
      <c r="E79" s="247" t="s">
        <v>217</v>
      </c>
      <c r="F79" s="249">
        <v>2017</v>
      </c>
      <c r="G79" s="250">
        <v>42784</v>
      </c>
      <c r="H79" s="247"/>
      <c r="I79" s="247" t="s">
        <v>1212</v>
      </c>
      <c r="J79" s="247" t="s">
        <v>23</v>
      </c>
      <c r="K79" s="268" t="s">
        <v>1213</v>
      </c>
      <c r="L79" s="247" t="s">
        <v>1214</v>
      </c>
      <c r="M79" s="251">
        <v>179254.95</v>
      </c>
      <c r="N79" s="251">
        <v>0</v>
      </c>
      <c r="O79" s="251">
        <v>28680.79</v>
      </c>
      <c r="P79" s="251">
        <v>207935.74</v>
      </c>
      <c r="Q79" s="275"/>
      <c r="R79" s="252" t="s">
        <v>748</v>
      </c>
      <c r="S79" s="253" t="s">
        <v>1339</v>
      </c>
      <c r="T79" s="253" t="s">
        <v>1342</v>
      </c>
      <c r="U79" s="254"/>
      <c r="V79" s="255"/>
      <c r="W79" s="254"/>
      <c r="X79" s="295">
        <v>42815</v>
      </c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</row>
    <row r="80" spans="1:48" s="89" customFormat="1" ht="12.75" customHeight="1" x14ac:dyDescent="0.2">
      <c r="A80" s="203">
        <v>42767</v>
      </c>
      <c r="B80" s="80" t="s">
        <v>1020</v>
      </c>
      <c r="C80" s="81">
        <v>521802</v>
      </c>
      <c r="D80" s="82">
        <v>2202</v>
      </c>
      <c r="E80" s="81" t="s">
        <v>229</v>
      </c>
      <c r="F80" s="83">
        <v>2017</v>
      </c>
      <c r="G80" s="84">
        <v>42789</v>
      </c>
      <c r="H80" s="81" t="s">
        <v>203</v>
      </c>
      <c r="I80" s="81" t="s">
        <v>1021</v>
      </c>
      <c r="J80" s="81" t="s">
        <v>23</v>
      </c>
      <c r="K80" s="81" t="s">
        <v>1022</v>
      </c>
      <c r="L80" s="81" t="s">
        <v>1023</v>
      </c>
      <c r="M80" s="85">
        <v>201982.76</v>
      </c>
      <c r="N80" s="85">
        <v>0</v>
      </c>
      <c r="O80" s="85">
        <v>32317.24</v>
      </c>
      <c r="P80" s="85">
        <v>234300</v>
      </c>
      <c r="Q80" s="197"/>
      <c r="R80" s="61" t="s">
        <v>787</v>
      </c>
      <c r="S80" s="201" t="s">
        <v>1340</v>
      </c>
      <c r="T80" s="88"/>
      <c r="U80" s="88" t="s">
        <v>761</v>
      </c>
      <c r="V80" s="217">
        <v>140300</v>
      </c>
      <c r="W80" s="172">
        <v>42790</v>
      </c>
      <c r="X80" s="243" t="s">
        <v>759</v>
      </c>
      <c r="Y80" s="79"/>
      <c r="Z80" s="79"/>
      <c r="AA80" s="79"/>
      <c r="AB80" s="79"/>
      <c r="AC80" s="79"/>
      <c r="AD80" s="92"/>
      <c r="AE80" s="92"/>
    </row>
    <row r="81" spans="1:48" s="89" customFormat="1" ht="12.75" customHeight="1" x14ac:dyDescent="0.2">
      <c r="A81" s="203">
        <v>42767</v>
      </c>
      <c r="B81" s="80" t="s">
        <v>1020</v>
      </c>
      <c r="C81" s="81"/>
      <c r="D81" s="82"/>
      <c r="E81" s="81"/>
      <c r="F81" s="83"/>
      <c r="G81" s="84"/>
      <c r="H81" s="81"/>
      <c r="I81" s="81" t="s">
        <v>1021</v>
      </c>
      <c r="J81" s="81"/>
      <c r="K81" s="81" t="s">
        <v>1022</v>
      </c>
      <c r="L81" s="81"/>
      <c r="M81" s="85"/>
      <c r="N81" s="85"/>
      <c r="O81" s="85"/>
      <c r="P81" s="85"/>
      <c r="Q81" s="197"/>
      <c r="R81" s="61"/>
      <c r="S81" s="201" t="s">
        <v>1340</v>
      </c>
      <c r="T81" s="88"/>
      <c r="U81" s="88" t="s">
        <v>766</v>
      </c>
      <c r="V81" s="217">
        <v>93923.03</v>
      </c>
      <c r="W81" s="172">
        <v>42791</v>
      </c>
      <c r="X81" s="243" t="s">
        <v>759</v>
      </c>
      <c r="Y81" s="79"/>
      <c r="Z81" s="79"/>
      <c r="AA81" s="79"/>
      <c r="AB81" s="79"/>
      <c r="AC81" s="79"/>
      <c r="AD81" s="92"/>
      <c r="AE81" s="92"/>
    </row>
    <row r="82" spans="1:48" s="89" customFormat="1" ht="12.75" customHeight="1" x14ac:dyDescent="0.2">
      <c r="A82" s="203">
        <v>42767</v>
      </c>
      <c r="B82" s="80" t="s">
        <v>1020</v>
      </c>
      <c r="C82" s="81"/>
      <c r="D82" s="82"/>
      <c r="E82" s="81"/>
      <c r="F82" s="83"/>
      <c r="G82" s="84"/>
      <c r="H82" s="81"/>
      <c r="I82" s="81" t="s">
        <v>1021</v>
      </c>
      <c r="J82" s="81"/>
      <c r="K82" s="81" t="s">
        <v>1022</v>
      </c>
      <c r="L82" s="81"/>
      <c r="M82" s="85"/>
      <c r="N82" s="85"/>
      <c r="O82" s="85"/>
      <c r="P82" s="85"/>
      <c r="Q82" s="197"/>
      <c r="R82" s="61"/>
      <c r="S82" s="201" t="s">
        <v>1340</v>
      </c>
      <c r="T82" s="88"/>
      <c r="U82" s="88"/>
      <c r="V82" s="217">
        <v>76.97</v>
      </c>
      <c r="W82" s="172">
        <v>42792</v>
      </c>
      <c r="X82" s="243" t="s">
        <v>759</v>
      </c>
      <c r="Y82" s="79"/>
      <c r="Z82" s="79"/>
      <c r="AA82" s="79"/>
      <c r="AB82" s="79"/>
      <c r="AC82" s="79"/>
      <c r="AD82" s="92"/>
      <c r="AE82" s="92"/>
    </row>
    <row r="83" spans="1:48" s="89" customFormat="1" ht="12.75" customHeight="1" x14ac:dyDescent="0.2">
      <c r="A83" s="203">
        <v>42767</v>
      </c>
      <c r="B83" s="80" t="s">
        <v>1020</v>
      </c>
      <c r="C83" s="81"/>
      <c r="D83" s="82"/>
      <c r="E83" s="81"/>
      <c r="F83" s="83"/>
      <c r="G83" s="84"/>
      <c r="H83" s="81"/>
      <c r="I83" s="81" t="s">
        <v>1021</v>
      </c>
      <c r="J83" s="81"/>
      <c r="K83" s="81" t="s">
        <v>1022</v>
      </c>
      <c r="L83" s="81"/>
      <c r="M83" s="85"/>
      <c r="N83" s="85"/>
      <c r="O83" s="85"/>
      <c r="P83" s="85"/>
      <c r="Q83" s="197"/>
      <c r="R83" s="61"/>
      <c r="S83" s="201" t="s">
        <v>1340</v>
      </c>
      <c r="T83" s="88"/>
      <c r="U83" s="88"/>
      <c r="V83" s="227">
        <v>923.03</v>
      </c>
      <c r="W83" s="88"/>
      <c r="X83" s="243" t="s">
        <v>759</v>
      </c>
      <c r="Y83" s="79"/>
      <c r="Z83" s="79"/>
      <c r="AA83" s="79"/>
      <c r="AB83" s="79"/>
      <c r="AC83" s="79"/>
      <c r="AD83" s="92"/>
      <c r="AE83" s="92"/>
    </row>
    <row r="84" spans="1:48" s="257" customFormat="1" ht="12.75" customHeight="1" x14ac:dyDescent="0.2">
      <c r="A84" s="245">
        <v>42767</v>
      </c>
      <c r="B84" s="246" t="s">
        <v>1161</v>
      </c>
      <c r="C84" s="247">
        <v>521101</v>
      </c>
      <c r="D84" s="248">
        <v>1253</v>
      </c>
      <c r="E84" s="247" t="s">
        <v>25</v>
      </c>
      <c r="F84" s="249">
        <v>2017</v>
      </c>
      <c r="G84" s="250">
        <v>42768</v>
      </c>
      <c r="H84" s="247"/>
      <c r="I84" s="247" t="s">
        <v>1162</v>
      </c>
      <c r="J84" s="247" t="s">
        <v>23</v>
      </c>
      <c r="K84" s="268" t="s">
        <v>374</v>
      </c>
      <c r="L84" s="247" t="s">
        <v>1163</v>
      </c>
      <c r="M84" s="251">
        <v>316924.87</v>
      </c>
      <c r="N84" s="251">
        <v>0</v>
      </c>
      <c r="O84" s="251">
        <v>50707.98</v>
      </c>
      <c r="P84" s="251">
        <v>367632.85</v>
      </c>
      <c r="Q84" s="275"/>
      <c r="R84" s="252" t="s">
        <v>748</v>
      </c>
      <c r="S84" s="253" t="s">
        <v>1339</v>
      </c>
      <c r="T84" s="253" t="s">
        <v>1342</v>
      </c>
      <c r="U84" s="254"/>
      <c r="V84" s="255"/>
      <c r="W84" s="254"/>
      <c r="X84" s="295">
        <v>42815</v>
      </c>
    </row>
    <row r="85" spans="1:48" s="257" customFormat="1" ht="12.75" customHeight="1" x14ac:dyDescent="0.2">
      <c r="A85" s="245">
        <v>42767</v>
      </c>
      <c r="B85" s="246" t="s">
        <v>1219</v>
      </c>
      <c r="C85" s="247">
        <v>521802</v>
      </c>
      <c r="D85" s="248">
        <v>2202</v>
      </c>
      <c r="E85" s="247" t="s">
        <v>229</v>
      </c>
      <c r="F85" s="249">
        <v>2017</v>
      </c>
      <c r="G85" s="250">
        <v>42788</v>
      </c>
      <c r="H85" s="247"/>
      <c r="I85" s="247" t="s">
        <v>1220</v>
      </c>
      <c r="J85" s="247" t="s">
        <v>23</v>
      </c>
      <c r="K85" s="268" t="s">
        <v>374</v>
      </c>
      <c r="L85" s="247" t="s">
        <v>1221</v>
      </c>
      <c r="M85" s="251">
        <v>183211.84</v>
      </c>
      <c r="N85" s="251">
        <v>0</v>
      </c>
      <c r="O85" s="251">
        <v>29313.9</v>
      </c>
      <c r="P85" s="251">
        <v>212525.74</v>
      </c>
      <c r="Q85" s="275"/>
      <c r="R85" s="252" t="s">
        <v>748</v>
      </c>
      <c r="S85" s="253" t="s">
        <v>1339</v>
      </c>
      <c r="T85" s="253" t="s">
        <v>1342</v>
      </c>
      <c r="U85" s="254"/>
      <c r="V85" s="255"/>
      <c r="W85" s="254"/>
      <c r="X85" s="295">
        <v>42815</v>
      </c>
    </row>
    <row r="86" spans="1:48" s="89" customFormat="1" ht="12.75" customHeight="1" x14ac:dyDescent="0.2">
      <c r="A86" s="203">
        <v>42767</v>
      </c>
      <c r="B86" s="80" t="s">
        <v>1064</v>
      </c>
      <c r="C86" s="81">
        <v>1520105</v>
      </c>
      <c r="D86" s="82">
        <v>7494</v>
      </c>
      <c r="E86" s="81" t="s">
        <v>472</v>
      </c>
      <c r="F86" s="83">
        <v>2017</v>
      </c>
      <c r="G86" s="84">
        <v>42767</v>
      </c>
      <c r="H86" s="81" t="s">
        <v>115</v>
      </c>
      <c r="I86" s="81" t="s">
        <v>1065</v>
      </c>
      <c r="J86" s="81" t="s">
        <v>23</v>
      </c>
      <c r="K86" s="81" t="s">
        <v>453</v>
      </c>
      <c r="L86" s="81" t="s">
        <v>1066</v>
      </c>
      <c r="M86" s="85">
        <v>223809.52</v>
      </c>
      <c r="N86" s="85">
        <v>11190.48</v>
      </c>
      <c r="O86" s="85">
        <v>37600</v>
      </c>
      <c r="P86" s="85">
        <v>272600</v>
      </c>
      <c r="Q86" s="197"/>
      <c r="R86" s="90" t="s">
        <v>787</v>
      </c>
      <c r="S86" s="202" t="s">
        <v>746</v>
      </c>
      <c r="T86" s="88"/>
      <c r="U86" s="88" t="s">
        <v>757</v>
      </c>
      <c r="V86" s="217">
        <v>58000</v>
      </c>
      <c r="W86" s="172">
        <v>42746</v>
      </c>
      <c r="X86" s="243" t="s">
        <v>759</v>
      </c>
      <c r="Y86" s="79"/>
      <c r="Z86" s="79"/>
      <c r="AA86" s="79"/>
      <c r="AB86" s="79"/>
      <c r="AC86" s="79"/>
      <c r="AD86" s="79"/>
      <c r="AE86" s="79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</row>
    <row r="87" spans="1:48" s="89" customFormat="1" ht="12.75" customHeight="1" x14ac:dyDescent="0.2">
      <c r="A87" s="203">
        <v>42767</v>
      </c>
      <c r="B87" s="80" t="s">
        <v>1064</v>
      </c>
      <c r="C87" s="81"/>
      <c r="D87" s="82"/>
      <c r="E87" s="81"/>
      <c r="F87" s="83"/>
      <c r="G87" s="84"/>
      <c r="H87" s="81"/>
      <c r="I87" s="81" t="s">
        <v>1065</v>
      </c>
      <c r="J87" s="81"/>
      <c r="K87" s="81" t="s">
        <v>453</v>
      </c>
      <c r="L87" s="81"/>
      <c r="M87" s="85"/>
      <c r="N87" s="85"/>
      <c r="O87" s="85"/>
      <c r="P87" s="85"/>
      <c r="Q87" s="197"/>
      <c r="R87" s="90"/>
      <c r="S87" s="202" t="s">
        <v>746</v>
      </c>
      <c r="T87" s="88"/>
      <c r="U87" s="88" t="s">
        <v>757</v>
      </c>
      <c r="V87" s="217">
        <v>232000</v>
      </c>
      <c r="W87" s="172">
        <v>42748</v>
      </c>
      <c r="X87" s="243" t="s">
        <v>759</v>
      </c>
      <c r="Y87" s="79"/>
      <c r="Z87" s="79"/>
      <c r="AA87" s="79"/>
      <c r="AB87" s="79"/>
      <c r="AC87" s="79"/>
      <c r="AD87" s="79"/>
      <c r="AE87" s="79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</row>
    <row r="88" spans="1:48" s="89" customFormat="1" ht="12.75" customHeight="1" x14ac:dyDescent="0.2">
      <c r="A88" s="203">
        <v>42767</v>
      </c>
      <c r="B88" s="80" t="s">
        <v>1064</v>
      </c>
      <c r="C88" s="81"/>
      <c r="D88" s="82"/>
      <c r="E88" s="81"/>
      <c r="F88" s="83"/>
      <c r="G88" s="84"/>
      <c r="H88" s="81"/>
      <c r="I88" s="81" t="s">
        <v>1065</v>
      </c>
      <c r="J88" s="81"/>
      <c r="K88" s="81" t="s">
        <v>453</v>
      </c>
      <c r="L88" s="81"/>
      <c r="M88" s="85"/>
      <c r="N88" s="85"/>
      <c r="O88" s="85"/>
      <c r="P88" s="85"/>
      <c r="Q88" s="197"/>
      <c r="R88" s="90"/>
      <c r="S88" s="202" t="s">
        <v>746</v>
      </c>
      <c r="T88" s="88"/>
      <c r="U88" s="88"/>
      <c r="V88" s="226">
        <f>+V86+V87</f>
        <v>290000</v>
      </c>
      <c r="W88" s="88"/>
      <c r="X88" s="243" t="s">
        <v>759</v>
      </c>
      <c r="Y88" s="79"/>
      <c r="Z88" s="79"/>
      <c r="AA88" s="79"/>
      <c r="AB88" s="79"/>
      <c r="AC88" s="79"/>
      <c r="AD88" s="79"/>
      <c r="AE88" s="79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</row>
    <row r="89" spans="1:48" s="89" customFormat="1" ht="12.75" customHeight="1" x14ac:dyDescent="0.2">
      <c r="A89" s="203">
        <v>42767</v>
      </c>
      <c r="B89" s="80" t="s">
        <v>1064</v>
      </c>
      <c r="C89" s="81"/>
      <c r="D89" s="82"/>
      <c r="E89" s="81"/>
      <c r="F89" s="83"/>
      <c r="G89" s="84"/>
      <c r="H89" s="81"/>
      <c r="I89" s="81" t="s">
        <v>1065</v>
      </c>
      <c r="J89" s="81"/>
      <c r="K89" s="81" t="s">
        <v>453</v>
      </c>
      <c r="L89" s="81"/>
      <c r="M89" s="85"/>
      <c r="N89" s="85"/>
      <c r="O89" s="85"/>
      <c r="P89" s="85"/>
      <c r="Q89" s="197"/>
      <c r="R89" s="90"/>
      <c r="S89" s="202" t="s">
        <v>746</v>
      </c>
      <c r="T89" s="88"/>
      <c r="U89" s="88"/>
      <c r="V89" s="227">
        <f>+V88-P86</f>
        <v>17400</v>
      </c>
      <c r="W89" s="88"/>
      <c r="X89" s="243" t="s">
        <v>759</v>
      </c>
      <c r="Y89" s="79"/>
      <c r="Z89" s="79"/>
      <c r="AA89" s="79"/>
      <c r="AB89" s="79"/>
      <c r="AC89" s="79"/>
      <c r="AD89" s="79"/>
      <c r="AE89" s="79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</row>
    <row r="90" spans="1:48" s="262" customFormat="1" ht="13.5" customHeight="1" x14ac:dyDescent="0.2">
      <c r="A90" s="245">
        <v>42767</v>
      </c>
      <c r="B90" s="246" t="s">
        <v>1179</v>
      </c>
      <c r="C90" s="247">
        <v>520223</v>
      </c>
      <c r="D90" s="248">
        <v>1796</v>
      </c>
      <c r="E90" s="247" t="s">
        <v>100</v>
      </c>
      <c r="F90" s="249">
        <v>2017</v>
      </c>
      <c r="G90" s="250">
        <v>42777</v>
      </c>
      <c r="H90" s="247"/>
      <c r="I90" s="247" t="s">
        <v>1177</v>
      </c>
      <c r="J90" s="247" t="s">
        <v>23</v>
      </c>
      <c r="K90" s="247" t="s">
        <v>1180</v>
      </c>
      <c r="L90" s="247" t="s">
        <v>1178</v>
      </c>
      <c r="M90" s="251">
        <v>211926.45</v>
      </c>
      <c r="N90" s="251">
        <v>0</v>
      </c>
      <c r="O90" s="251">
        <v>33908.230000000003</v>
      </c>
      <c r="P90" s="251">
        <v>245834.68</v>
      </c>
      <c r="Q90" s="275"/>
      <c r="R90" s="252" t="s">
        <v>748</v>
      </c>
      <c r="S90" s="253" t="s">
        <v>1339</v>
      </c>
      <c r="T90" s="254"/>
      <c r="U90" s="254"/>
      <c r="V90" s="255"/>
      <c r="W90" s="254"/>
      <c r="X90" s="295">
        <v>42815</v>
      </c>
      <c r="Y90" s="257"/>
      <c r="Z90" s="257"/>
      <c r="AA90" s="257"/>
      <c r="AB90" s="257"/>
      <c r="AC90" s="257"/>
      <c r="AD90" s="257"/>
      <c r="AE90" s="257"/>
      <c r="AF90" s="257"/>
      <c r="AG90" s="257"/>
      <c r="AH90" s="257"/>
      <c r="AI90" s="257"/>
      <c r="AJ90" s="257"/>
      <c r="AK90" s="257"/>
      <c r="AL90" s="257"/>
      <c r="AM90" s="257"/>
      <c r="AN90" s="257"/>
      <c r="AO90" s="257"/>
      <c r="AP90" s="257"/>
      <c r="AQ90" s="257"/>
      <c r="AR90" s="257"/>
      <c r="AS90" s="257"/>
      <c r="AT90" s="257"/>
      <c r="AU90" s="257"/>
      <c r="AV90" s="257"/>
    </row>
    <row r="91" spans="1:48" s="258" customFormat="1" ht="12.75" customHeight="1" x14ac:dyDescent="0.2">
      <c r="A91" s="245">
        <v>42767</v>
      </c>
      <c r="B91" s="246" t="s">
        <v>1197</v>
      </c>
      <c r="C91" s="247">
        <v>520908</v>
      </c>
      <c r="D91" s="248">
        <v>2008</v>
      </c>
      <c r="E91" s="247" t="s">
        <v>198</v>
      </c>
      <c r="F91" s="249">
        <v>2017</v>
      </c>
      <c r="G91" s="250">
        <v>42780</v>
      </c>
      <c r="H91" s="247"/>
      <c r="I91" s="247" t="s">
        <v>1198</v>
      </c>
      <c r="J91" s="247" t="s">
        <v>23</v>
      </c>
      <c r="K91" s="247" t="s">
        <v>1199</v>
      </c>
      <c r="L91" s="247" t="s">
        <v>1200</v>
      </c>
      <c r="M91" s="251">
        <v>181892.87</v>
      </c>
      <c r="N91" s="251">
        <v>0</v>
      </c>
      <c r="O91" s="251">
        <v>29102.86</v>
      </c>
      <c r="P91" s="251">
        <v>210995.73</v>
      </c>
      <c r="Q91" s="275"/>
      <c r="R91" s="252" t="s">
        <v>748</v>
      </c>
      <c r="S91" s="253" t="s">
        <v>1339</v>
      </c>
      <c r="T91" s="254"/>
      <c r="U91" s="254"/>
      <c r="V91" s="255"/>
      <c r="W91" s="254"/>
      <c r="X91" s="295">
        <v>42815</v>
      </c>
      <c r="Y91" s="257"/>
      <c r="Z91" s="257"/>
      <c r="AA91" s="257"/>
      <c r="AB91" s="257"/>
      <c r="AC91" s="257"/>
      <c r="AD91" s="257"/>
      <c r="AE91" s="257"/>
      <c r="AF91" s="257"/>
      <c r="AG91" s="257"/>
      <c r="AH91" s="257"/>
      <c r="AI91" s="257"/>
      <c r="AJ91" s="257"/>
      <c r="AK91" s="257"/>
      <c r="AL91" s="257"/>
      <c r="AM91" s="257"/>
      <c r="AN91" s="257"/>
      <c r="AO91" s="257"/>
      <c r="AP91" s="257"/>
      <c r="AQ91" s="257"/>
      <c r="AR91" s="257"/>
      <c r="AS91" s="257"/>
      <c r="AT91" s="257"/>
      <c r="AU91" s="257"/>
      <c r="AV91" s="257"/>
    </row>
    <row r="92" spans="1:48" s="95" customFormat="1" ht="12.75" customHeight="1" x14ac:dyDescent="0.2">
      <c r="A92" s="203">
        <v>42767</v>
      </c>
      <c r="B92" s="80" t="s">
        <v>849</v>
      </c>
      <c r="C92" s="81">
        <v>520815</v>
      </c>
      <c r="D92" s="82">
        <v>4492</v>
      </c>
      <c r="E92" s="81" t="s">
        <v>293</v>
      </c>
      <c r="F92" s="83">
        <v>2017</v>
      </c>
      <c r="G92" s="84">
        <v>42782</v>
      </c>
      <c r="H92" s="81" t="s">
        <v>24</v>
      </c>
      <c r="I92" s="81" t="s">
        <v>850</v>
      </c>
      <c r="J92" s="81" t="s">
        <v>23</v>
      </c>
      <c r="K92" s="81" t="s">
        <v>851</v>
      </c>
      <c r="L92" s="81" t="s">
        <v>852</v>
      </c>
      <c r="M92" s="85">
        <v>346428.96</v>
      </c>
      <c r="N92" s="85">
        <v>12536.56</v>
      </c>
      <c r="O92" s="85">
        <v>57434.48</v>
      </c>
      <c r="P92" s="85">
        <v>416400</v>
      </c>
      <c r="Q92" s="197"/>
      <c r="R92" s="61" t="s">
        <v>787</v>
      </c>
      <c r="S92" s="202" t="s">
        <v>746</v>
      </c>
      <c r="T92" s="91"/>
      <c r="U92" s="91" t="s">
        <v>757</v>
      </c>
      <c r="V92" s="219">
        <v>280000</v>
      </c>
      <c r="W92" s="223">
        <v>42783</v>
      </c>
      <c r="X92" s="243" t="s">
        <v>759</v>
      </c>
      <c r="Y92" s="228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</row>
    <row r="93" spans="1:48" s="95" customFormat="1" ht="12.75" customHeight="1" x14ac:dyDescent="0.2">
      <c r="A93" s="203">
        <v>42767</v>
      </c>
      <c r="B93" s="80" t="s">
        <v>849</v>
      </c>
      <c r="C93" s="81"/>
      <c r="D93" s="82"/>
      <c r="E93" s="81"/>
      <c r="F93" s="83"/>
      <c r="G93" s="84"/>
      <c r="H93" s="81"/>
      <c r="I93" s="81" t="s">
        <v>850</v>
      </c>
      <c r="J93" s="81"/>
      <c r="K93" s="81" t="s">
        <v>851</v>
      </c>
      <c r="L93" s="81"/>
      <c r="M93" s="85"/>
      <c r="N93" s="85"/>
      <c r="O93" s="85"/>
      <c r="P93" s="85"/>
      <c r="Q93" s="197"/>
      <c r="R93" s="61"/>
      <c r="S93" s="202" t="s">
        <v>746</v>
      </c>
      <c r="T93" s="91"/>
      <c r="U93" s="91" t="s">
        <v>763</v>
      </c>
      <c r="V93" s="219">
        <v>20000</v>
      </c>
      <c r="W93" s="223">
        <v>42779</v>
      </c>
      <c r="X93" s="243" t="s">
        <v>759</v>
      </c>
      <c r="Y93" s="228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</row>
    <row r="94" spans="1:48" s="95" customFormat="1" ht="12.75" customHeight="1" x14ac:dyDescent="0.2">
      <c r="A94" s="203">
        <v>42767</v>
      </c>
      <c r="B94" s="80" t="s">
        <v>849</v>
      </c>
      <c r="C94" s="81"/>
      <c r="D94" s="82"/>
      <c r="E94" s="81"/>
      <c r="F94" s="83"/>
      <c r="G94" s="84"/>
      <c r="H94" s="81"/>
      <c r="I94" s="81" t="s">
        <v>850</v>
      </c>
      <c r="J94" s="81"/>
      <c r="K94" s="81" t="s">
        <v>851</v>
      </c>
      <c r="L94" s="81"/>
      <c r="M94" s="85"/>
      <c r="N94" s="85"/>
      <c r="O94" s="85"/>
      <c r="P94" s="85"/>
      <c r="Q94" s="197"/>
      <c r="R94" s="61"/>
      <c r="S94" s="202" t="s">
        <v>746</v>
      </c>
      <c r="T94" s="91"/>
      <c r="U94" s="91" t="s">
        <v>761</v>
      </c>
      <c r="V94" s="219">
        <v>114441</v>
      </c>
      <c r="W94" s="223">
        <v>42784</v>
      </c>
      <c r="X94" s="243" t="s">
        <v>759</v>
      </c>
      <c r="Y94" s="228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</row>
    <row r="95" spans="1:48" s="95" customFormat="1" ht="12.75" customHeight="1" x14ac:dyDescent="0.2">
      <c r="A95" s="203">
        <v>42767</v>
      </c>
      <c r="B95" s="80" t="s">
        <v>849</v>
      </c>
      <c r="C95" s="81"/>
      <c r="D95" s="82"/>
      <c r="E95" s="81"/>
      <c r="F95" s="83"/>
      <c r="G95" s="84"/>
      <c r="H95" s="81"/>
      <c r="I95" s="81" t="s">
        <v>850</v>
      </c>
      <c r="J95" s="81"/>
      <c r="K95" s="81" t="s">
        <v>851</v>
      </c>
      <c r="L95" s="81"/>
      <c r="M95" s="85"/>
      <c r="N95" s="85"/>
      <c r="O95" s="85"/>
      <c r="P95" s="85"/>
      <c r="Q95" s="197"/>
      <c r="R95" s="61"/>
      <c r="S95" s="202" t="s">
        <v>746</v>
      </c>
      <c r="T95" s="91"/>
      <c r="U95" s="91" t="s">
        <v>771</v>
      </c>
      <c r="V95" s="219">
        <v>1959</v>
      </c>
      <c r="W95" s="223">
        <v>42784</v>
      </c>
      <c r="X95" s="243" t="s">
        <v>759</v>
      </c>
      <c r="Y95" s="228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</row>
    <row r="96" spans="1:48" s="89" customFormat="1" ht="12.75" customHeight="1" x14ac:dyDescent="0.2">
      <c r="A96" s="203">
        <v>42767</v>
      </c>
      <c r="B96" s="80" t="s">
        <v>1279</v>
      </c>
      <c r="C96" s="81">
        <v>72506</v>
      </c>
      <c r="D96" s="82" t="s">
        <v>618</v>
      </c>
      <c r="E96" s="81" t="s">
        <v>1257</v>
      </c>
      <c r="F96" s="83">
        <v>2017</v>
      </c>
      <c r="G96" s="84">
        <v>42787</v>
      </c>
      <c r="H96" s="81" t="s">
        <v>197</v>
      </c>
      <c r="I96" s="81" t="s">
        <v>1280</v>
      </c>
      <c r="J96" s="81" t="s">
        <v>23</v>
      </c>
      <c r="K96" s="81" t="s">
        <v>1281</v>
      </c>
      <c r="L96" s="81" t="s">
        <v>1282</v>
      </c>
      <c r="M96" s="85">
        <v>230172.41</v>
      </c>
      <c r="N96" s="85">
        <v>0</v>
      </c>
      <c r="O96" s="85">
        <v>4827.59</v>
      </c>
      <c r="P96" s="85">
        <v>235000</v>
      </c>
      <c r="Q96" s="197"/>
      <c r="R96" s="41" t="s">
        <v>749</v>
      </c>
      <c r="S96" s="202" t="s">
        <v>746</v>
      </c>
      <c r="T96" s="88"/>
      <c r="U96" s="88" t="s">
        <v>757</v>
      </c>
      <c r="V96" s="217">
        <v>43400</v>
      </c>
      <c r="W96" s="172">
        <v>42789</v>
      </c>
      <c r="X96" s="243" t="s">
        <v>759</v>
      </c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</row>
    <row r="97" spans="1:48" s="89" customFormat="1" ht="12.75" customHeight="1" x14ac:dyDescent="0.2">
      <c r="A97" s="203">
        <v>42767</v>
      </c>
      <c r="B97" s="80" t="s">
        <v>1279</v>
      </c>
      <c r="C97" s="81"/>
      <c r="D97" s="82"/>
      <c r="E97" s="81"/>
      <c r="F97" s="83"/>
      <c r="G97" s="84"/>
      <c r="H97" s="81"/>
      <c r="I97" s="81" t="s">
        <v>1280</v>
      </c>
      <c r="J97" s="81"/>
      <c r="K97" s="81" t="s">
        <v>1281</v>
      </c>
      <c r="L97" s="81"/>
      <c r="M97" s="85"/>
      <c r="N97" s="85"/>
      <c r="O97" s="85"/>
      <c r="P97" s="85"/>
      <c r="Q97" s="197"/>
      <c r="R97" s="41"/>
      <c r="S97" s="202" t="s">
        <v>746</v>
      </c>
      <c r="T97" s="88"/>
      <c r="U97" s="88" t="s">
        <v>764</v>
      </c>
      <c r="V97" s="217">
        <v>1464.29</v>
      </c>
      <c r="W97" s="172">
        <v>42789</v>
      </c>
      <c r="X97" s="243" t="s">
        <v>759</v>
      </c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</row>
    <row r="98" spans="1:48" s="89" customFormat="1" ht="12.75" customHeight="1" x14ac:dyDescent="0.2">
      <c r="A98" s="203">
        <v>42767</v>
      </c>
      <c r="B98" s="80" t="s">
        <v>1279</v>
      </c>
      <c r="C98" s="81"/>
      <c r="D98" s="82"/>
      <c r="E98" s="81"/>
      <c r="F98" s="83"/>
      <c r="G98" s="84"/>
      <c r="H98" s="81"/>
      <c r="I98" s="81" t="s">
        <v>1280</v>
      </c>
      <c r="J98" s="81"/>
      <c r="K98" s="81" t="s">
        <v>1281</v>
      </c>
      <c r="L98" s="81"/>
      <c r="M98" s="85"/>
      <c r="N98" s="85"/>
      <c r="O98" s="85"/>
      <c r="P98" s="85"/>
      <c r="Q98" s="197"/>
      <c r="R98" s="41"/>
      <c r="S98" s="202" t="s">
        <v>746</v>
      </c>
      <c r="T98" s="88"/>
      <c r="U98" s="88" t="s">
        <v>764</v>
      </c>
      <c r="V98" s="217">
        <v>2000</v>
      </c>
      <c r="W98" s="172">
        <v>42782</v>
      </c>
      <c r="X98" s="243" t="s">
        <v>759</v>
      </c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</row>
    <row r="99" spans="1:48" s="89" customFormat="1" ht="12.75" customHeight="1" x14ac:dyDescent="0.2">
      <c r="A99" s="203">
        <v>42767</v>
      </c>
      <c r="B99" s="80" t="s">
        <v>1279</v>
      </c>
      <c r="C99" s="81"/>
      <c r="D99" s="82"/>
      <c r="E99" s="81"/>
      <c r="F99" s="83"/>
      <c r="G99" s="84"/>
      <c r="H99" s="81"/>
      <c r="I99" s="81" t="s">
        <v>1280</v>
      </c>
      <c r="J99" s="81"/>
      <c r="K99" s="81" t="s">
        <v>1281</v>
      </c>
      <c r="L99" s="81"/>
      <c r="M99" s="85"/>
      <c r="N99" s="85"/>
      <c r="O99" s="85"/>
      <c r="P99" s="85"/>
      <c r="Q99" s="197"/>
      <c r="R99" s="41"/>
      <c r="S99" s="202" t="s">
        <v>746</v>
      </c>
      <c r="T99" s="88"/>
      <c r="U99" s="88" t="s">
        <v>761</v>
      </c>
      <c r="V99" s="217">
        <v>188135.71</v>
      </c>
      <c r="W99" s="172">
        <v>42790</v>
      </c>
      <c r="X99" s="243" t="s">
        <v>759</v>
      </c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</row>
    <row r="100" spans="1:48" s="262" customFormat="1" ht="12.75" customHeight="1" x14ac:dyDescent="0.2">
      <c r="A100" s="245">
        <v>42767</v>
      </c>
      <c r="B100" s="246" t="s">
        <v>1150</v>
      </c>
      <c r="C100" s="247">
        <v>522401</v>
      </c>
      <c r="D100" s="248">
        <v>1062</v>
      </c>
      <c r="E100" s="247" t="s">
        <v>8</v>
      </c>
      <c r="F100" s="249">
        <v>2017</v>
      </c>
      <c r="G100" s="250">
        <v>42794</v>
      </c>
      <c r="H100" s="247"/>
      <c r="I100" s="247" t="s">
        <v>1151</v>
      </c>
      <c r="J100" s="247" t="s">
        <v>2</v>
      </c>
      <c r="K100" s="247" t="s">
        <v>1152</v>
      </c>
      <c r="L100" s="247" t="s">
        <v>1153</v>
      </c>
      <c r="M100" s="251">
        <v>203013.78</v>
      </c>
      <c r="N100" s="251">
        <v>0</v>
      </c>
      <c r="O100" s="251">
        <v>32482.2</v>
      </c>
      <c r="P100" s="251">
        <v>235495.98</v>
      </c>
      <c r="Q100" s="275"/>
      <c r="R100" s="252" t="s">
        <v>748</v>
      </c>
      <c r="S100" s="253" t="s">
        <v>1339</v>
      </c>
      <c r="T100" s="269"/>
      <c r="U100" s="269"/>
      <c r="V100" s="270"/>
      <c r="W100" s="269"/>
      <c r="X100" s="295">
        <v>42815</v>
      </c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</row>
    <row r="101" spans="1:48" s="78" customFormat="1" ht="12.75" customHeight="1" x14ac:dyDescent="0.2">
      <c r="A101" s="203">
        <v>42767</v>
      </c>
      <c r="B101" s="80" t="s">
        <v>1004</v>
      </c>
      <c r="C101" s="81">
        <v>521707</v>
      </c>
      <c r="D101" s="82">
        <v>2006</v>
      </c>
      <c r="E101" s="81" t="s">
        <v>165</v>
      </c>
      <c r="F101" s="83">
        <v>2017</v>
      </c>
      <c r="G101" s="84">
        <v>42784</v>
      </c>
      <c r="H101" s="81" t="s">
        <v>56</v>
      </c>
      <c r="I101" s="81" t="s">
        <v>1005</v>
      </c>
      <c r="J101" s="81" t="s">
        <v>23</v>
      </c>
      <c r="K101" s="81" t="s">
        <v>1006</v>
      </c>
      <c r="L101" s="81" t="s">
        <v>1007</v>
      </c>
      <c r="M101" s="85">
        <v>195172.41</v>
      </c>
      <c r="N101" s="85">
        <v>0</v>
      </c>
      <c r="O101" s="85">
        <v>31227.59</v>
      </c>
      <c r="P101" s="85">
        <v>226400</v>
      </c>
      <c r="Q101" s="197"/>
      <c r="R101" s="41" t="s">
        <v>787</v>
      </c>
      <c r="S101" s="201" t="s">
        <v>1340</v>
      </c>
      <c r="T101" s="88"/>
      <c r="U101" s="88" t="s">
        <v>762</v>
      </c>
      <c r="V101" s="217">
        <v>5000</v>
      </c>
      <c r="W101" s="172">
        <v>42779</v>
      </c>
      <c r="X101" s="243" t="s">
        <v>759</v>
      </c>
      <c r="Y101" s="79"/>
      <c r="Z101" s="79"/>
      <c r="AA101" s="79"/>
      <c r="AB101" s="79"/>
      <c r="AC101" s="79"/>
      <c r="AD101" s="79"/>
      <c r="AE101" s="79"/>
    </row>
    <row r="102" spans="1:48" s="78" customFormat="1" ht="12.75" customHeight="1" x14ac:dyDescent="0.2">
      <c r="A102" s="203">
        <v>42767</v>
      </c>
      <c r="B102" s="80" t="s">
        <v>1004</v>
      </c>
      <c r="C102" s="81"/>
      <c r="D102" s="82"/>
      <c r="E102" s="81"/>
      <c r="F102" s="83"/>
      <c r="G102" s="84"/>
      <c r="H102" s="81"/>
      <c r="I102" s="81" t="s">
        <v>1005</v>
      </c>
      <c r="J102" s="81"/>
      <c r="K102" s="81" t="s">
        <v>1006</v>
      </c>
      <c r="L102" s="81"/>
      <c r="M102" s="85"/>
      <c r="N102" s="85"/>
      <c r="O102" s="85"/>
      <c r="P102" s="85"/>
      <c r="Q102" s="197"/>
      <c r="R102" s="41"/>
      <c r="S102" s="201" t="s">
        <v>1340</v>
      </c>
      <c r="T102" s="88"/>
      <c r="U102" s="88" t="s">
        <v>757</v>
      </c>
      <c r="V102" s="217">
        <v>206400</v>
      </c>
      <c r="W102" s="172">
        <v>42805</v>
      </c>
      <c r="X102" s="243" t="s">
        <v>759</v>
      </c>
      <c r="Y102" s="79"/>
      <c r="Z102" s="79"/>
      <c r="AA102" s="79"/>
      <c r="AB102" s="79"/>
      <c r="AC102" s="79"/>
      <c r="AD102" s="79"/>
      <c r="AE102" s="79"/>
    </row>
    <row r="103" spans="1:48" s="78" customFormat="1" ht="12.75" customHeight="1" x14ac:dyDescent="0.2">
      <c r="A103" s="203">
        <v>42767</v>
      </c>
      <c r="B103" s="80" t="s">
        <v>1004</v>
      </c>
      <c r="C103" s="81"/>
      <c r="D103" s="82"/>
      <c r="E103" s="81"/>
      <c r="F103" s="83"/>
      <c r="G103" s="84"/>
      <c r="H103" s="81"/>
      <c r="I103" s="81" t="s">
        <v>1005</v>
      </c>
      <c r="J103" s="81"/>
      <c r="K103" s="81" t="s">
        <v>1006</v>
      </c>
      <c r="L103" s="81"/>
      <c r="M103" s="85"/>
      <c r="N103" s="85"/>
      <c r="O103" s="85"/>
      <c r="P103" s="85"/>
      <c r="Q103" s="197"/>
      <c r="R103" s="41"/>
      <c r="S103" s="201" t="s">
        <v>1340</v>
      </c>
      <c r="T103" s="88"/>
      <c r="U103" s="88" t="s">
        <v>762</v>
      </c>
      <c r="V103" s="217">
        <v>15000</v>
      </c>
      <c r="W103" s="172">
        <v>42789</v>
      </c>
      <c r="X103" s="243" t="s">
        <v>759</v>
      </c>
      <c r="Y103" s="79"/>
      <c r="Z103" s="79"/>
      <c r="AA103" s="79"/>
      <c r="AB103" s="79"/>
      <c r="AC103" s="79"/>
      <c r="AD103" s="79"/>
      <c r="AE103" s="79"/>
    </row>
    <row r="104" spans="1:48" s="95" customFormat="1" ht="12.75" customHeight="1" x14ac:dyDescent="0.2">
      <c r="A104" s="203">
        <v>42767</v>
      </c>
      <c r="B104" s="80" t="s">
        <v>1000</v>
      </c>
      <c r="C104" s="81">
        <v>521707</v>
      </c>
      <c r="D104" s="82">
        <v>2006</v>
      </c>
      <c r="E104" s="81" t="s">
        <v>165</v>
      </c>
      <c r="F104" s="83">
        <v>2017</v>
      </c>
      <c r="G104" s="84">
        <v>42789</v>
      </c>
      <c r="H104" s="81" t="s">
        <v>13</v>
      </c>
      <c r="I104" s="81" t="s">
        <v>1001</v>
      </c>
      <c r="J104" s="81" t="s">
        <v>23</v>
      </c>
      <c r="K104" s="81" t="s">
        <v>1002</v>
      </c>
      <c r="L104" s="81" t="s">
        <v>1003</v>
      </c>
      <c r="M104" s="85">
        <v>195172.41</v>
      </c>
      <c r="N104" s="85">
        <v>0</v>
      </c>
      <c r="O104" s="85">
        <v>31227.59</v>
      </c>
      <c r="P104" s="85">
        <v>226400</v>
      </c>
      <c r="Q104" s="197"/>
      <c r="R104" s="61" t="s">
        <v>787</v>
      </c>
      <c r="S104" s="201" t="s">
        <v>1340</v>
      </c>
      <c r="T104" s="91"/>
      <c r="U104" s="91" t="s">
        <v>757</v>
      </c>
      <c r="V104" s="219">
        <v>226400</v>
      </c>
      <c r="W104" s="223">
        <v>42804</v>
      </c>
      <c r="X104" s="243" t="s">
        <v>759</v>
      </c>
      <c r="Y104" s="92"/>
      <c r="Z104" s="92"/>
      <c r="AA104" s="92"/>
      <c r="AB104" s="92"/>
      <c r="AC104" s="92"/>
      <c r="AD104" s="92"/>
      <c r="AE104" s="92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</row>
    <row r="105" spans="1:48" s="95" customFormat="1" ht="12.75" customHeight="1" x14ac:dyDescent="0.2">
      <c r="A105" s="203">
        <v>42767</v>
      </c>
      <c r="B105" s="80" t="s">
        <v>992</v>
      </c>
      <c r="C105" s="81">
        <v>521707</v>
      </c>
      <c r="D105" s="82">
        <v>2006</v>
      </c>
      <c r="E105" s="81" t="s">
        <v>165</v>
      </c>
      <c r="F105" s="83">
        <v>2017</v>
      </c>
      <c r="G105" s="84">
        <v>42774</v>
      </c>
      <c r="H105" s="81" t="s">
        <v>115</v>
      </c>
      <c r="I105" s="81" t="s">
        <v>993</v>
      </c>
      <c r="J105" s="81" t="s">
        <v>23</v>
      </c>
      <c r="K105" s="81" t="s">
        <v>994</v>
      </c>
      <c r="L105" s="81" t="s">
        <v>995</v>
      </c>
      <c r="M105" s="85">
        <v>195172.41</v>
      </c>
      <c r="N105" s="85">
        <v>0</v>
      </c>
      <c r="O105" s="85">
        <v>31227.59</v>
      </c>
      <c r="P105" s="85">
        <v>226400</v>
      </c>
      <c r="Q105" s="197"/>
      <c r="R105" s="61" t="s">
        <v>787</v>
      </c>
      <c r="S105" s="201" t="s">
        <v>1340</v>
      </c>
      <c r="T105" s="91"/>
      <c r="U105" s="91" t="s">
        <v>764</v>
      </c>
      <c r="V105" s="219">
        <v>45500</v>
      </c>
      <c r="W105" s="223">
        <v>42782</v>
      </c>
      <c r="X105" s="243" t="s">
        <v>759</v>
      </c>
      <c r="Y105" s="92"/>
      <c r="Z105" s="92"/>
      <c r="AA105" s="92"/>
      <c r="AB105" s="92"/>
      <c r="AC105" s="92"/>
      <c r="AD105" s="92"/>
      <c r="AE105" s="92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</row>
    <row r="106" spans="1:48" s="95" customFormat="1" ht="12.75" customHeight="1" x14ac:dyDescent="0.2">
      <c r="A106" s="203">
        <v>42767</v>
      </c>
      <c r="B106" s="80" t="s">
        <v>992</v>
      </c>
      <c r="C106" s="81"/>
      <c r="D106" s="82"/>
      <c r="E106" s="81"/>
      <c r="F106" s="83"/>
      <c r="G106" s="84"/>
      <c r="H106" s="81"/>
      <c r="I106" s="81" t="s">
        <v>993</v>
      </c>
      <c r="J106" s="81"/>
      <c r="K106" s="81" t="s">
        <v>994</v>
      </c>
      <c r="L106" s="81"/>
      <c r="M106" s="85"/>
      <c r="N106" s="85"/>
      <c r="O106" s="85"/>
      <c r="P106" s="85"/>
      <c r="Q106" s="197"/>
      <c r="R106" s="61"/>
      <c r="S106" s="201" t="s">
        <v>1340</v>
      </c>
      <c r="T106" s="91"/>
      <c r="U106" s="91" t="s">
        <v>764</v>
      </c>
      <c r="V106" s="219">
        <v>1000</v>
      </c>
      <c r="W106" s="223">
        <v>42774</v>
      </c>
      <c r="X106" s="243" t="s">
        <v>759</v>
      </c>
      <c r="Y106" s="92"/>
      <c r="Z106" s="92"/>
      <c r="AA106" s="92"/>
      <c r="AB106" s="92"/>
      <c r="AC106" s="92"/>
      <c r="AD106" s="92"/>
      <c r="AE106" s="92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</row>
    <row r="107" spans="1:48" s="95" customFormat="1" ht="12.75" customHeight="1" x14ac:dyDescent="0.2">
      <c r="A107" s="203">
        <v>42767</v>
      </c>
      <c r="B107" s="80" t="s">
        <v>992</v>
      </c>
      <c r="C107" s="81"/>
      <c r="D107" s="82"/>
      <c r="E107" s="81"/>
      <c r="F107" s="83"/>
      <c r="G107" s="84"/>
      <c r="H107" s="81"/>
      <c r="I107" s="81" t="s">
        <v>993</v>
      </c>
      <c r="J107" s="81"/>
      <c r="K107" s="81" t="s">
        <v>994</v>
      </c>
      <c r="L107" s="81"/>
      <c r="M107" s="85"/>
      <c r="N107" s="85"/>
      <c r="O107" s="85"/>
      <c r="P107" s="85"/>
      <c r="Q107" s="197"/>
      <c r="R107" s="61"/>
      <c r="S107" s="201" t="s">
        <v>1340</v>
      </c>
      <c r="T107" s="91"/>
      <c r="U107" s="91" t="s">
        <v>763</v>
      </c>
      <c r="V107" s="219">
        <v>3637.24</v>
      </c>
      <c r="W107" s="223">
        <v>42782</v>
      </c>
      <c r="X107" s="243" t="s">
        <v>759</v>
      </c>
      <c r="Y107" s="92"/>
      <c r="Z107" s="92"/>
      <c r="AA107" s="92"/>
      <c r="AB107" s="92"/>
      <c r="AC107" s="92"/>
      <c r="AD107" s="92"/>
      <c r="AE107" s="92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</row>
    <row r="108" spans="1:48" s="95" customFormat="1" ht="12.75" customHeight="1" x14ac:dyDescent="0.2">
      <c r="A108" s="203">
        <v>42767</v>
      </c>
      <c r="B108" s="80" t="s">
        <v>992</v>
      </c>
      <c r="C108" s="81"/>
      <c r="D108" s="82"/>
      <c r="E108" s="81"/>
      <c r="F108" s="83"/>
      <c r="G108" s="84"/>
      <c r="H108" s="81"/>
      <c r="I108" s="81" t="s">
        <v>993</v>
      </c>
      <c r="J108" s="81"/>
      <c r="K108" s="81" t="s">
        <v>994</v>
      </c>
      <c r="L108" s="81"/>
      <c r="M108" s="85"/>
      <c r="N108" s="85"/>
      <c r="O108" s="85"/>
      <c r="P108" s="85"/>
      <c r="Q108" s="197"/>
      <c r="R108" s="61"/>
      <c r="S108" s="201" t="s">
        <v>1340</v>
      </c>
      <c r="T108" s="91"/>
      <c r="U108" s="91" t="s">
        <v>761</v>
      </c>
      <c r="V108" s="219">
        <v>176262.76</v>
      </c>
      <c r="W108" s="223">
        <v>42782</v>
      </c>
      <c r="X108" s="243" t="s">
        <v>759</v>
      </c>
      <c r="Y108" s="92"/>
      <c r="Z108" s="92"/>
      <c r="AA108" s="92"/>
      <c r="AB108" s="92"/>
      <c r="AC108" s="92"/>
      <c r="AD108" s="92"/>
      <c r="AE108" s="92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</row>
    <row r="109" spans="1:48" s="78" customFormat="1" ht="12.75" customHeight="1" x14ac:dyDescent="0.2">
      <c r="A109" s="203">
        <v>42767</v>
      </c>
      <c r="B109" s="80" t="s">
        <v>1130</v>
      </c>
      <c r="C109" s="81">
        <v>1520604</v>
      </c>
      <c r="D109" s="82">
        <v>7495</v>
      </c>
      <c r="E109" s="81" t="s">
        <v>492</v>
      </c>
      <c r="F109" s="83">
        <v>2017</v>
      </c>
      <c r="G109" s="84">
        <v>42791</v>
      </c>
      <c r="H109" s="81" t="s">
        <v>105</v>
      </c>
      <c r="I109" s="81" t="s">
        <v>1131</v>
      </c>
      <c r="J109" s="81" t="s">
        <v>23</v>
      </c>
      <c r="K109" s="81" t="s">
        <v>1132</v>
      </c>
      <c r="L109" s="81" t="s">
        <v>1133</v>
      </c>
      <c r="M109" s="85">
        <v>282019.7</v>
      </c>
      <c r="N109" s="85">
        <v>14100.99</v>
      </c>
      <c r="O109" s="85">
        <v>47379.31</v>
      </c>
      <c r="P109" s="85">
        <v>343500</v>
      </c>
      <c r="Q109" s="197"/>
      <c r="R109" s="41" t="s">
        <v>787</v>
      </c>
      <c r="S109" s="202" t="s">
        <v>746</v>
      </c>
      <c r="T109" s="88"/>
      <c r="U109" s="88" t="s">
        <v>1346</v>
      </c>
      <c r="V109" s="217">
        <v>343500</v>
      </c>
      <c r="W109" s="172">
        <v>42791</v>
      </c>
      <c r="X109" s="243" t="s">
        <v>759</v>
      </c>
      <c r="Y109" s="79"/>
      <c r="Z109" s="79"/>
      <c r="AA109" s="79"/>
      <c r="AB109" s="79"/>
      <c r="AC109" s="79"/>
      <c r="AD109" s="79"/>
      <c r="AE109" s="79"/>
    </row>
    <row r="110" spans="1:48" s="78" customFormat="1" ht="12.75" customHeight="1" x14ac:dyDescent="0.2">
      <c r="A110" s="203">
        <v>42767</v>
      </c>
      <c r="B110" s="80" t="s">
        <v>1106</v>
      </c>
      <c r="C110" s="81">
        <v>1520604</v>
      </c>
      <c r="D110" s="82">
        <v>7495</v>
      </c>
      <c r="E110" s="81" t="s">
        <v>492</v>
      </c>
      <c r="F110" s="83">
        <v>2017</v>
      </c>
      <c r="G110" s="84">
        <v>42780</v>
      </c>
      <c r="H110" s="81" t="s">
        <v>79</v>
      </c>
      <c r="I110" s="81" t="s">
        <v>1107</v>
      </c>
      <c r="J110" s="81" t="s">
        <v>23</v>
      </c>
      <c r="K110" s="81" t="s">
        <v>1108</v>
      </c>
      <c r="L110" s="81" t="s">
        <v>1109</v>
      </c>
      <c r="M110" s="85">
        <v>282019.7</v>
      </c>
      <c r="N110" s="85">
        <v>14100.99</v>
      </c>
      <c r="O110" s="85">
        <v>47379.31</v>
      </c>
      <c r="P110" s="85">
        <v>343500</v>
      </c>
      <c r="Q110" s="197"/>
      <c r="R110" s="41" t="s">
        <v>787</v>
      </c>
      <c r="S110" s="202" t="s">
        <v>746</v>
      </c>
      <c r="T110" s="88"/>
      <c r="U110" s="88" t="s">
        <v>758</v>
      </c>
      <c r="V110" s="217">
        <v>86572</v>
      </c>
      <c r="W110" s="172">
        <v>42781</v>
      </c>
      <c r="X110" s="243" t="s">
        <v>759</v>
      </c>
      <c r="Y110" s="79"/>
      <c r="Z110" s="79"/>
      <c r="AA110" s="79"/>
      <c r="AB110" s="79"/>
      <c r="AC110" s="79"/>
      <c r="AD110" s="79"/>
      <c r="AE110" s="79"/>
    </row>
    <row r="111" spans="1:48" s="78" customFormat="1" ht="12.75" customHeight="1" x14ac:dyDescent="0.2">
      <c r="A111" s="203">
        <v>42767</v>
      </c>
      <c r="B111" s="80" t="s">
        <v>1106</v>
      </c>
      <c r="C111" s="81"/>
      <c r="D111" s="82"/>
      <c r="E111" s="81"/>
      <c r="F111" s="83"/>
      <c r="G111" s="84"/>
      <c r="H111" s="81"/>
      <c r="I111" s="81" t="s">
        <v>1107</v>
      </c>
      <c r="J111" s="81"/>
      <c r="K111" s="81" t="s">
        <v>1108</v>
      </c>
      <c r="L111" s="81"/>
      <c r="M111" s="85"/>
      <c r="N111" s="85"/>
      <c r="O111" s="85"/>
      <c r="P111" s="85"/>
      <c r="Q111" s="197"/>
      <c r="R111" s="41"/>
      <c r="S111" s="202" t="s">
        <v>746</v>
      </c>
      <c r="T111" s="88"/>
      <c r="U111" s="88" t="s">
        <v>757</v>
      </c>
      <c r="V111" s="217">
        <v>98000</v>
      </c>
      <c r="W111" s="172">
        <v>42781</v>
      </c>
      <c r="X111" s="243" t="s">
        <v>759</v>
      </c>
      <c r="Y111" s="79"/>
      <c r="Z111" s="79"/>
      <c r="AA111" s="79"/>
      <c r="AB111" s="79"/>
      <c r="AC111" s="79"/>
      <c r="AD111" s="79"/>
      <c r="AE111" s="79"/>
    </row>
    <row r="112" spans="1:48" s="78" customFormat="1" ht="12.75" customHeight="1" x14ac:dyDescent="0.2">
      <c r="A112" s="203">
        <v>42767</v>
      </c>
      <c r="B112" s="80" t="s">
        <v>1106</v>
      </c>
      <c r="C112" s="81"/>
      <c r="D112" s="82"/>
      <c r="E112" s="81"/>
      <c r="F112" s="83"/>
      <c r="G112" s="84"/>
      <c r="H112" s="81"/>
      <c r="I112" s="81" t="s">
        <v>1107</v>
      </c>
      <c r="J112" s="81"/>
      <c r="K112" s="81" t="s">
        <v>1108</v>
      </c>
      <c r="L112" s="81"/>
      <c r="M112" s="85"/>
      <c r="N112" s="85"/>
      <c r="O112" s="85"/>
      <c r="P112" s="85"/>
      <c r="Q112" s="197"/>
      <c r="R112" s="41"/>
      <c r="S112" s="202" t="s">
        <v>746</v>
      </c>
      <c r="T112" s="88"/>
      <c r="U112" s="88" t="s">
        <v>764</v>
      </c>
      <c r="V112" s="217">
        <v>5000</v>
      </c>
      <c r="W112" s="172">
        <v>42780</v>
      </c>
      <c r="X112" s="243" t="s">
        <v>759</v>
      </c>
      <c r="Y112" s="79"/>
      <c r="Z112" s="79"/>
      <c r="AA112" s="79"/>
      <c r="AB112" s="79"/>
      <c r="AC112" s="79"/>
      <c r="AD112" s="79"/>
      <c r="AE112" s="79"/>
    </row>
    <row r="113" spans="1:48" s="78" customFormat="1" ht="12.75" customHeight="1" x14ac:dyDescent="0.2">
      <c r="A113" s="203">
        <v>42767</v>
      </c>
      <c r="B113" s="80" t="s">
        <v>1106</v>
      </c>
      <c r="C113" s="81"/>
      <c r="D113" s="82"/>
      <c r="E113" s="81"/>
      <c r="F113" s="83"/>
      <c r="G113" s="84"/>
      <c r="H113" s="81"/>
      <c r="I113" s="81" t="s">
        <v>1107</v>
      </c>
      <c r="J113" s="81"/>
      <c r="K113" s="81" t="s">
        <v>1108</v>
      </c>
      <c r="L113" s="81"/>
      <c r="M113" s="85"/>
      <c r="N113" s="85"/>
      <c r="O113" s="85"/>
      <c r="P113" s="85"/>
      <c r="Q113" s="197"/>
      <c r="R113" s="41"/>
      <c r="S113" s="202" t="s">
        <v>746</v>
      </c>
      <c r="T113" s="88"/>
      <c r="U113" s="88" t="s">
        <v>764</v>
      </c>
      <c r="V113" s="217">
        <v>153928</v>
      </c>
      <c r="W113" s="172">
        <v>42781</v>
      </c>
      <c r="X113" s="243" t="s">
        <v>759</v>
      </c>
      <c r="Y113" s="79"/>
      <c r="Z113" s="79"/>
      <c r="AA113" s="79"/>
      <c r="AB113" s="79"/>
      <c r="AC113" s="79"/>
      <c r="AD113" s="79"/>
      <c r="AE113" s="79"/>
    </row>
    <row r="114" spans="1:48" s="262" customFormat="1" ht="12.75" customHeight="1" x14ac:dyDescent="0.2">
      <c r="A114" s="245">
        <v>42767</v>
      </c>
      <c r="B114" s="246" t="s">
        <v>1040</v>
      </c>
      <c r="C114" s="247">
        <v>521909</v>
      </c>
      <c r="D114" s="248">
        <v>6986</v>
      </c>
      <c r="E114" s="247" t="s">
        <v>415</v>
      </c>
      <c r="F114" s="249">
        <v>2017</v>
      </c>
      <c r="G114" s="250">
        <v>42783</v>
      </c>
      <c r="H114" s="247" t="s">
        <v>13</v>
      </c>
      <c r="I114" s="247" t="s">
        <v>1041</v>
      </c>
      <c r="J114" s="247" t="s">
        <v>23</v>
      </c>
      <c r="K114" s="268" t="s">
        <v>1042</v>
      </c>
      <c r="L114" s="247" t="s">
        <v>1043</v>
      </c>
      <c r="M114" s="251">
        <v>556975.31999999995</v>
      </c>
      <c r="N114" s="251">
        <v>46386.75</v>
      </c>
      <c r="O114" s="251">
        <v>96537.93</v>
      </c>
      <c r="P114" s="251">
        <v>699900</v>
      </c>
      <c r="Q114" s="197"/>
      <c r="R114" s="252" t="s">
        <v>787</v>
      </c>
      <c r="S114" s="253" t="s">
        <v>1339</v>
      </c>
      <c r="T114" s="254"/>
      <c r="U114" s="254" t="s">
        <v>758</v>
      </c>
      <c r="V114" s="255">
        <v>370000</v>
      </c>
      <c r="W114" s="256">
        <v>42789</v>
      </c>
      <c r="X114" s="295">
        <v>42815</v>
      </c>
      <c r="Y114" s="257"/>
      <c r="Z114" s="257"/>
      <c r="AA114" s="257"/>
      <c r="AB114" s="257"/>
      <c r="AC114" s="257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</row>
    <row r="115" spans="1:48" s="262" customFormat="1" ht="12.75" customHeight="1" x14ac:dyDescent="0.2">
      <c r="A115" s="245">
        <v>42767</v>
      </c>
      <c r="B115" s="246" t="s">
        <v>1040</v>
      </c>
      <c r="C115" s="247"/>
      <c r="D115" s="248"/>
      <c r="E115" s="247"/>
      <c r="F115" s="249"/>
      <c r="G115" s="250"/>
      <c r="H115" s="247"/>
      <c r="I115" s="247" t="s">
        <v>1041</v>
      </c>
      <c r="J115" s="247"/>
      <c r="K115" s="268" t="s">
        <v>1042</v>
      </c>
      <c r="L115" s="247"/>
      <c r="M115" s="251"/>
      <c r="N115" s="251"/>
      <c r="O115" s="251"/>
      <c r="P115" s="251"/>
      <c r="Q115" s="197"/>
      <c r="R115" s="252"/>
      <c r="S115" s="253" t="s">
        <v>1339</v>
      </c>
      <c r="T115" s="254"/>
      <c r="U115" s="254" t="s">
        <v>758</v>
      </c>
      <c r="V115" s="255">
        <v>329900</v>
      </c>
      <c r="W115" s="256">
        <v>42787</v>
      </c>
      <c r="X115" s="295">
        <v>42815</v>
      </c>
      <c r="Y115" s="257"/>
      <c r="Z115" s="257"/>
      <c r="AA115" s="257"/>
      <c r="AB115" s="257"/>
      <c r="AC115" s="257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</row>
    <row r="116" spans="1:48" s="78" customFormat="1" ht="12.75" customHeight="1" x14ac:dyDescent="0.2">
      <c r="A116" s="203">
        <v>42767</v>
      </c>
      <c r="B116" s="80" t="s">
        <v>947</v>
      </c>
      <c r="C116" s="81">
        <v>521502</v>
      </c>
      <c r="D116" s="82">
        <v>5611</v>
      </c>
      <c r="E116" s="81" t="s">
        <v>387</v>
      </c>
      <c r="F116" s="83">
        <v>2017</v>
      </c>
      <c r="G116" s="84">
        <v>42791</v>
      </c>
      <c r="H116" s="81" t="s">
        <v>49</v>
      </c>
      <c r="I116" s="81" t="s">
        <v>948</v>
      </c>
      <c r="J116" s="81" t="s">
        <v>23</v>
      </c>
      <c r="K116" s="81" t="s">
        <v>949</v>
      </c>
      <c r="L116" s="81" t="s">
        <v>950</v>
      </c>
      <c r="M116" s="85">
        <v>379112.61</v>
      </c>
      <c r="N116" s="85">
        <v>17439.11</v>
      </c>
      <c r="O116" s="85">
        <v>63448.28</v>
      </c>
      <c r="P116" s="85">
        <v>460000</v>
      </c>
      <c r="Q116" s="197"/>
      <c r="R116" s="41" t="s">
        <v>787</v>
      </c>
      <c r="S116" s="202" t="s">
        <v>746</v>
      </c>
      <c r="T116" s="88"/>
      <c r="U116" s="88" t="s">
        <v>758</v>
      </c>
      <c r="V116" s="217">
        <v>100000</v>
      </c>
      <c r="W116" s="172">
        <v>42805</v>
      </c>
      <c r="X116" s="243" t="s">
        <v>759</v>
      </c>
      <c r="Y116" s="225" t="s">
        <v>770</v>
      </c>
      <c r="Z116" s="79"/>
      <c r="AA116" s="79"/>
      <c r="AB116" s="79"/>
      <c r="AC116" s="79"/>
      <c r="AD116" s="79"/>
      <c r="AE116" s="79"/>
    </row>
    <row r="117" spans="1:48" s="78" customFormat="1" ht="12.75" customHeight="1" x14ac:dyDescent="0.2">
      <c r="A117" s="203">
        <v>42767</v>
      </c>
      <c r="B117" s="80" t="s">
        <v>947</v>
      </c>
      <c r="C117" s="81"/>
      <c r="D117" s="82"/>
      <c r="E117" s="81"/>
      <c r="F117" s="83"/>
      <c r="G117" s="84"/>
      <c r="H117" s="81"/>
      <c r="I117" s="81" t="s">
        <v>948</v>
      </c>
      <c r="J117" s="81"/>
      <c r="K117" s="81" t="s">
        <v>949</v>
      </c>
      <c r="L117" s="81"/>
      <c r="M117" s="85"/>
      <c r="N117" s="85"/>
      <c r="O117" s="85"/>
      <c r="P117" s="85"/>
      <c r="Q117" s="197"/>
      <c r="R117" s="41"/>
      <c r="S117" s="202" t="s">
        <v>746</v>
      </c>
      <c r="T117" s="88"/>
      <c r="U117" s="88" t="s">
        <v>764</v>
      </c>
      <c r="V117" s="217">
        <v>10000</v>
      </c>
      <c r="W117" s="172">
        <v>42791</v>
      </c>
      <c r="X117" s="243" t="s">
        <v>759</v>
      </c>
      <c r="Y117" s="225"/>
      <c r="Z117" s="79"/>
      <c r="AA117" s="79"/>
      <c r="AB117" s="79"/>
      <c r="AC117" s="79"/>
      <c r="AD117" s="79"/>
      <c r="AE117" s="79"/>
    </row>
    <row r="118" spans="1:48" s="78" customFormat="1" ht="12.75" customHeight="1" x14ac:dyDescent="0.2">
      <c r="A118" s="203">
        <v>42767</v>
      </c>
      <c r="B118" s="80" t="s">
        <v>947</v>
      </c>
      <c r="C118" s="81"/>
      <c r="D118" s="82"/>
      <c r="E118" s="81"/>
      <c r="F118" s="83"/>
      <c r="G118" s="84"/>
      <c r="H118" s="81"/>
      <c r="I118" s="81" t="s">
        <v>948</v>
      </c>
      <c r="J118" s="81"/>
      <c r="K118" s="81" t="s">
        <v>949</v>
      </c>
      <c r="L118" s="81"/>
      <c r="M118" s="85"/>
      <c r="N118" s="85"/>
      <c r="O118" s="85"/>
      <c r="P118" s="85"/>
      <c r="Q118" s="197"/>
      <c r="R118" s="41"/>
      <c r="S118" s="202" t="s">
        <v>746</v>
      </c>
      <c r="T118" s="88"/>
      <c r="U118" s="88" t="s">
        <v>761</v>
      </c>
      <c r="V118" s="217">
        <v>350000</v>
      </c>
      <c r="W118" s="172">
        <v>42807</v>
      </c>
      <c r="X118" s="243" t="s">
        <v>759</v>
      </c>
      <c r="Y118" s="225"/>
      <c r="Z118" s="79"/>
      <c r="AA118" s="79"/>
      <c r="AB118" s="79"/>
      <c r="AC118" s="79"/>
      <c r="AD118" s="79"/>
      <c r="AE118" s="79"/>
    </row>
    <row r="119" spans="1:48" s="78" customFormat="1" ht="12.75" customHeight="1" x14ac:dyDescent="0.2">
      <c r="A119" s="203">
        <v>42767</v>
      </c>
      <c r="B119" s="80" t="s">
        <v>892</v>
      </c>
      <c r="C119" s="81">
        <v>520909</v>
      </c>
      <c r="D119" s="82">
        <v>2009</v>
      </c>
      <c r="E119" s="81" t="s">
        <v>208</v>
      </c>
      <c r="F119" s="83">
        <v>2017</v>
      </c>
      <c r="G119" s="84">
        <v>42787</v>
      </c>
      <c r="H119" s="81" t="s">
        <v>110</v>
      </c>
      <c r="I119" s="81" t="s">
        <v>893</v>
      </c>
      <c r="J119" s="81" t="s">
        <v>23</v>
      </c>
      <c r="K119" s="81" t="s">
        <v>894</v>
      </c>
      <c r="L119" s="81" t="s">
        <v>895</v>
      </c>
      <c r="M119" s="85">
        <v>213965.52</v>
      </c>
      <c r="N119" s="85">
        <v>0</v>
      </c>
      <c r="O119" s="85">
        <v>34234.480000000003</v>
      </c>
      <c r="P119" s="85">
        <v>248200</v>
      </c>
      <c r="Q119" s="197"/>
      <c r="R119" s="41" t="s">
        <v>787</v>
      </c>
      <c r="S119" s="202" t="s">
        <v>746</v>
      </c>
      <c r="T119" s="88"/>
      <c r="U119" s="88" t="s">
        <v>763</v>
      </c>
      <c r="V119" s="217">
        <v>43178.78</v>
      </c>
      <c r="W119" s="172">
        <v>42787</v>
      </c>
      <c r="X119" s="243" t="s">
        <v>759</v>
      </c>
    </row>
    <row r="120" spans="1:48" s="78" customFormat="1" ht="12.75" customHeight="1" x14ac:dyDescent="0.2">
      <c r="A120" s="203">
        <v>42767</v>
      </c>
      <c r="B120" s="80" t="s">
        <v>892</v>
      </c>
      <c r="C120" s="81"/>
      <c r="D120" s="82"/>
      <c r="E120" s="81"/>
      <c r="F120" s="83"/>
      <c r="G120" s="84"/>
      <c r="H120" s="81"/>
      <c r="I120" s="81" t="s">
        <v>893</v>
      </c>
      <c r="J120" s="81"/>
      <c r="K120" s="81" t="s">
        <v>894</v>
      </c>
      <c r="L120" s="81"/>
      <c r="M120" s="85"/>
      <c r="N120" s="85"/>
      <c r="O120" s="85"/>
      <c r="P120" s="85"/>
      <c r="Q120" s="197"/>
      <c r="R120" s="41"/>
      <c r="S120" s="202" t="s">
        <v>746</v>
      </c>
      <c r="T120" s="88"/>
      <c r="U120" s="88" t="s">
        <v>761</v>
      </c>
      <c r="V120" s="217">
        <v>205021.22</v>
      </c>
      <c r="W120" s="172">
        <v>42787</v>
      </c>
      <c r="X120" s="243" t="s">
        <v>759</v>
      </c>
    </row>
    <row r="121" spans="1:48" s="95" customFormat="1" ht="12.75" customHeight="1" x14ac:dyDescent="0.2">
      <c r="A121" s="203">
        <v>42767</v>
      </c>
      <c r="B121" s="80" t="s">
        <v>1012</v>
      </c>
      <c r="C121" s="81">
        <v>521801</v>
      </c>
      <c r="D121" s="82">
        <v>2201</v>
      </c>
      <c r="E121" s="81" t="s">
        <v>217</v>
      </c>
      <c r="F121" s="83">
        <v>2017</v>
      </c>
      <c r="G121" s="84">
        <v>42786</v>
      </c>
      <c r="H121" s="81" t="s">
        <v>30</v>
      </c>
      <c r="I121" s="81" t="s">
        <v>1013</v>
      </c>
      <c r="J121" s="81" t="s">
        <v>23</v>
      </c>
      <c r="K121" s="81" t="s">
        <v>1014</v>
      </c>
      <c r="L121" s="81" t="s">
        <v>1015</v>
      </c>
      <c r="M121" s="85">
        <v>197586.21</v>
      </c>
      <c r="N121" s="85">
        <v>0</v>
      </c>
      <c r="O121" s="85">
        <v>31613.79</v>
      </c>
      <c r="P121" s="85">
        <v>229200</v>
      </c>
      <c r="Q121" s="197"/>
      <c r="R121" s="41" t="s">
        <v>787</v>
      </c>
      <c r="S121" s="201" t="s">
        <v>1340</v>
      </c>
      <c r="T121" s="88"/>
      <c r="U121" s="88" t="s">
        <v>764</v>
      </c>
      <c r="V121" s="217">
        <v>219200</v>
      </c>
      <c r="W121" s="172">
        <v>42787</v>
      </c>
      <c r="X121" s="243" t="s">
        <v>759</v>
      </c>
      <c r="Y121" s="79"/>
      <c r="Z121" s="79"/>
      <c r="AA121" s="79"/>
      <c r="AB121" s="79"/>
      <c r="AC121" s="79"/>
      <c r="AD121" s="79"/>
      <c r="AE121" s="79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</row>
    <row r="122" spans="1:48" s="95" customFormat="1" ht="12.75" customHeight="1" x14ac:dyDescent="0.2">
      <c r="A122" s="203">
        <v>42767</v>
      </c>
      <c r="B122" s="80" t="s">
        <v>1012</v>
      </c>
      <c r="C122" s="81"/>
      <c r="D122" s="82"/>
      <c r="E122" s="81"/>
      <c r="F122" s="83"/>
      <c r="G122" s="84"/>
      <c r="H122" s="81"/>
      <c r="I122" s="81" t="s">
        <v>1013</v>
      </c>
      <c r="J122" s="81"/>
      <c r="K122" s="81" t="s">
        <v>1014</v>
      </c>
      <c r="L122" s="81"/>
      <c r="M122" s="85"/>
      <c r="N122" s="85"/>
      <c r="O122" s="85"/>
      <c r="P122" s="85"/>
      <c r="Q122" s="197"/>
      <c r="R122" s="41"/>
      <c r="S122" s="201" t="s">
        <v>1340</v>
      </c>
      <c r="T122" s="88"/>
      <c r="U122" s="88" t="s">
        <v>764</v>
      </c>
      <c r="V122" s="217">
        <v>10000</v>
      </c>
      <c r="W122" s="172">
        <v>42785</v>
      </c>
      <c r="X122" s="243" t="s">
        <v>759</v>
      </c>
      <c r="Y122" s="79"/>
      <c r="Z122" s="79"/>
      <c r="AA122" s="79"/>
      <c r="AB122" s="79"/>
      <c r="AC122" s="79"/>
      <c r="AD122" s="79"/>
      <c r="AE122" s="79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</row>
    <row r="123" spans="1:48" s="94" customFormat="1" ht="12.75" customHeight="1" x14ac:dyDescent="0.2">
      <c r="A123" s="203">
        <v>42767</v>
      </c>
      <c r="B123" s="80" t="s">
        <v>1071</v>
      </c>
      <c r="C123" s="81">
        <v>1520105</v>
      </c>
      <c r="D123" s="82">
        <v>7494</v>
      </c>
      <c r="E123" s="81" t="s">
        <v>472</v>
      </c>
      <c r="F123" s="83">
        <v>2017</v>
      </c>
      <c r="G123" s="84">
        <v>42788</v>
      </c>
      <c r="H123" s="81" t="s">
        <v>79</v>
      </c>
      <c r="I123" s="81" t="s">
        <v>1072</v>
      </c>
      <c r="J123" s="81" t="s">
        <v>23</v>
      </c>
      <c r="K123" s="81" t="s">
        <v>1073</v>
      </c>
      <c r="L123" s="81" t="s">
        <v>1074</v>
      </c>
      <c r="M123" s="85">
        <v>223809.52</v>
      </c>
      <c r="N123" s="85">
        <v>11190.48</v>
      </c>
      <c r="O123" s="85">
        <v>37600</v>
      </c>
      <c r="P123" s="85">
        <v>272600</v>
      </c>
      <c r="Q123" s="197"/>
      <c r="R123" s="61" t="s">
        <v>787</v>
      </c>
      <c r="S123" s="202" t="s">
        <v>746</v>
      </c>
      <c r="T123" s="88"/>
      <c r="U123" s="88" t="s">
        <v>1346</v>
      </c>
      <c r="V123" s="217">
        <v>120000</v>
      </c>
      <c r="W123" s="172">
        <v>42788</v>
      </c>
      <c r="X123" s="243" t="s">
        <v>759</v>
      </c>
      <c r="Y123" s="79"/>
      <c r="Z123" s="79"/>
      <c r="AA123" s="79"/>
      <c r="AB123" s="110"/>
      <c r="AC123" s="79"/>
      <c r="AD123" s="79"/>
      <c r="AE123" s="79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</row>
    <row r="124" spans="1:48" s="94" customFormat="1" ht="12.75" customHeight="1" x14ac:dyDescent="0.2">
      <c r="A124" s="203">
        <v>42767</v>
      </c>
      <c r="B124" s="80" t="s">
        <v>1071</v>
      </c>
      <c r="C124" s="81"/>
      <c r="D124" s="82"/>
      <c r="E124" s="81"/>
      <c r="F124" s="83"/>
      <c r="G124" s="84"/>
      <c r="H124" s="81"/>
      <c r="I124" s="81" t="s">
        <v>1072</v>
      </c>
      <c r="J124" s="81"/>
      <c r="K124" s="81" t="s">
        <v>1073</v>
      </c>
      <c r="L124" s="81"/>
      <c r="M124" s="85"/>
      <c r="N124" s="85"/>
      <c r="O124" s="85"/>
      <c r="P124" s="85"/>
      <c r="Q124" s="197"/>
      <c r="R124" s="61"/>
      <c r="S124" s="202" t="s">
        <v>746</v>
      </c>
      <c r="T124" s="88"/>
      <c r="U124" s="88" t="s">
        <v>761</v>
      </c>
      <c r="V124" s="217">
        <v>152600</v>
      </c>
      <c r="W124" s="172">
        <v>42789</v>
      </c>
      <c r="X124" s="243" t="s">
        <v>759</v>
      </c>
      <c r="Y124" s="79"/>
      <c r="Z124" s="79"/>
      <c r="AA124" s="79"/>
      <c r="AB124" s="88"/>
      <c r="AC124" s="79"/>
      <c r="AD124" s="79"/>
      <c r="AE124" s="79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</row>
    <row r="125" spans="1:48" s="99" customFormat="1" ht="12.75" customHeight="1" x14ac:dyDescent="0.2">
      <c r="A125" s="203">
        <v>42767</v>
      </c>
      <c r="B125" s="80" t="s">
        <v>1303</v>
      </c>
      <c r="C125" s="81">
        <v>520226</v>
      </c>
      <c r="D125" s="82" t="s">
        <v>697</v>
      </c>
      <c r="E125" s="81" t="s">
        <v>881</v>
      </c>
      <c r="F125" s="83">
        <v>2017</v>
      </c>
      <c r="G125" s="84">
        <v>42773</v>
      </c>
      <c r="H125" s="81" t="s">
        <v>637</v>
      </c>
      <c r="I125" s="81" t="s">
        <v>1304</v>
      </c>
      <c r="J125" s="81" t="s">
        <v>23</v>
      </c>
      <c r="K125" s="81" t="s">
        <v>1305</v>
      </c>
      <c r="L125" s="81" t="s">
        <v>1306</v>
      </c>
      <c r="M125" s="85">
        <v>278793.09999999998</v>
      </c>
      <c r="N125" s="85">
        <v>0</v>
      </c>
      <c r="O125" s="85">
        <v>6206.9</v>
      </c>
      <c r="P125" s="85">
        <v>285000</v>
      </c>
      <c r="Q125" s="197"/>
      <c r="R125" s="61" t="s">
        <v>749</v>
      </c>
      <c r="S125" s="202" t="s">
        <v>746</v>
      </c>
      <c r="T125" s="88"/>
      <c r="U125" s="88" t="s">
        <v>757</v>
      </c>
      <c r="V125" s="217">
        <v>65000</v>
      </c>
      <c r="W125" s="172">
        <v>42779</v>
      </c>
      <c r="X125" s="243" t="s">
        <v>759</v>
      </c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</row>
    <row r="126" spans="1:48" s="99" customFormat="1" ht="12.75" customHeight="1" x14ac:dyDescent="0.2">
      <c r="A126" s="203">
        <v>42767</v>
      </c>
      <c r="B126" s="80" t="s">
        <v>1303</v>
      </c>
      <c r="C126" s="81"/>
      <c r="D126" s="82"/>
      <c r="E126" s="81"/>
      <c r="F126" s="83"/>
      <c r="G126" s="84"/>
      <c r="H126" s="81"/>
      <c r="I126" s="81" t="s">
        <v>1304</v>
      </c>
      <c r="J126" s="81"/>
      <c r="K126" s="81" t="s">
        <v>1305</v>
      </c>
      <c r="L126" s="81"/>
      <c r="M126" s="85"/>
      <c r="N126" s="85"/>
      <c r="O126" s="85"/>
      <c r="P126" s="85"/>
      <c r="Q126" s="197"/>
      <c r="R126" s="61"/>
      <c r="S126" s="202" t="s">
        <v>746</v>
      </c>
      <c r="T126" s="88"/>
      <c r="U126" s="88" t="s">
        <v>757</v>
      </c>
      <c r="V126" s="217">
        <v>210000</v>
      </c>
      <c r="W126" s="172">
        <v>42773</v>
      </c>
      <c r="X126" s="243" t="s">
        <v>759</v>
      </c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</row>
    <row r="127" spans="1:48" s="99" customFormat="1" ht="12.75" customHeight="1" x14ac:dyDescent="0.2">
      <c r="A127" s="203">
        <v>42767</v>
      </c>
      <c r="B127" s="80" t="s">
        <v>1303</v>
      </c>
      <c r="C127" s="81"/>
      <c r="D127" s="82"/>
      <c r="E127" s="81"/>
      <c r="F127" s="83"/>
      <c r="G127" s="84"/>
      <c r="H127" s="81"/>
      <c r="I127" s="81" t="s">
        <v>1304</v>
      </c>
      <c r="J127" s="81"/>
      <c r="K127" s="81" t="s">
        <v>1305</v>
      </c>
      <c r="L127" s="81"/>
      <c r="M127" s="85"/>
      <c r="N127" s="85"/>
      <c r="O127" s="85"/>
      <c r="P127" s="85"/>
      <c r="Q127" s="197"/>
      <c r="R127" s="61"/>
      <c r="S127" s="202" t="s">
        <v>746</v>
      </c>
      <c r="T127" s="88"/>
      <c r="U127" s="88" t="s">
        <v>763</v>
      </c>
      <c r="V127" s="217">
        <v>10000</v>
      </c>
      <c r="W127" s="172">
        <v>42772</v>
      </c>
      <c r="X127" s="243" t="s">
        <v>759</v>
      </c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</row>
    <row r="128" spans="1:48" s="95" customFormat="1" ht="12.75" customHeight="1" x14ac:dyDescent="0.2">
      <c r="A128" s="203">
        <v>42767</v>
      </c>
      <c r="B128" s="80" t="s">
        <v>1323</v>
      </c>
      <c r="C128" s="81">
        <v>521802</v>
      </c>
      <c r="D128" s="82" t="s">
        <v>697</v>
      </c>
      <c r="E128" s="81" t="s">
        <v>881</v>
      </c>
      <c r="F128" s="83">
        <v>2017</v>
      </c>
      <c r="G128" s="84">
        <v>42790</v>
      </c>
      <c r="H128" s="81" t="s">
        <v>624</v>
      </c>
      <c r="I128" s="81" t="s">
        <v>1324</v>
      </c>
      <c r="J128" s="81" t="s">
        <v>23</v>
      </c>
      <c r="K128" s="81" t="s">
        <v>1325</v>
      </c>
      <c r="L128" s="81" t="s">
        <v>1326</v>
      </c>
      <c r="M128" s="85">
        <v>158793.1</v>
      </c>
      <c r="N128" s="85">
        <v>0</v>
      </c>
      <c r="O128" s="85">
        <v>6206.9</v>
      </c>
      <c r="P128" s="85">
        <v>165000</v>
      </c>
      <c r="Q128" s="197"/>
      <c r="R128" s="61" t="s">
        <v>749</v>
      </c>
      <c r="S128" s="201" t="s">
        <v>1340</v>
      </c>
      <c r="T128" s="88"/>
      <c r="U128" s="88" t="s">
        <v>764</v>
      </c>
      <c r="V128" s="217">
        <v>5000</v>
      </c>
      <c r="W128" s="172">
        <v>42790</v>
      </c>
      <c r="X128" s="243" t="s">
        <v>759</v>
      </c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</row>
    <row r="129" spans="1:48" s="95" customFormat="1" ht="12.75" customHeight="1" x14ac:dyDescent="0.2">
      <c r="A129" s="203">
        <v>42767</v>
      </c>
      <c r="B129" s="80" t="s">
        <v>1323</v>
      </c>
      <c r="C129" s="81"/>
      <c r="D129" s="82"/>
      <c r="E129" s="81"/>
      <c r="F129" s="83"/>
      <c r="G129" s="84"/>
      <c r="H129" s="81"/>
      <c r="I129" s="81" t="s">
        <v>1324</v>
      </c>
      <c r="J129" s="81"/>
      <c r="K129" s="81" t="s">
        <v>1325</v>
      </c>
      <c r="L129" s="81"/>
      <c r="M129" s="85"/>
      <c r="N129" s="85"/>
      <c r="O129" s="85"/>
      <c r="P129" s="85"/>
      <c r="Q129" s="197"/>
      <c r="R129" s="61"/>
      <c r="S129" s="201" t="s">
        <v>1340</v>
      </c>
      <c r="T129" s="88"/>
      <c r="U129" s="88" t="s">
        <v>764</v>
      </c>
      <c r="V129" s="217">
        <v>160000</v>
      </c>
      <c r="W129" s="172">
        <v>42791</v>
      </c>
      <c r="X129" s="243" t="s">
        <v>759</v>
      </c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</row>
    <row r="130" spans="1:48" s="95" customFormat="1" ht="12.75" customHeight="1" x14ac:dyDescent="0.2">
      <c r="A130" s="203">
        <v>42767</v>
      </c>
      <c r="B130" s="80" t="s">
        <v>984</v>
      </c>
      <c r="C130" s="81">
        <v>521702</v>
      </c>
      <c r="D130" s="82">
        <v>2005</v>
      </c>
      <c r="E130" s="81" t="s">
        <v>130</v>
      </c>
      <c r="F130" s="83">
        <v>2017</v>
      </c>
      <c r="G130" s="84">
        <v>42790</v>
      </c>
      <c r="H130" s="81" t="s">
        <v>115</v>
      </c>
      <c r="I130" s="81" t="s">
        <v>985</v>
      </c>
      <c r="J130" s="81" t="s">
        <v>23</v>
      </c>
      <c r="K130" s="81" t="s">
        <v>986</v>
      </c>
      <c r="L130" s="81" t="s">
        <v>987</v>
      </c>
      <c r="M130" s="85">
        <v>177413.79</v>
      </c>
      <c r="N130" s="85">
        <v>0</v>
      </c>
      <c r="O130" s="85">
        <v>28386.21</v>
      </c>
      <c r="P130" s="85">
        <v>205800</v>
      </c>
      <c r="Q130" s="197"/>
      <c r="R130" s="61" t="s">
        <v>787</v>
      </c>
      <c r="S130" s="201" t="s">
        <v>1340</v>
      </c>
      <c r="T130" s="91"/>
      <c r="U130" s="91" t="s">
        <v>762</v>
      </c>
      <c r="V130" s="219">
        <v>100000</v>
      </c>
      <c r="W130" s="223">
        <v>42793</v>
      </c>
      <c r="X130" s="243" t="s">
        <v>759</v>
      </c>
      <c r="Y130" s="92"/>
      <c r="Z130" s="92"/>
      <c r="AA130" s="92"/>
      <c r="AB130" s="92"/>
      <c r="AC130" s="92"/>
      <c r="AD130" s="92"/>
      <c r="AE130" s="92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</row>
    <row r="131" spans="1:48" s="95" customFormat="1" ht="12.75" customHeight="1" x14ac:dyDescent="0.2">
      <c r="A131" s="203">
        <v>42767</v>
      </c>
      <c r="B131" s="80" t="s">
        <v>984</v>
      </c>
      <c r="C131" s="81"/>
      <c r="D131" s="82"/>
      <c r="E131" s="81"/>
      <c r="F131" s="83"/>
      <c r="G131" s="84"/>
      <c r="H131" s="81"/>
      <c r="I131" s="81" t="s">
        <v>985</v>
      </c>
      <c r="J131" s="81"/>
      <c r="K131" s="81" t="s">
        <v>986</v>
      </c>
      <c r="L131" s="81"/>
      <c r="M131" s="85"/>
      <c r="N131" s="85"/>
      <c r="O131" s="85"/>
      <c r="P131" s="85"/>
      <c r="Q131" s="197"/>
      <c r="R131" s="61"/>
      <c r="S131" s="201" t="s">
        <v>1340</v>
      </c>
      <c r="T131" s="91"/>
      <c r="U131" s="91" t="s">
        <v>763</v>
      </c>
      <c r="V131" s="219">
        <v>20000</v>
      </c>
      <c r="W131" s="223">
        <v>42794</v>
      </c>
      <c r="X131" s="243" t="s">
        <v>759</v>
      </c>
      <c r="Y131" s="92"/>
      <c r="Z131" s="92"/>
      <c r="AA131" s="92"/>
      <c r="AB131" s="92"/>
      <c r="AC131" s="92"/>
      <c r="AD131" s="92"/>
      <c r="AE131" s="92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</row>
    <row r="132" spans="1:48" s="95" customFormat="1" ht="12.75" customHeight="1" x14ac:dyDescent="0.2">
      <c r="A132" s="203">
        <v>42767</v>
      </c>
      <c r="B132" s="80" t="s">
        <v>984</v>
      </c>
      <c r="C132" s="81"/>
      <c r="D132" s="82"/>
      <c r="E132" s="81"/>
      <c r="F132" s="83"/>
      <c r="G132" s="84"/>
      <c r="H132" s="81"/>
      <c r="I132" s="81" t="s">
        <v>985</v>
      </c>
      <c r="J132" s="81"/>
      <c r="K132" s="81" t="s">
        <v>986</v>
      </c>
      <c r="L132" s="81"/>
      <c r="M132" s="85"/>
      <c r="N132" s="85"/>
      <c r="O132" s="85"/>
      <c r="P132" s="85"/>
      <c r="Q132" s="197"/>
      <c r="R132" s="61"/>
      <c r="S132" s="201" t="s">
        <v>1340</v>
      </c>
      <c r="T132" s="91"/>
      <c r="U132" s="91" t="s">
        <v>758</v>
      </c>
      <c r="V132" s="219">
        <v>25800</v>
      </c>
      <c r="W132" s="223">
        <v>42793</v>
      </c>
      <c r="X132" s="243" t="s">
        <v>759</v>
      </c>
      <c r="Y132" s="92"/>
      <c r="Z132" s="92"/>
      <c r="AA132" s="92"/>
      <c r="AB132" s="92"/>
      <c r="AC132" s="92"/>
      <c r="AD132" s="92"/>
      <c r="AE132" s="92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</row>
    <row r="133" spans="1:48" s="95" customFormat="1" ht="12.75" customHeight="1" x14ac:dyDescent="0.2">
      <c r="A133" s="203">
        <v>42767</v>
      </c>
      <c r="B133" s="80" t="s">
        <v>984</v>
      </c>
      <c r="C133" s="81"/>
      <c r="D133" s="82"/>
      <c r="E133" s="81"/>
      <c r="F133" s="83"/>
      <c r="G133" s="84"/>
      <c r="H133" s="81"/>
      <c r="I133" s="81" t="s">
        <v>985</v>
      </c>
      <c r="J133" s="81"/>
      <c r="K133" s="81" t="s">
        <v>986</v>
      </c>
      <c r="L133" s="81"/>
      <c r="M133" s="85"/>
      <c r="N133" s="85"/>
      <c r="O133" s="85"/>
      <c r="P133" s="85"/>
      <c r="Q133" s="197"/>
      <c r="R133" s="61"/>
      <c r="S133" s="201" t="s">
        <v>1340</v>
      </c>
      <c r="T133" s="91"/>
      <c r="U133" s="91" t="s">
        <v>764</v>
      </c>
      <c r="V133" s="219">
        <v>60000</v>
      </c>
      <c r="W133" s="223">
        <v>42793</v>
      </c>
      <c r="X133" s="243" t="s">
        <v>759</v>
      </c>
      <c r="Y133" s="92"/>
      <c r="Z133" s="92"/>
      <c r="AA133" s="92"/>
      <c r="AB133" s="92"/>
      <c r="AC133" s="92"/>
      <c r="AD133" s="92"/>
      <c r="AE133" s="92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</row>
    <row r="134" spans="1:48" s="78" customFormat="1" ht="12.75" customHeight="1" x14ac:dyDescent="0.2">
      <c r="A134" s="203">
        <v>42767</v>
      </c>
      <c r="B134" s="80" t="s">
        <v>1138</v>
      </c>
      <c r="C134" s="81">
        <v>1520604</v>
      </c>
      <c r="D134" s="82">
        <v>7495</v>
      </c>
      <c r="E134" s="81" t="s">
        <v>492</v>
      </c>
      <c r="F134" s="83">
        <v>2017</v>
      </c>
      <c r="G134" s="84">
        <v>42788</v>
      </c>
      <c r="H134" s="81" t="s">
        <v>44</v>
      </c>
      <c r="I134" s="81" t="s">
        <v>1139</v>
      </c>
      <c r="J134" s="81" t="s">
        <v>23</v>
      </c>
      <c r="K134" s="81" t="s">
        <v>1140</v>
      </c>
      <c r="L134" s="81" t="s">
        <v>1141</v>
      </c>
      <c r="M134" s="85">
        <v>282019.7</v>
      </c>
      <c r="N134" s="85">
        <v>14100.99</v>
      </c>
      <c r="O134" s="85">
        <v>47379.31</v>
      </c>
      <c r="P134" s="85">
        <v>343500</v>
      </c>
      <c r="Q134" s="197"/>
      <c r="R134" s="41" t="s">
        <v>787</v>
      </c>
      <c r="S134" s="202" t="s">
        <v>746</v>
      </c>
      <c r="T134" s="96"/>
      <c r="U134" s="96" t="s">
        <v>762</v>
      </c>
      <c r="V134" s="218">
        <v>7000</v>
      </c>
      <c r="W134" s="222">
        <v>42794</v>
      </c>
      <c r="X134" s="243" t="s">
        <v>759</v>
      </c>
      <c r="Y134" s="94"/>
      <c r="Z134" s="94"/>
      <c r="AA134" s="94"/>
      <c r="AB134" s="96"/>
      <c r="AC134" s="94"/>
      <c r="AD134" s="94"/>
      <c r="AE134" s="94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s="78" customFormat="1" ht="12.75" customHeight="1" x14ac:dyDescent="0.2">
      <c r="A135" s="203">
        <v>42767</v>
      </c>
      <c r="B135" s="80" t="s">
        <v>1138</v>
      </c>
      <c r="C135" s="81"/>
      <c r="D135" s="82"/>
      <c r="E135" s="81"/>
      <c r="F135" s="83"/>
      <c r="G135" s="84"/>
      <c r="H135" s="81"/>
      <c r="I135" s="81" t="s">
        <v>1139</v>
      </c>
      <c r="J135" s="81"/>
      <c r="K135" s="81" t="s">
        <v>1140</v>
      </c>
      <c r="L135" s="81"/>
      <c r="M135" s="85"/>
      <c r="N135" s="85"/>
      <c r="O135" s="85"/>
      <c r="P135" s="85"/>
      <c r="Q135" s="197"/>
      <c r="R135" s="41"/>
      <c r="S135" s="202" t="s">
        <v>746</v>
      </c>
      <c r="T135" s="96"/>
      <c r="U135" s="96" t="s">
        <v>758</v>
      </c>
      <c r="V135" s="218">
        <v>343500</v>
      </c>
      <c r="W135" s="222">
        <v>42789</v>
      </c>
      <c r="X135" s="243" t="s">
        <v>759</v>
      </c>
      <c r="Y135" s="94"/>
      <c r="Z135" s="94"/>
      <c r="AA135" s="94"/>
      <c r="AB135" s="96"/>
      <c r="AC135" s="94"/>
      <c r="AD135" s="94"/>
      <c r="AE135" s="94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s="95" customFormat="1" ht="12.75" customHeight="1" x14ac:dyDescent="0.2">
      <c r="A136" s="203">
        <v>42767</v>
      </c>
      <c r="B136" s="80" t="s">
        <v>1318</v>
      </c>
      <c r="C136" s="81">
        <v>520816</v>
      </c>
      <c r="D136" s="82" t="s">
        <v>697</v>
      </c>
      <c r="E136" s="81" t="s">
        <v>881</v>
      </c>
      <c r="F136" s="83">
        <v>2016</v>
      </c>
      <c r="G136" s="84">
        <v>42781</v>
      </c>
      <c r="H136" s="81" t="s">
        <v>624</v>
      </c>
      <c r="I136" s="81" t="s">
        <v>1315</v>
      </c>
      <c r="J136" s="81" t="s">
        <v>23</v>
      </c>
      <c r="K136" s="81" t="s">
        <v>1316</v>
      </c>
      <c r="L136" s="81" t="s">
        <v>1317</v>
      </c>
      <c r="M136" s="85">
        <v>322931.03000000003</v>
      </c>
      <c r="N136" s="85">
        <v>0</v>
      </c>
      <c r="O136" s="85">
        <v>10068.969999999999</v>
      </c>
      <c r="P136" s="85">
        <v>333000</v>
      </c>
      <c r="Q136" s="197"/>
      <c r="R136" s="41" t="s">
        <v>749</v>
      </c>
      <c r="S136" s="202" t="s">
        <v>746</v>
      </c>
      <c r="T136" s="88"/>
      <c r="U136" s="88" t="s">
        <v>764</v>
      </c>
      <c r="V136" s="217">
        <v>103000</v>
      </c>
      <c r="W136" s="172">
        <v>42779</v>
      </c>
      <c r="X136" s="243" t="s">
        <v>759</v>
      </c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</row>
    <row r="137" spans="1:48" s="95" customFormat="1" ht="12.75" customHeight="1" x14ac:dyDescent="0.2">
      <c r="A137" s="203">
        <v>42767</v>
      </c>
      <c r="B137" s="80" t="s">
        <v>1318</v>
      </c>
      <c r="C137" s="81"/>
      <c r="D137" s="82"/>
      <c r="E137" s="81"/>
      <c r="F137" s="83"/>
      <c r="G137" s="84"/>
      <c r="H137" s="81"/>
      <c r="I137" s="81" t="s">
        <v>1315</v>
      </c>
      <c r="J137" s="81"/>
      <c r="K137" s="81" t="s">
        <v>1316</v>
      </c>
      <c r="L137" s="81"/>
      <c r="M137" s="85"/>
      <c r="N137" s="85"/>
      <c r="O137" s="85"/>
      <c r="P137" s="85"/>
      <c r="Q137" s="197"/>
      <c r="R137" s="41"/>
      <c r="S137" s="202" t="s">
        <v>746</v>
      </c>
      <c r="T137" s="88"/>
      <c r="U137" s="88" t="s">
        <v>764</v>
      </c>
      <c r="V137" s="217">
        <v>100000</v>
      </c>
      <c r="W137" s="172">
        <v>42776</v>
      </c>
      <c r="X137" s="243" t="s">
        <v>759</v>
      </c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</row>
    <row r="138" spans="1:48" s="95" customFormat="1" ht="12.75" customHeight="1" x14ac:dyDescent="0.2">
      <c r="A138" s="203">
        <v>42767</v>
      </c>
      <c r="B138" s="80" t="s">
        <v>1318</v>
      </c>
      <c r="C138" s="81"/>
      <c r="D138" s="82"/>
      <c r="E138" s="81"/>
      <c r="F138" s="83"/>
      <c r="G138" s="84"/>
      <c r="H138" s="81"/>
      <c r="I138" s="81" t="s">
        <v>1315</v>
      </c>
      <c r="J138" s="81"/>
      <c r="K138" s="81" t="s">
        <v>1316</v>
      </c>
      <c r="L138" s="81"/>
      <c r="M138" s="85"/>
      <c r="N138" s="85"/>
      <c r="O138" s="85"/>
      <c r="P138" s="85"/>
      <c r="Q138" s="197"/>
      <c r="R138" s="41"/>
      <c r="S138" s="202" t="s">
        <v>746</v>
      </c>
      <c r="T138" s="88"/>
      <c r="U138" s="88" t="s">
        <v>758</v>
      </c>
      <c r="V138" s="217">
        <v>130000</v>
      </c>
      <c r="W138" s="172">
        <v>42779</v>
      </c>
      <c r="X138" s="243" t="s">
        <v>759</v>
      </c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</row>
    <row r="139" spans="1:48" s="78" customFormat="1" ht="12.75" customHeight="1" x14ac:dyDescent="0.2">
      <c r="A139" s="203">
        <v>42767</v>
      </c>
      <c r="B139" s="80" t="s">
        <v>1118</v>
      </c>
      <c r="C139" s="81">
        <v>1520604</v>
      </c>
      <c r="D139" s="82">
        <v>7495</v>
      </c>
      <c r="E139" s="81" t="s">
        <v>492</v>
      </c>
      <c r="F139" s="83">
        <v>2017</v>
      </c>
      <c r="G139" s="84">
        <v>42786</v>
      </c>
      <c r="H139" s="81" t="s">
        <v>56</v>
      </c>
      <c r="I139" s="81" t="s">
        <v>1119</v>
      </c>
      <c r="J139" s="81" t="s">
        <v>23</v>
      </c>
      <c r="K139" s="81" t="s">
        <v>1120</v>
      </c>
      <c r="L139" s="81" t="s">
        <v>1121</v>
      </c>
      <c r="M139" s="85">
        <v>282019.7</v>
      </c>
      <c r="N139" s="85">
        <v>14100.99</v>
      </c>
      <c r="O139" s="85">
        <v>47379.31</v>
      </c>
      <c r="P139" s="85">
        <v>343500</v>
      </c>
      <c r="Q139" s="197"/>
      <c r="R139" s="41" t="s">
        <v>787</v>
      </c>
      <c r="S139" s="202" t="s">
        <v>746</v>
      </c>
      <c r="T139" s="96"/>
      <c r="U139" s="96" t="s">
        <v>757</v>
      </c>
      <c r="V139" s="218">
        <v>3500</v>
      </c>
      <c r="W139" s="222">
        <v>42788</v>
      </c>
      <c r="X139" s="243" t="s">
        <v>759</v>
      </c>
      <c r="Y139" s="94"/>
      <c r="Z139" s="94"/>
      <c r="AA139" s="94"/>
      <c r="AB139" s="94"/>
      <c r="AC139" s="94"/>
      <c r="AD139" s="94"/>
      <c r="AE139" s="94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s="78" customFormat="1" ht="12.75" customHeight="1" x14ac:dyDescent="0.2">
      <c r="A140" s="203">
        <v>42767</v>
      </c>
      <c r="B140" s="80" t="s">
        <v>1118</v>
      </c>
      <c r="C140" s="81"/>
      <c r="D140" s="82"/>
      <c r="E140" s="81"/>
      <c r="F140" s="83"/>
      <c r="G140" s="84"/>
      <c r="H140" s="81"/>
      <c r="I140" s="81" t="s">
        <v>1119</v>
      </c>
      <c r="J140" s="81"/>
      <c r="K140" s="81" t="s">
        <v>1120</v>
      </c>
      <c r="L140" s="81"/>
      <c r="M140" s="85"/>
      <c r="N140" s="85"/>
      <c r="O140" s="85"/>
      <c r="P140" s="85"/>
      <c r="Q140" s="197"/>
      <c r="R140" s="41"/>
      <c r="S140" s="202" t="s">
        <v>746</v>
      </c>
      <c r="T140" s="96"/>
      <c r="U140" s="96" t="s">
        <v>757</v>
      </c>
      <c r="V140" s="218">
        <v>5500</v>
      </c>
      <c r="W140" s="222">
        <v>42788</v>
      </c>
      <c r="X140" s="243" t="s">
        <v>759</v>
      </c>
      <c r="Y140" s="94"/>
      <c r="Z140" s="94"/>
      <c r="AA140" s="94"/>
      <c r="AB140" s="94"/>
      <c r="AC140" s="94"/>
      <c r="AD140" s="94"/>
      <c r="AE140" s="94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s="78" customFormat="1" ht="12.75" customHeight="1" x14ac:dyDescent="0.2">
      <c r="A141" s="203">
        <v>42767</v>
      </c>
      <c r="B141" s="80" t="s">
        <v>1118</v>
      </c>
      <c r="C141" s="81"/>
      <c r="D141" s="82"/>
      <c r="E141" s="81"/>
      <c r="F141" s="83"/>
      <c r="G141" s="84"/>
      <c r="H141" s="81"/>
      <c r="I141" s="81" t="s">
        <v>1119</v>
      </c>
      <c r="J141" s="81"/>
      <c r="K141" s="81" t="s">
        <v>1120</v>
      </c>
      <c r="L141" s="81"/>
      <c r="M141" s="85"/>
      <c r="N141" s="85"/>
      <c r="O141" s="85"/>
      <c r="P141" s="85"/>
      <c r="Q141" s="197"/>
      <c r="R141" s="41"/>
      <c r="S141" s="202" t="s">
        <v>746</v>
      </c>
      <c r="T141" s="96"/>
      <c r="U141" s="96" t="s">
        <v>764</v>
      </c>
      <c r="V141" s="218">
        <v>5000</v>
      </c>
      <c r="W141" s="222">
        <v>42786</v>
      </c>
      <c r="X141" s="243" t="s">
        <v>759</v>
      </c>
      <c r="Y141" s="94"/>
      <c r="Z141" s="94"/>
      <c r="AA141" s="94"/>
      <c r="AB141" s="94"/>
      <c r="AC141" s="94"/>
      <c r="AD141" s="94"/>
      <c r="AE141" s="94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s="78" customFormat="1" ht="12.75" customHeight="1" x14ac:dyDescent="0.2">
      <c r="A142" s="203">
        <v>42767</v>
      </c>
      <c r="B142" s="80" t="s">
        <v>1118</v>
      </c>
      <c r="C142" s="81"/>
      <c r="D142" s="82"/>
      <c r="E142" s="81"/>
      <c r="F142" s="83"/>
      <c r="G142" s="84"/>
      <c r="H142" s="81"/>
      <c r="I142" s="81" t="s">
        <v>1119</v>
      </c>
      <c r="J142" s="81"/>
      <c r="K142" s="81" t="s">
        <v>1120</v>
      </c>
      <c r="L142" s="81"/>
      <c r="M142" s="85"/>
      <c r="N142" s="85"/>
      <c r="O142" s="85"/>
      <c r="P142" s="85"/>
      <c r="Q142" s="197"/>
      <c r="R142" s="41"/>
      <c r="S142" s="202" t="s">
        <v>746</v>
      </c>
      <c r="T142" s="96"/>
      <c r="U142" s="96" t="s">
        <v>758</v>
      </c>
      <c r="V142" s="218">
        <v>338500</v>
      </c>
      <c r="W142" s="222">
        <v>42788</v>
      </c>
      <c r="X142" s="243" t="s">
        <v>759</v>
      </c>
      <c r="Y142" s="94"/>
      <c r="Z142" s="94"/>
      <c r="AA142" s="94"/>
      <c r="AB142" s="94"/>
      <c r="AC142" s="94"/>
      <c r="AD142" s="94"/>
      <c r="AE142" s="94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s="78" customFormat="1" ht="12.75" customHeight="1" x14ac:dyDescent="0.2">
      <c r="A143" s="203">
        <v>42767</v>
      </c>
      <c r="B143" s="80" t="s">
        <v>1118</v>
      </c>
      <c r="C143" s="81"/>
      <c r="D143" s="82"/>
      <c r="E143" s="81"/>
      <c r="F143" s="83"/>
      <c r="G143" s="84"/>
      <c r="H143" s="81"/>
      <c r="I143" s="81" t="s">
        <v>1119</v>
      </c>
      <c r="J143" s="81"/>
      <c r="K143" s="81" t="s">
        <v>1120</v>
      </c>
      <c r="L143" s="81"/>
      <c r="M143" s="85"/>
      <c r="N143" s="85"/>
      <c r="O143" s="85"/>
      <c r="P143" s="85"/>
      <c r="Q143" s="197"/>
      <c r="R143" s="41"/>
      <c r="S143" s="202" t="s">
        <v>746</v>
      </c>
      <c r="T143" s="96"/>
      <c r="U143" s="96"/>
      <c r="V143" s="219">
        <v>-9000</v>
      </c>
      <c r="W143" s="222"/>
      <c r="X143" s="243" t="s">
        <v>759</v>
      </c>
      <c r="Y143" s="94"/>
      <c r="Z143" s="94"/>
      <c r="AA143" s="94"/>
      <c r="AB143" s="94"/>
      <c r="AC143" s="94"/>
      <c r="AD143" s="94"/>
      <c r="AE143" s="94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s="95" customFormat="1" ht="12.75" customHeight="1" x14ac:dyDescent="0.2">
      <c r="A144" s="203">
        <v>42767</v>
      </c>
      <c r="B144" s="80" t="s">
        <v>841</v>
      </c>
      <c r="C144" s="81">
        <v>520814</v>
      </c>
      <c r="D144" s="82">
        <v>4493</v>
      </c>
      <c r="E144" s="81" t="s">
        <v>297</v>
      </c>
      <c r="F144" s="83">
        <v>2017</v>
      </c>
      <c r="G144" s="84">
        <v>42794</v>
      </c>
      <c r="H144" s="81" t="s">
        <v>24</v>
      </c>
      <c r="I144" s="81" t="s">
        <v>842</v>
      </c>
      <c r="J144" s="81" t="s">
        <v>23</v>
      </c>
      <c r="K144" s="81" t="s">
        <v>843</v>
      </c>
      <c r="L144" s="81" t="s">
        <v>844</v>
      </c>
      <c r="M144" s="85">
        <v>306995.76</v>
      </c>
      <c r="N144" s="85">
        <v>8521.48</v>
      </c>
      <c r="O144" s="85">
        <v>50482.76</v>
      </c>
      <c r="P144" s="85">
        <v>366000</v>
      </c>
      <c r="Q144" s="197"/>
      <c r="R144" s="41" t="s">
        <v>787</v>
      </c>
      <c r="S144" s="202" t="s">
        <v>746</v>
      </c>
      <c r="T144" s="88"/>
      <c r="U144" s="88" t="s">
        <v>758</v>
      </c>
      <c r="V144" s="217">
        <v>200000</v>
      </c>
      <c r="W144" s="172">
        <v>42794</v>
      </c>
      <c r="X144" s="243" t="s">
        <v>759</v>
      </c>
      <c r="Y144" s="229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</row>
    <row r="145" spans="1:48" s="95" customFormat="1" ht="12.75" customHeight="1" x14ac:dyDescent="0.2">
      <c r="A145" s="203">
        <v>42767</v>
      </c>
      <c r="B145" s="80" t="s">
        <v>841</v>
      </c>
      <c r="C145" s="81"/>
      <c r="D145" s="82"/>
      <c r="E145" s="81"/>
      <c r="F145" s="83"/>
      <c r="G145" s="84"/>
      <c r="H145" s="81"/>
      <c r="I145" s="81" t="s">
        <v>842</v>
      </c>
      <c r="J145" s="81"/>
      <c r="K145" s="81" t="s">
        <v>843</v>
      </c>
      <c r="L145" s="81"/>
      <c r="M145" s="85"/>
      <c r="N145" s="85"/>
      <c r="O145" s="85"/>
      <c r="P145" s="85"/>
      <c r="Q145" s="197"/>
      <c r="R145" s="41"/>
      <c r="S145" s="202" t="s">
        <v>746</v>
      </c>
      <c r="T145" s="88"/>
      <c r="U145" s="88" t="s">
        <v>761</v>
      </c>
      <c r="V145" s="217">
        <v>163454.57999999999</v>
      </c>
      <c r="W145" s="172">
        <v>42794</v>
      </c>
      <c r="X145" s="243" t="s">
        <v>759</v>
      </c>
      <c r="Y145" s="229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</row>
    <row r="146" spans="1:48" s="95" customFormat="1" ht="12.75" customHeight="1" x14ac:dyDescent="0.2">
      <c r="A146" s="203">
        <v>42767</v>
      </c>
      <c r="B146" s="80" t="s">
        <v>841</v>
      </c>
      <c r="C146" s="81"/>
      <c r="D146" s="82"/>
      <c r="E146" s="81"/>
      <c r="F146" s="83"/>
      <c r="G146" s="84"/>
      <c r="H146" s="81"/>
      <c r="I146" s="81" t="s">
        <v>842</v>
      </c>
      <c r="J146" s="81"/>
      <c r="K146" s="81" t="s">
        <v>843</v>
      </c>
      <c r="L146" s="81"/>
      <c r="M146" s="85"/>
      <c r="N146" s="85"/>
      <c r="O146" s="85"/>
      <c r="P146" s="85"/>
      <c r="Q146" s="197"/>
      <c r="R146" s="41"/>
      <c r="S146" s="202" t="s">
        <v>746</v>
      </c>
      <c r="T146" s="88"/>
      <c r="U146" s="88" t="s">
        <v>771</v>
      </c>
      <c r="V146" s="217">
        <v>2545.42</v>
      </c>
      <c r="W146" s="172">
        <v>42794</v>
      </c>
      <c r="X146" s="243" t="s">
        <v>759</v>
      </c>
      <c r="Y146" s="229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</row>
    <row r="147" spans="1:48" s="262" customFormat="1" ht="12.75" customHeight="1" x14ac:dyDescent="0.2">
      <c r="A147" s="245">
        <v>42767</v>
      </c>
      <c r="B147" s="246" t="s">
        <v>1232</v>
      </c>
      <c r="C147" s="247">
        <v>1520202</v>
      </c>
      <c r="D147" s="248">
        <v>5601</v>
      </c>
      <c r="E147" s="247" t="s">
        <v>369</v>
      </c>
      <c r="F147" s="249">
        <v>2017</v>
      </c>
      <c r="G147" s="250">
        <v>42794</v>
      </c>
      <c r="H147" s="247"/>
      <c r="I147" s="247" t="s">
        <v>1233</v>
      </c>
      <c r="J147" s="247" t="s">
        <v>23</v>
      </c>
      <c r="K147" s="247" t="s">
        <v>1234</v>
      </c>
      <c r="L147" s="247" t="s">
        <v>1235</v>
      </c>
      <c r="M147" s="251">
        <v>279990.18</v>
      </c>
      <c r="N147" s="251">
        <v>0</v>
      </c>
      <c r="O147" s="251">
        <v>44798.43</v>
      </c>
      <c r="P147" s="251">
        <v>324788.61</v>
      </c>
      <c r="Q147" s="275"/>
      <c r="R147" s="252" t="s">
        <v>748</v>
      </c>
      <c r="S147" s="253" t="s">
        <v>1339</v>
      </c>
      <c r="T147" s="254"/>
      <c r="U147" s="254"/>
      <c r="V147" s="255"/>
      <c r="W147" s="254"/>
      <c r="X147" s="295">
        <v>42815</v>
      </c>
      <c r="Y147" s="257"/>
      <c r="Z147" s="257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57"/>
      <c r="AL147" s="257"/>
      <c r="AM147" s="257"/>
      <c r="AN147" s="257"/>
      <c r="AO147" s="257"/>
      <c r="AP147" s="257"/>
      <c r="AQ147" s="257"/>
      <c r="AR147" s="257"/>
      <c r="AS147" s="257"/>
      <c r="AT147" s="257"/>
      <c r="AU147" s="257"/>
      <c r="AV147" s="257"/>
    </row>
    <row r="148" spans="1:48" s="95" customFormat="1" ht="12.75" customHeight="1" x14ac:dyDescent="0.2">
      <c r="A148" s="203">
        <v>42767</v>
      </c>
      <c r="B148" s="80" t="s">
        <v>920</v>
      </c>
      <c r="C148" s="81">
        <v>521101</v>
      </c>
      <c r="D148" s="82">
        <v>1253</v>
      </c>
      <c r="E148" s="81" t="s">
        <v>25</v>
      </c>
      <c r="F148" s="83">
        <v>2017</v>
      </c>
      <c r="G148" s="84">
        <v>42794</v>
      </c>
      <c r="H148" s="81" t="s">
        <v>105</v>
      </c>
      <c r="I148" s="81" t="s">
        <v>921</v>
      </c>
      <c r="J148" s="81" t="s">
        <v>23</v>
      </c>
      <c r="K148" s="81" t="s">
        <v>922</v>
      </c>
      <c r="L148" s="81" t="s">
        <v>923</v>
      </c>
      <c r="M148" s="85">
        <v>367413.79</v>
      </c>
      <c r="N148" s="85">
        <v>0</v>
      </c>
      <c r="O148" s="85">
        <v>58786.21</v>
      </c>
      <c r="P148" s="85">
        <v>426200</v>
      </c>
      <c r="Q148" s="197"/>
      <c r="R148" s="61" t="s">
        <v>787</v>
      </c>
      <c r="S148" s="202" t="s">
        <v>746</v>
      </c>
      <c r="T148" s="91"/>
      <c r="U148" s="91"/>
      <c r="V148" s="219"/>
      <c r="W148" s="91"/>
      <c r="X148" s="243" t="s">
        <v>759</v>
      </c>
      <c r="Y148" s="225" t="s">
        <v>770</v>
      </c>
      <c r="Z148" s="92" t="s">
        <v>1353</v>
      </c>
      <c r="AA148" s="92"/>
      <c r="AB148" s="92"/>
      <c r="AC148" s="92"/>
      <c r="AD148" s="92"/>
      <c r="AE148" s="92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</row>
    <row r="149" spans="1:48" s="78" customFormat="1" ht="12.75" customHeight="1" x14ac:dyDescent="0.2">
      <c r="A149" s="203">
        <v>42767</v>
      </c>
      <c r="B149" s="80" t="s">
        <v>959</v>
      </c>
      <c r="C149" s="81">
        <v>521702</v>
      </c>
      <c r="D149" s="82">
        <v>2005</v>
      </c>
      <c r="E149" s="81" t="s">
        <v>130</v>
      </c>
      <c r="F149" s="83">
        <v>2017</v>
      </c>
      <c r="G149" s="84">
        <v>42783</v>
      </c>
      <c r="H149" s="81" t="s">
        <v>960</v>
      </c>
      <c r="I149" s="81" t="s">
        <v>961</v>
      </c>
      <c r="J149" s="81" t="s">
        <v>23</v>
      </c>
      <c r="K149" s="81" t="s">
        <v>962</v>
      </c>
      <c r="L149" s="81" t="s">
        <v>963</v>
      </c>
      <c r="M149" s="85">
        <v>177413.79</v>
      </c>
      <c r="N149" s="85">
        <v>0</v>
      </c>
      <c r="O149" s="85">
        <v>28386.21</v>
      </c>
      <c r="P149" s="85">
        <v>205800</v>
      </c>
      <c r="Q149" s="197"/>
      <c r="R149" s="41" t="s">
        <v>787</v>
      </c>
      <c r="S149" s="201" t="s">
        <v>1340</v>
      </c>
      <c r="T149" s="88"/>
      <c r="U149" s="88" t="s">
        <v>758</v>
      </c>
      <c r="V149" s="217">
        <v>50000</v>
      </c>
      <c r="W149" s="172">
        <v>42770</v>
      </c>
      <c r="X149" s="243" t="s">
        <v>759</v>
      </c>
      <c r="Y149" s="79"/>
      <c r="Z149" s="79"/>
      <c r="AA149" s="79"/>
      <c r="AB149" s="79"/>
      <c r="AC149" s="79"/>
      <c r="AD149" s="79"/>
      <c r="AE149" s="79"/>
    </row>
    <row r="150" spans="1:48" s="78" customFormat="1" ht="12.75" customHeight="1" x14ac:dyDescent="0.2">
      <c r="A150" s="203">
        <v>42767</v>
      </c>
      <c r="B150" s="80" t="s">
        <v>959</v>
      </c>
      <c r="C150" s="81"/>
      <c r="D150" s="82"/>
      <c r="E150" s="81"/>
      <c r="F150" s="83"/>
      <c r="G150" s="84"/>
      <c r="H150" s="81"/>
      <c r="I150" s="81" t="s">
        <v>961</v>
      </c>
      <c r="J150" s="81"/>
      <c r="K150" s="81" t="s">
        <v>962</v>
      </c>
      <c r="L150" s="81"/>
      <c r="M150" s="85"/>
      <c r="N150" s="85"/>
      <c r="O150" s="85"/>
      <c r="P150" s="85"/>
      <c r="Q150" s="197"/>
      <c r="R150" s="41"/>
      <c r="S150" s="201" t="s">
        <v>1340</v>
      </c>
      <c r="T150" s="88"/>
      <c r="U150" s="88" t="s">
        <v>761</v>
      </c>
      <c r="V150" s="217">
        <v>155800</v>
      </c>
      <c r="W150" s="172">
        <v>42784</v>
      </c>
      <c r="X150" s="243" t="s">
        <v>759</v>
      </c>
      <c r="Y150" s="79"/>
      <c r="Z150" s="79"/>
      <c r="AA150" s="79"/>
      <c r="AB150" s="79"/>
      <c r="AC150" s="79"/>
      <c r="AD150" s="79"/>
      <c r="AE150" s="79"/>
    </row>
    <row r="151" spans="1:48" s="78" customFormat="1" ht="12.75" customHeight="1" x14ac:dyDescent="0.2">
      <c r="A151" s="203">
        <v>42767</v>
      </c>
      <c r="B151" s="80" t="s">
        <v>1266</v>
      </c>
      <c r="C151" s="81">
        <v>1013102</v>
      </c>
      <c r="D151" s="82" t="s">
        <v>618</v>
      </c>
      <c r="E151" s="81" t="s">
        <v>1257</v>
      </c>
      <c r="F151" s="83">
        <v>2017</v>
      </c>
      <c r="G151" s="84">
        <v>42775</v>
      </c>
      <c r="H151" s="81" t="s">
        <v>646</v>
      </c>
      <c r="I151" s="81" t="s">
        <v>1267</v>
      </c>
      <c r="J151" s="81" t="s">
        <v>2</v>
      </c>
      <c r="K151" s="81" t="s">
        <v>1268</v>
      </c>
      <c r="L151" s="81" t="s">
        <v>1269</v>
      </c>
      <c r="M151" s="85">
        <v>168103.45</v>
      </c>
      <c r="N151" s="85">
        <v>0</v>
      </c>
      <c r="O151" s="85">
        <v>26896.55</v>
      </c>
      <c r="P151" s="85">
        <v>195000</v>
      </c>
      <c r="Q151" s="197"/>
      <c r="R151" s="61" t="s">
        <v>749</v>
      </c>
      <c r="S151" s="201" t="s">
        <v>1340</v>
      </c>
      <c r="T151" s="88"/>
      <c r="U151" s="88" t="s">
        <v>1346</v>
      </c>
      <c r="V151" s="217">
        <v>4000</v>
      </c>
      <c r="W151" s="172">
        <v>42774</v>
      </c>
      <c r="X151" s="243" t="s">
        <v>759</v>
      </c>
    </row>
    <row r="152" spans="1:48" s="78" customFormat="1" ht="12.75" customHeight="1" x14ac:dyDescent="0.2">
      <c r="A152" s="203">
        <v>42767</v>
      </c>
      <c r="B152" s="80" t="s">
        <v>1266</v>
      </c>
      <c r="C152" s="81"/>
      <c r="D152" s="82"/>
      <c r="E152" s="81"/>
      <c r="F152" s="83"/>
      <c r="G152" s="84"/>
      <c r="H152" s="81"/>
      <c r="I152" s="81" t="s">
        <v>1267</v>
      </c>
      <c r="J152" s="81"/>
      <c r="K152" s="81" t="s">
        <v>1268</v>
      </c>
      <c r="L152" s="81"/>
      <c r="M152" s="85"/>
      <c r="N152" s="85"/>
      <c r="O152" s="85"/>
      <c r="P152" s="85"/>
      <c r="Q152" s="197"/>
      <c r="R152" s="61"/>
      <c r="S152" s="201" t="s">
        <v>1340</v>
      </c>
      <c r="T152" s="88"/>
      <c r="U152" s="88" t="s">
        <v>763</v>
      </c>
      <c r="V152" s="217">
        <v>50000</v>
      </c>
      <c r="W152" s="172">
        <v>42774</v>
      </c>
      <c r="X152" s="243" t="s">
        <v>759</v>
      </c>
    </row>
    <row r="153" spans="1:48" s="78" customFormat="1" ht="12.75" customHeight="1" x14ac:dyDescent="0.2">
      <c r="A153" s="203">
        <v>42767</v>
      </c>
      <c r="B153" s="80" t="s">
        <v>1266</v>
      </c>
      <c r="C153" s="81"/>
      <c r="D153" s="82"/>
      <c r="E153" s="81"/>
      <c r="F153" s="83"/>
      <c r="G153" s="84"/>
      <c r="H153" s="81"/>
      <c r="I153" s="81" t="s">
        <v>1267</v>
      </c>
      <c r="J153" s="81"/>
      <c r="K153" s="81" t="s">
        <v>1268</v>
      </c>
      <c r="L153" s="81"/>
      <c r="M153" s="85"/>
      <c r="N153" s="85"/>
      <c r="O153" s="85"/>
      <c r="P153" s="85"/>
      <c r="Q153" s="197"/>
      <c r="R153" s="61"/>
      <c r="S153" s="201" t="s">
        <v>1340</v>
      </c>
      <c r="T153" s="88"/>
      <c r="U153" s="88" t="s">
        <v>1346</v>
      </c>
      <c r="V153" s="217">
        <v>5000</v>
      </c>
      <c r="W153" s="172">
        <v>42770</v>
      </c>
      <c r="X153" s="243" t="s">
        <v>759</v>
      </c>
    </row>
    <row r="154" spans="1:48" s="78" customFormat="1" ht="12.75" customHeight="1" x14ac:dyDescent="0.2">
      <c r="A154" s="203">
        <v>42767</v>
      </c>
      <c r="B154" s="80" t="s">
        <v>1266</v>
      </c>
      <c r="C154" s="81"/>
      <c r="D154" s="82"/>
      <c r="E154" s="81"/>
      <c r="F154" s="83"/>
      <c r="G154" s="84"/>
      <c r="H154" s="81"/>
      <c r="I154" s="81" t="s">
        <v>1267</v>
      </c>
      <c r="J154" s="81"/>
      <c r="K154" s="81" t="s">
        <v>1268</v>
      </c>
      <c r="L154" s="81"/>
      <c r="M154" s="85"/>
      <c r="N154" s="85"/>
      <c r="O154" s="85"/>
      <c r="P154" s="85"/>
      <c r="Q154" s="197"/>
      <c r="R154" s="61"/>
      <c r="S154" s="201" t="s">
        <v>1340</v>
      </c>
      <c r="T154" s="88"/>
      <c r="U154" s="88" t="s">
        <v>761</v>
      </c>
      <c r="V154" s="217">
        <v>136000</v>
      </c>
      <c r="W154" s="172">
        <v>42776</v>
      </c>
      <c r="X154" s="243" t="s">
        <v>759</v>
      </c>
    </row>
    <row r="155" spans="1:48" s="95" customFormat="1" ht="12.75" customHeight="1" x14ac:dyDescent="0.2">
      <c r="A155" s="203">
        <v>42767</v>
      </c>
      <c r="B155" s="80" t="s">
        <v>988</v>
      </c>
      <c r="C155" s="81">
        <v>521707</v>
      </c>
      <c r="D155" s="82">
        <v>2006</v>
      </c>
      <c r="E155" s="81" t="s">
        <v>165</v>
      </c>
      <c r="F155" s="83">
        <v>2017</v>
      </c>
      <c r="G155" s="84">
        <v>42794</v>
      </c>
      <c r="H155" s="81" t="s">
        <v>24</v>
      </c>
      <c r="I155" s="81" t="s">
        <v>989</v>
      </c>
      <c r="J155" s="81" t="s">
        <v>23</v>
      </c>
      <c r="K155" s="81" t="s">
        <v>990</v>
      </c>
      <c r="L155" s="81" t="s">
        <v>991</v>
      </c>
      <c r="M155" s="85">
        <v>195172.41</v>
      </c>
      <c r="N155" s="85">
        <v>0</v>
      </c>
      <c r="O155" s="85">
        <v>31227.59</v>
      </c>
      <c r="P155" s="85">
        <v>226400</v>
      </c>
      <c r="Q155" s="197"/>
      <c r="R155" s="41" t="s">
        <v>787</v>
      </c>
      <c r="S155" s="201" t="s">
        <v>1340</v>
      </c>
      <c r="T155" s="91"/>
      <c r="U155" s="91" t="s">
        <v>758</v>
      </c>
      <c r="V155" s="219">
        <v>1000</v>
      </c>
      <c r="W155" s="223">
        <v>42794</v>
      </c>
      <c r="X155" s="243" t="s">
        <v>759</v>
      </c>
      <c r="Y155" s="92"/>
      <c r="Z155" s="92"/>
      <c r="AA155" s="92"/>
      <c r="AB155" s="92"/>
      <c r="AC155" s="92"/>
      <c r="AD155" s="92"/>
      <c r="AE155" s="92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</row>
    <row r="156" spans="1:48" s="95" customFormat="1" ht="12.75" customHeight="1" x14ac:dyDescent="0.2">
      <c r="A156" s="203">
        <v>42767</v>
      </c>
      <c r="B156" s="80" t="s">
        <v>988</v>
      </c>
      <c r="C156" s="81"/>
      <c r="D156" s="82"/>
      <c r="E156" s="81"/>
      <c r="F156" s="83"/>
      <c r="G156" s="84"/>
      <c r="H156" s="81"/>
      <c r="I156" s="81" t="s">
        <v>989</v>
      </c>
      <c r="J156" s="81"/>
      <c r="K156" s="81" t="s">
        <v>990</v>
      </c>
      <c r="L156" s="81"/>
      <c r="M156" s="85"/>
      <c r="N156" s="85"/>
      <c r="O156" s="85"/>
      <c r="P156" s="85"/>
      <c r="Q156" s="197"/>
      <c r="R156" s="41"/>
      <c r="S156" s="201" t="s">
        <v>1340</v>
      </c>
      <c r="T156" s="91"/>
      <c r="U156" s="91" t="s">
        <v>764</v>
      </c>
      <c r="V156" s="219">
        <v>2</v>
      </c>
      <c r="W156" s="223">
        <v>42794</v>
      </c>
      <c r="X156" s="243" t="s">
        <v>759</v>
      </c>
      <c r="Y156" s="92"/>
      <c r="Z156" s="92"/>
      <c r="AA156" s="92"/>
      <c r="AB156" s="92"/>
      <c r="AC156" s="92"/>
      <c r="AD156" s="92"/>
      <c r="AE156" s="92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</row>
    <row r="157" spans="1:48" s="95" customFormat="1" ht="12.75" customHeight="1" x14ac:dyDescent="0.2">
      <c r="A157" s="203">
        <v>42767</v>
      </c>
      <c r="B157" s="80" t="s">
        <v>988</v>
      </c>
      <c r="C157" s="81"/>
      <c r="D157" s="82"/>
      <c r="E157" s="81"/>
      <c r="F157" s="83"/>
      <c r="G157" s="84"/>
      <c r="H157" s="81"/>
      <c r="I157" s="81" t="s">
        <v>989</v>
      </c>
      <c r="J157" s="81"/>
      <c r="K157" s="81" t="s">
        <v>990</v>
      </c>
      <c r="L157" s="81"/>
      <c r="M157" s="85"/>
      <c r="N157" s="85"/>
      <c r="O157" s="85"/>
      <c r="P157" s="85"/>
      <c r="Q157" s="197"/>
      <c r="R157" s="41"/>
      <c r="S157" s="201" t="s">
        <v>1340</v>
      </c>
      <c r="T157" s="91"/>
      <c r="U157" s="91" t="s">
        <v>757</v>
      </c>
      <c r="V157" s="219">
        <v>50000</v>
      </c>
      <c r="W157" s="223">
        <v>42794</v>
      </c>
      <c r="X157" s="243" t="s">
        <v>759</v>
      </c>
      <c r="Y157" s="92"/>
      <c r="Z157" s="92"/>
      <c r="AA157" s="92"/>
      <c r="AB157" s="92"/>
      <c r="AC157" s="92"/>
      <c r="AD157" s="92"/>
      <c r="AE157" s="92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</row>
    <row r="158" spans="1:48" s="95" customFormat="1" ht="12.75" customHeight="1" x14ac:dyDescent="0.2">
      <c r="A158" s="203">
        <v>42767</v>
      </c>
      <c r="B158" s="80" t="s">
        <v>988</v>
      </c>
      <c r="C158" s="81"/>
      <c r="D158" s="82"/>
      <c r="E158" s="81"/>
      <c r="F158" s="83"/>
      <c r="G158" s="84"/>
      <c r="H158" s="81"/>
      <c r="I158" s="81" t="s">
        <v>989</v>
      </c>
      <c r="J158" s="81"/>
      <c r="K158" s="81" t="s">
        <v>990</v>
      </c>
      <c r="L158" s="81"/>
      <c r="M158" s="85"/>
      <c r="N158" s="85"/>
      <c r="O158" s="85"/>
      <c r="P158" s="85"/>
      <c r="Q158" s="197"/>
      <c r="R158" s="41"/>
      <c r="S158" s="201" t="s">
        <v>1340</v>
      </c>
      <c r="T158" s="91"/>
      <c r="U158" s="91" t="s">
        <v>761</v>
      </c>
      <c r="V158" s="219">
        <v>175400.01</v>
      </c>
      <c r="W158" s="223">
        <v>42795</v>
      </c>
      <c r="X158" s="243" t="s">
        <v>759</v>
      </c>
      <c r="Y158" s="92"/>
      <c r="Z158" s="92"/>
      <c r="AA158" s="92"/>
      <c r="AB158" s="92"/>
      <c r="AC158" s="92"/>
      <c r="AD158" s="92"/>
      <c r="AE158" s="92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</row>
    <row r="159" spans="1:48" s="89" customFormat="1" ht="12.75" customHeight="1" x14ac:dyDescent="0.2">
      <c r="A159" s="203">
        <v>42767</v>
      </c>
      <c r="B159" s="80" t="s">
        <v>1283</v>
      </c>
      <c r="C159" s="81">
        <v>43918</v>
      </c>
      <c r="D159" s="82" t="s">
        <v>618</v>
      </c>
      <c r="E159" s="81" t="s">
        <v>1257</v>
      </c>
      <c r="F159" s="83">
        <v>2017</v>
      </c>
      <c r="G159" s="84">
        <v>42788</v>
      </c>
      <c r="H159" s="81" t="s">
        <v>624</v>
      </c>
      <c r="I159" s="81" t="s">
        <v>1284</v>
      </c>
      <c r="J159" s="81" t="s">
        <v>2</v>
      </c>
      <c r="K159" s="81" t="s">
        <v>1285</v>
      </c>
      <c r="L159" s="81" t="s">
        <v>1286</v>
      </c>
      <c r="M159" s="85">
        <v>107758.62</v>
      </c>
      <c r="N159" s="85">
        <v>0</v>
      </c>
      <c r="O159" s="85">
        <v>17241.38</v>
      </c>
      <c r="P159" s="85">
        <v>125000</v>
      </c>
      <c r="Q159" s="197"/>
      <c r="R159" s="61" t="s">
        <v>749</v>
      </c>
      <c r="S159" s="201" t="s">
        <v>1340</v>
      </c>
      <c r="T159" s="88"/>
      <c r="U159" s="88" t="s">
        <v>757</v>
      </c>
      <c r="V159" s="217">
        <v>125000</v>
      </c>
      <c r="W159" s="172">
        <v>42790</v>
      </c>
      <c r="X159" s="243" t="s">
        <v>759</v>
      </c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</row>
    <row r="160" spans="1:48" s="95" customFormat="1" ht="12.75" customHeight="1" x14ac:dyDescent="0.2">
      <c r="A160" s="203">
        <v>42767</v>
      </c>
      <c r="B160" s="80" t="s">
        <v>905</v>
      </c>
      <c r="C160" s="81">
        <v>521101</v>
      </c>
      <c r="D160" s="82">
        <v>1251</v>
      </c>
      <c r="E160" s="81" t="s">
        <v>901</v>
      </c>
      <c r="F160" s="83">
        <v>2017</v>
      </c>
      <c r="G160" s="84">
        <v>42793</v>
      </c>
      <c r="H160" s="81" t="s">
        <v>56</v>
      </c>
      <c r="I160" s="81" t="s">
        <v>906</v>
      </c>
      <c r="J160" s="81" t="s">
        <v>23</v>
      </c>
      <c r="K160" s="81" t="s">
        <v>907</v>
      </c>
      <c r="L160" s="81" t="s">
        <v>908</v>
      </c>
      <c r="M160" s="85">
        <v>312327.59000000003</v>
      </c>
      <c r="N160" s="85">
        <v>0</v>
      </c>
      <c r="O160" s="85">
        <v>49972.41</v>
      </c>
      <c r="P160" s="85">
        <v>362300</v>
      </c>
      <c r="Q160" s="197"/>
      <c r="R160" s="61" t="s">
        <v>787</v>
      </c>
      <c r="S160" s="202" t="s">
        <v>746</v>
      </c>
      <c r="T160" s="88"/>
      <c r="U160" s="77"/>
      <c r="V160" s="217"/>
      <c r="W160" s="88"/>
      <c r="X160" s="243" t="s">
        <v>759</v>
      </c>
      <c r="Y160" s="225" t="s">
        <v>770</v>
      </c>
      <c r="Z160" s="78" t="s">
        <v>1353</v>
      </c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</row>
    <row r="161" spans="1:48" s="262" customFormat="1" ht="12.75" customHeight="1" x14ac:dyDescent="0.2">
      <c r="A161" s="245">
        <v>42767</v>
      </c>
      <c r="B161" s="246" t="s">
        <v>863</v>
      </c>
      <c r="C161" s="247">
        <v>520818</v>
      </c>
      <c r="D161" s="248">
        <v>4495</v>
      </c>
      <c r="E161" s="247" t="s">
        <v>864</v>
      </c>
      <c r="F161" s="249">
        <v>2017</v>
      </c>
      <c r="G161" s="250">
        <v>42774</v>
      </c>
      <c r="H161" s="247" t="s">
        <v>118</v>
      </c>
      <c r="I161" s="247" t="s">
        <v>865</v>
      </c>
      <c r="J161" s="247" t="s">
        <v>23</v>
      </c>
      <c r="K161" s="268" t="s">
        <v>866</v>
      </c>
      <c r="L161" s="247" t="s">
        <v>867</v>
      </c>
      <c r="M161" s="251">
        <v>407598.37</v>
      </c>
      <c r="N161" s="251">
        <v>21711.97</v>
      </c>
      <c r="O161" s="251">
        <v>68689.66</v>
      </c>
      <c r="P161" s="251">
        <v>498000</v>
      </c>
      <c r="Q161" s="197"/>
      <c r="R161" s="252" t="s">
        <v>787</v>
      </c>
      <c r="S161" s="253" t="s">
        <v>1339</v>
      </c>
      <c r="T161" s="254"/>
      <c r="U161" s="254" t="s">
        <v>764</v>
      </c>
      <c r="V161" s="255">
        <v>50000</v>
      </c>
      <c r="W161" s="256">
        <v>42770</v>
      </c>
      <c r="X161" s="295">
        <v>42815</v>
      </c>
      <c r="Y161" s="257"/>
      <c r="Z161" s="257"/>
      <c r="AA161" s="257"/>
      <c r="AB161" s="257"/>
      <c r="AC161" s="257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</row>
    <row r="162" spans="1:48" s="262" customFormat="1" ht="12.75" customHeight="1" x14ac:dyDescent="0.2">
      <c r="A162" s="245">
        <v>42767</v>
      </c>
      <c r="B162" s="246" t="s">
        <v>863</v>
      </c>
      <c r="C162" s="247"/>
      <c r="D162" s="248"/>
      <c r="E162" s="247"/>
      <c r="F162" s="249"/>
      <c r="G162" s="250"/>
      <c r="H162" s="247"/>
      <c r="I162" s="247" t="s">
        <v>865</v>
      </c>
      <c r="J162" s="247"/>
      <c r="K162" s="268" t="s">
        <v>866</v>
      </c>
      <c r="L162" s="247"/>
      <c r="M162" s="251"/>
      <c r="N162" s="251"/>
      <c r="O162" s="251"/>
      <c r="P162" s="251"/>
      <c r="Q162" s="197"/>
      <c r="R162" s="252"/>
      <c r="S162" s="253" t="s">
        <v>1339</v>
      </c>
      <c r="T162" s="254"/>
      <c r="U162" s="254" t="s">
        <v>764</v>
      </c>
      <c r="V162" s="255">
        <v>80000</v>
      </c>
      <c r="W162" s="256">
        <v>42774</v>
      </c>
      <c r="X162" s="295">
        <v>42815</v>
      </c>
      <c r="Y162" s="257"/>
      <c r="Z162" s="257"/>
      <c r="AA162" s="257"/>
      <c r="AB162" s="257"/>
      <c r="AC162" s="257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</row>
    <row r="163" spans="1:48" s="262" customFormat="1" ht="12.75" customHeight="1" x14ac:dyDescent="0.2">
      <c r="A163" s="245">
        <v>42767</v>
      </c>
      <c r="B163" s="246" t="s">
        <v>863</v>
      </c>
      <c r="C163" s="247"/>
      <c r="D163" s="248"/>
      <c r="E163" s="247"/>
      <c r="F163" s="249"/>
      <c r="G163" s="250"/>
      <c r="H163" s="247"/>
      <c r="I163" s="247" t="s">
        <v>865</v>
      </c>
      <c r="J163" s="247"/>
      <c r="K163" s="268" t="s">
        <v>866</v>
      </c>
      <c r="L163" s="247"/>
      <c r="M163" s="251"/>
      <c r="N163" s="251"/>
      <c r="O163" s="251"/>
      <c r="P163" s="251"/>
      <c r="Q163" s="197"/>
      <c r="R163" s="252"/>
      <c r="S163" s="253" t="s">
        <v>1339</v>
      </c>
      <c r="T163" s="254"/>
      <c r="U163" s="254" t="s">
        <v>761</v>
      </c>
      <c r="V163" s="255">
        <v>362636.97</v>
      </c>
      <c r="W163" s="256">
        <v>42776</v>
      </c>
      <c r="X163" s="295">
        <v>42815</v>
      </c>
      <c r="Y163" s="257"/>
      <c r="Z163" s="257"/>
      <c r="AA163" s="257"/>
      <c r="AB163" s="257"/>
      <c r="AC163" s="257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</row>
    <row r="164" spans="1:48" s="262" customFormat="1" ht="12.75" customHeight="1" x14ac:dyDescent="0.2">
      <c r="A164" s="245">
        <v>42767</v>
      </c>
      <c r="B164" s="246" t="s">
        <v>863</v>
      </c>
      <c r="C164" s="247"/>
      <c r="D164" s="248"/>
      <c r="E164" s="247"/>
      <c r="F164" s="249"/>
      <c r="G164" s="250"/>
      <c r="H164" s="247"/>
      <c r="I164" s="247" t="s">
        <v>865</v>
      </c>
      <c r="J164" s="247"/>
      <c r="K164" s="268" t="s">
        <v>866</v>
      </c>
      <c r="L164" s="247"/>
      <c r="M164" s="251"/>
      <c r="N164" s="251"/>
      <c r="O164" s="251"/>
      <c r="P164" s="251"/>
      <c r="Q164" s="197"/>
      <c r="R164" s="252"/>
      <c r="S164" s="253" t="s">
        <v>1339</v>
      </c>
      <c r="T164" s="254"/>
      <c r="U164" s="254" t="s">
        <v>771</v>
      </c>
      <c r="V164" s="255">
        <v>5363.03</v>
      </c>
      <c r="W164" s="256">
        <v>42776</v>
      </c>
      <c r="X164" s="295">
        <v>42815</v>
      </c>
      <c r="Y164" s="257"/>
      <c r="Z164" s="257"/>
      <c r="AA164" s="257"/>
      <c r="AB164" s="257"/>
      <c r="AC164" s="257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</row>
    <row r="165" spans="1:48" s="78" customFormat="1" ht="12.75" customHeight="1" x14ac:dyDescent="0.2">
      <c r="A165" s="203">
        <v>42767</v>
      </c>
      <c r="B165" s="80" t="s">
        <v>1265</v>
      </c>
      <c r="C165" s="81">
        <v>44603</v>
      </c>
      <c r="D165" s="82" t="s">
        <v>618</v>
      </c>
      <c r="E165" s="81" t="s">
        <v>1257</v>
      </c>
      <c r="F165" s="83">
        <v>2016</v>
      </c>
      <c r="G165" s="84">
        <v>42773</v>
      </c>
      <c r="H165" s="81" t="s">
        <v>197</v>
      </c>
      <c r="I165" s="81" t="s">
        <v>1262</v>
      </c>
      <c r="J165" s="81" t="s">
        <v>2</v>
      </c>
      <c r="K165" s="81" t="s">
        <v>1263</v>
      </c>
      <c r="L165" s="81" t="s">
        <v>1264</v>
      </c>
      <c r="M165" s="85">
        <v>119137.93</v>
      </c>
      <c r="N165" s="85">
        <v>0</v>
      </c>
      <c r="O165" s="85">
        <v>3862.07</v>
      </c>
      <c r="P165" s="85">
        <v>123000</v>
      </c>
      <c r="Q165" s="197"/>
      <c r="R165" s="61" t="s">
        <v>749</v>
      </c>
      <c r="S165" s="201" t="s">
        <v>1340</v>
      </c>
      <c r="T165" s="88"/>
      <c r="U165" s="88" t="s">
        <v>757</v>
      </c>
      <c r="V165" s="217">
        <v>50317.18</v>
      </c>
      <c r="W165" s="172">
        <v>42780</v>
      </c>
      <c r="X165" s="243" t="s">
        <v>759</v>
      </c>
    </row>
    <row r="166" spans="1:48" s="78" customFormat="1" ht="12.75" customHeight="1" x14ac:dyDescent="0.2">
      <c r="A166" s="203">
        <v>42767</v>
      </c>
      <c r="B166" s="80" t="s">
        <v>1265</v>
      </c>
      <c r="C166" s="81"/>
      <c r="D166" s="82"/>
      <c r="E166" s="81"/>
      <c r="F166" s="83"/>
      <c r="G166" s="84"/>
      <c r="H166" s="81"/>
      <c r="I166" s="81" t="s">
        <v>1262</v>
      </c>
      <c r="J166" s="81"/>
      <c r="K166" s="81" t="s">
        <v>1263</v>
      </c>
      <c r="L166" s="81"/>
      <c r="M166" s="85"/>
      <c r="N166" s="85"/>
      <c r="O166" s="85"/>
      <c r="P166" s="85"/>
      <c r="Q166" s="197"/>
      <c r="R166" s="61"/>
      <c r="S166" s="201" t="s">
        <v>1340</v>
      </c>
      <c r="T166" s="88"/>
      <c r="U166" s="88" t="s">
        <v>761</v>
      </c>
      <c r="V166" s="217">
        <v>72682.83</v>
      </c>
      <c r="W166" s="172">
        <v>42768</v>
      </c>
      <c r="X166" s="243" t="s">
        <v>759</v>
      </c>
    </row>
    <row r="167" spans="1:48" s="262" customFormat="1" ht="12.75" customHeight="1" x14ac:dyDescent="0.2">
      <c r="A167" s="245">
        <v>42767</v>
      </c>
      <c r="B167" s="246" t="s">
        <v>1036</v>
      </c>
      <c r="C167" s="247">
        <v>521909</v>
      </c>
      <c r="D167" s="248">
        <v>6986</v>
      </c>
      <c r="E167" s="247" t="s">
        <v>415</v>
      </c>
      <c r="F167" s="249">
        <v>2016</v>
      </c>
      <c r="G167" s="250">
        <v>42782</v>
      </c>
      <c r="H167" s="247" t="s">
        <v>64</v>
      </c>
      <c r="I167" s="247" t="s">
        <v>1037</v>
      </c>
      <c r="J167" s="247" t="s">
        <v>23</v>
      </c>
      <c r="K167" s="268" t="s">
        <v>1038</v>
      </c>
      <c r="L167" s="247" t="s">
        <v>1039</v>
      </c>
      <c r="M167" s="251">
        <v>483367.9</v>
      </c>
      <c r="N167" s="251">
        <v>33873.480000000003</v>
      </c>
      <c r="O167" s="251">
        <v>82758.62</v>
      </c>
      <c r="P167" s="251">
        <v>600000</v>
      </c>
      <c r="Q167" s="197"/>
      <c r="R167" s="252" t="s">
        <v>787</v>
      </c>
      <c r="S167" s="253" t="s">
        <v>1339</v>
      </c>
      <c r="T167" s="254"/>
      <c r="U167" s="254" t="s">
        <v>758</v>
      </c>
      <c r="V167" s="255">
        <v>10000</v>
      </c>
      <c r="W167" s="256">
        <v>42783</v>
      </c>
      <c r="X167" s="295">
        <v>42815</v>
      </c>
      <c r="Y167" s="257"/>
      <c r="Z167" s="257"/>
      <c r="AA167" s="257"/>
      <c r="AB167" s="257"/>
      <c r="AC167" s="257"/>
    </row>
    <row r="168" spans="1:48" s="262" customFormat="1" ht="12.75" customHeight="1" x14ac:dyDescent="0.2">
      <c r="A168" s="245">
        <v>42767</v>
      </c>
      <c r="B168" s="246" t="s">
        <v>1036</v>
      </c>
      <c r="C168" s="247"/>
      <c r="D168" s="248"/>
      <c r="E168" s="247"/>
      <c r="F168" s="249"/>
      <c r="G168" s="250"/>
      <c r="H168" s="247"/>
      <c r="I168" s="247" t="s">
        <v>1037</v>
      </c>
      <c r="J168" s="247"/>
      <c r="K168" s="268" t="s">
        <v>1038</v>
      </c>
      <c r="L168" s="247"/>
      <c r="M168" s="251"/>
      <c r="N168" s="251"/>
      <c r="O168" s="251"/>
      <c r="P168" s="251"/>
      <c r="Q168" s="197"/>
      <c r="R168" s="252"/>
      <c r="S168" s="253" t="s">
        <v>1339</v>
      </c>
      <c r="T168" s="254"/>
      <c r="U168" s="254" t="s">
        <v>757</v>
      </c>
      <c r="V168" s="255">
        <v>100000</v>
      </c>
      <c r="W168" s="256">
        <v>42783</v>
      </c>
      <c r="X168" s="295">
        <v>42815</v>
      </c>
      <c r="Y168" s="257"/>
      <c r="Z168" s="257"/>
      <c r="AA168" s="257"/>
      <c r="AB168" s="257"/>
      <c r="AC168" s="257"/>
    </row>
    <row r="169" spans="1:48" s="262" customFormat="1" ht="12.75" customHeight="1" x14ac:dyDescent="0.2">
      <c r="A169" s="245">
        <v>42767</v>
      </c>
      <c r="B169" s="246" t="s">
        <v>1036</v>
      </c>
      <c r="C169" s="247"/>
      <c r="D169" s="248"/>
      <c r="E169" s="247"/>
      <c r="F169" s="249"/>
      <c r="G169" s="250"/>
      <c r="H169" s="247"/>
      <c r="I169" s="247" t="s">
        <v>1037</v>
      </c>
      <c r="J169" s="247"/>
      <c r="K169" s="268" t="s">
        <v>1038</v>
      </c>
      <c r="L169" s="247"/>
      <c r="M169" s="251"/>
      <c r="N169" s="251"/>
      <c r="O169" s="251"/>
      <c r="P169" s="251"/>
      <c r="Q169" s="197"/>
      <c r="R169" s="252"/>
      <c r="S169" s="253" t="s">
        <v>1339</v>
      </c>
      <c r="T169" s="254"/>
      <c r="U169" s="254" t="s">
        <v>758</v>
      </c>
      <c r="V169" s="255">
        <v>320194.48</v>
      </c>
      <c r="W169" s="256">
        <v>42783</v>
      </c>
      <c r="X169" s="295">
        <v>42815</v>
      </c>
      <c r="Y169" s="257"/>
      <c r="Z169" s="257"/>
      <c r="AA169" s="257"/>
      <c r="AB169" s="257"/>
      <c r="AC169" s="257"/>
    </row>
    <row r="170" spans="1:48" s="262" customFormat="1" ht="12.75" customHeight="1" x14ac:dyDescent="0.2">
      <c r="A170" s="245">
        <v>42767</v>
      </c>
      <c r="B170" s="246" t="s">
        <v>1036</v>
      </c>
      <c r="C170" s="247"/>
      <c r="D170" s="248"/>
      <c r="E170" s="247"/>
      <c r="F170" s="249"/>
      <c r="G170" s="250"/>
      <c r="H170" s="247"/>
      <c r="I170" s="247" t="s">
        <v>1037</v>
      </c>
      <c r="J170" s="247"/>
      <c r="K170" s="268" t="s">
        <v>1038</v>
      </c>
      <c r="L170" s="247"/>
      <c r="M170" s="251"/>
      <c r="N170" s="251"/>
      <c r="O170" s="251"/>
      <c r="P170" s="251"/>
      <c r="Q170" s="197"/>
      <c r="R170" s="252"/>
      <c r="S170" s="253" t="s">
        <v>1339</v>
      </c>
      <c r="T170" s="254"/>
      <c r="U170" s="254" t="s">
        <v>757</v>
      </c>
      <c r="V170" s="255">
        <v>70000</v>
      </c>
      <c r="W170" s="256">
        <v>42783</v>
      </c>
      <c r="X170" s="295">
        <v>42815</v>
      </c>
      <c r="Y170" s="257"/>
      <c r="Z170" s="257"/>
      <c r="AA170" s="257"/>
      <c r="AB170" s="257"/>
      <c r="AC170" s="257"/>
    </row>
    <row r="171" spans="1:48" s="262" customFormat="1" ht="12.75" customHeight="1" x14ac:dyDescent="0.2">
      <c r="A171" s="245">
        <v>42767</v>
      </c>
      <c r="B171" s="246" t="s">
        <v>1036</v>
      </c>
      <c r="C171" s="247"/>
      <c r="D171" s="248"/>
      <c r="E171" s="247"/>
      <c r="F171" s="249"/>
      <c r="G171" s="250"/>
      <c r="H171" s="247"/>
      <c r="I171" s="247" t="s">
        <v>1037</v>
      </c>
      <c r="J171" s="247"/>
      <c r="K171" s="268" t="s">
        <v>1038</v>
      </c>
      <c r="L171" s="247"/>
      <c r="M171" s="251"/>
      <c r="N171" s="251"/>
      <c r="O171" s="251"/>
      <c r="P171" s="251"/>
      <c r="Q171" s="197"/>
      <c r="R171" s="252"/>
      <c r="S171" s="253" t="s">
        <v>1339</v>
      </c>
      <c r="T171" s="254"/>
      <c r="U171" s="254" t="s">
        <v>757</v>
      </c>
      <c r="V171" s="255">
        <v>25000</v>
      </c>
      <c r="W171" s="256">
        <v>42783</v>
      </c>
      <c r="X171" s="295">
        <v>42815</v>
      </c>
      <c r="Y171" s="257"/>
      <c r="Z171" s="257"/>
      <c r="AA171" s="257"/>
      <c r="AB171" s="257"/>
      <c r="AC171" s="257"/>
    </row>
    <row r="172" spans="1:48" s="262" customFormat="1" ht="12.75" customHeight="1" x14ac:dyDescent="0.2">
      <c r="A172" s="245">
        <v>42767</v>
      </c>
      <c r="B172" s="246" t="s">
        <v>1036</v>
      </c>
      <c r="C172" s="247"/>
      <c r="D172" s="248"/>
      <c r="E172" s="247"/>
      <c r="F172" s="249"/>
      <c r="G172" s="250"/>
      <c r="H172" s="247"/>
      <c r="I172" s="247" t="s">
        <v>1037</v>
      </c>
      <c r="J172" s="247"/>
      <c r="K172" s="268" t="s">
        <v>1038</v>
      </c>
      <c r="L172" s="247"/>
      <c r="M172" s="251"/>
      <c r="N172" s="251"/>
      <c r="O172" s="251"/>
      <c r="P172" s="251"/>
      <c r="Q172" s="197"/>
      <c r="R172" s="252"/>
      <c r="S172" s="253" t="s">
        <v>1339</v>
      </c>
      <c r="T172" s="254"/>
      <c r="U172" s="254" t="s">
        <v>761</v>
      </c>
      <c r="V172" s="255">
        <v>74805.52</v>
      </c>
      <c r="W172" s="256">
        <v>42784</v>
      </c>
      <c r="X172" s="295">
        <v>42815</v>
      </c>
      <c r="Y172" s="257"/>
      <c r="Z172" s="257"/>
      <c r="AA172" s="257"/>
      <c r="AB172" s="257"/>
      <c r="AC172" s="257"/>
    </row>
    <row r="173" spans="1:48" s="262" customFormat="1" ht="12.75" customHeight="1" x14ac:dyDescent="0.2">
      <c r="A173" s="245">
        <v>42767</v>
      </c>
      <c r="B173" s="246" t="s">
        <v>868</v>
      </c>
      <c r="C173" s="247">
        <v>520818</v>
      </c>
      <c r="D173" s="248">
        <v>4495</v>
      </c>
      <c r="E173" s="247" t="s">
        <v>864</v>
      </c>
      <c r="F173" s="249">
        <v>2017</v>
      </c>
      <c r="G173" s="250">
        <v>42783</v>
      </c>
      <c r="H173" s="247" t="s">
        <v>49</v>
      </c>
      <c r="I173" s="247" t="s">
        <v>869</v>
      </c>
      <c r="J173" s="247" t="s">
        <v>23</v>
      </c>
      <c r="K173" s="247" t="s">
        <v>870</v>
      </c>
      <c r="L173" s="247" t="s">
        <v>871</v>
      </c>
      <c r="M173" s="251">
        <v>407598.37</v>
      </c>
      <c r="N173" s="251">
        <v>21711.97</v>
      </c>
      <c r="O173" s="251">
        <v>68689.66</v>
      </c>
      <c r="P173" s="251">
        <v>498000</v>
      </c>
      <c r="Q173" s="197"/>
      <c r="R173" s="263" t="s">
        <v>787</v>
      </c>
      <c r="S173" s="253" t="s">
        <v>1339</v>
      </c>
      <c r="T173" s="254"/>
      <c r="U173" s="254" t="s">
        <v>758</v>
      </c>
      <c r="V173" s="255">
        <v>493000</v>
      </c>
      <c r="W173" s="256">
        <v>42787</v>
      </c>
      <c r="X173" s="295">
        <v>42815</v>
      </c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7"/>
      <c r="AK173" s="257"/>
      <c r="AL173" s="257"/>
      <c r="AM173" s="257"/>
      <c r="AN173" s="257"/>
      <c r="AO173" s="257"/>
      <c r="AP173" s="257"/>
      <c r="AQ173" s="257"/>
      <c r="AR173" s="257"/>
      <c r="AS173" s="257"/>
      <c r="AT173" s="257"/>
      <c r="AU173" s="257"/>
      <c r="AV173" s="257"/>
    </row>
    <row r="174" spans="1:48" s="262" customFormat="1" ht="12.75" customHeight="1" x14ac:dyDescent="0.2">
      <c r="A174" s="245">
        <v>42767</v>
      </c>
      <c r="B174" s="246" t="s">
        <v>868</v>
      </c>
      <c r="C174" s="247"/>
      <c r="D174" s="248"/>
      <c r="E174" s="247"/>
      <c r="F174" s="249"/>
      <c r="G174" s="250"/>
      <c r="H174" s="247"/>
      <c r="I174" s="247" t="s">
        <v>869</v>
      </c>
      <c r="J174" s="247"/>
      <c r="K174" s="247" t="s">
        <v>870</v>
      </c>
      <c r="L174" s="247"/>
      <c r="M174" s="251"/>
      <c r="N174" s="251"/>
      <c r="O174" s="251"/>
      <c r="P174" s="251"/>
      <c r="Q174" s="197"/>
      <c r="R174" s="263"/>
      <c r="S174" s="253" t="s">
        <v>1339</v>
      </c>
      <c r="T174" s="254"/>
      <c r="U174" s="254" t="s">
        <v>763</v>
      </c>
      <c r="V174" s="255">
        <v>5000</v>
      </c>
      <c r="W174" s="256">
        <v>42783</v>
      </c>
      <c r="X174" s="295">
        <v>42815</v>
      </c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7"/>
      <c r="AK174" s="257"/>
      <c r="AL174" s="257"/>
      <c r="AM174" s="257"/>
      <c r="AN174" s="257"/>
      <c r="AO174" s="257"/>
      <c r="AP174" s="257"/>
      <c r="AQ174" s="257"/>
      <c r="AR174" s="257"/>
      <c r="AS174" s="257"/>
      <c r="AT174" s="257"/>
      <c r="AU174" s="257"/>
      <c r="AV174" s="257"/>
    </row>
    <row r="175" spans="1:48" s="78" customFormat="1" ht="12.75" customHeight="1" x14ac:dyDescent="0.2">
      <c r="A175" s="203">
        <v>42767</v>
      </c>
      <c r="B175" s="80" t="s">
        <v>1319</v>
      </c>
      <c r="C175" s="81">
        <v>520227</v>
      </c>
      <c r="D175" s="82" t="s">
        <v>697</v>
      </c>
      <c r="E175" s="81" t="s">
        <v>881</v>
      </c>
      <c r="F175" s="83">
        <v>2017</v>
      </c>
      <c r="G175" s="84">
        <v>42786</v>
      </c>
      <c r="H175" s="81" t="s">
        <v>651</v>
      </c>
      <c r="I175" s="81" t="s">
        <v>1320</v>
      </c>
      <c r="J175" s="81" t="s">
        <v>23</v>
      </c>
      <c r="K175" s="81" t="s">
        <v>1321</v>
      </c>
      <c r="L175" s="81" t="s">
        <v>1322</v>
      </c>
      <c r="M175" s="85">
        <v>208103.45</v>
      </c>
      <c r="N175" s="85">
        <v>0</v>
      </c>
      <c r="O175" s="85">
        <v>6896.55</v>
      </c>
      <c r="P175" s="85">
        <v>215000</v>
      </c>
      <c r="Q175" s="197"/>
      <c r="R175" s="41" t="s">
        <v>749</v>
      </c>
      <c r="S175" s="201" t="s">
        <v>1340</v>
      </c>
      <c r="T175" s="91"/>
      <c r="U175" s="91" t="s">
        <v>764</v>
      </c>
      <c r="V175" s="219">
        <v>55000</v>
      </c>
      <c r="W175" s="223">
        <v>42786</v>
      </c>
      <c r="X175" s="243" t="s">
        <v>759</v>
      </c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</row>
    <row r="176" spans="1:48" s="78" customFormat="1" ht="12.75" customHeight="1" x14ac:dyDescent="0.2">
      <c r="A176" s="203">
        <v>42767</v>
      </c>
      <c r="B176" s="80" t="s">
        <v>1319</v>
      </c>
      <c r="C176" s="81"/>
      <c r="D176" s="82"/>
      <c r="E176" s="81"/>
      <c r="F176" s="83"/>
      <c r="G176" s="84"/>
      <c r="H176" s="81"/>
      <c r="I176" s="81" t="s">
        <v>1320</v>
      </c>
      <c r="J176" s="81"/>
      <c r="K176" s="81" t="s">
        <v>1321</v>
      </c>
      <c r="L176" s="81"/>
      <c r="M176" s="85"/>
      <c r="N176" s="85"/>
      <c r="O176" s="85"/>
      <c r="P176" s="85"/>
      <c r="Q176" s="197"/>
      <c r="R176" s="41"/>
      <c r="S176" s="201" t="s">
        <v>1340</v>
      </c>
      <c r="T176" s="91"/>
      <c r="U176" s="91" t="s">
        <v>764</v>
      </c>
      <c r="V176" s="219">
        <v>10000</v>
      </c>
      <c r="W176" s="223">
        <v>42787</v>
      </c>
      <c r="X176" s="243" t="s">
        <v>759</v>
      </c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</row>
    <row r="177" spans="1:48" s="78" customFormat="1" ht="12.75" customHeight="1" x14ac:dyDescent="0.2">
      <c r="A177" s="203">
        <v>42767</v>
      </c>
      <c r="B177" s="80" t="s">
        <v>1319</v>
      </c>
      <c r="C177" s="81"/>
      <c r="D177" s="82"/>
      <c r="E177" s="81"/>
      <c r="F177" s="83"/>
      <c r="G177" s="84"/>
      <c r="H177" s="81"/>
      <c r="I177" s="81" t="s">
        <v>1320</v>
      </c>
      <c r="J177" s="81"/>
      <c r="K177" s="81" t="s">
        <v>1321</v>
      </c>
      <c r="L177" s="81"/>
      <c r="M177" s="85"/>
      <c r="N177" s="85"/>
      <c r="O177" s="85"/>
      <c r="P177" s="85"/>
      <c r="Q177" s="197"/>
      <c r="R177" s="41"/>
      <c r="S177" s="201" t="s">
        <v>1340</v>
      </c>
      <c r="T177" s="91"/>
      <c r="U177" s="91" t="s">
        <v>761</v>
      </c>
      <c r="V177" s="219">
        <v>150000</v>
      </c>
      <c r="W177" s="223">
        <v>42787</v>
      </c>
      <c r="X177" s="243" t="s">
        <v>759</v>
      </c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</row>
    <row r="178" spans="1:48" s="258" customFormat="1" ht="12.75" customHeight="1" x14ac:dyDescent="0.2">
      <c r="A178" s="245">
        <v>42767</v>
      </c>
      <c r="B178" s="246" t="s">
        <v>1174</v>
      </c>
      <c r="C178" s="247">
        <v>520226</v>
      </c>
      <c r="D178" s="248">
        <v>1783</v>
      </c>
      <c r="E178" s="247" t="s">
        <v>66</v>
      </c>
      <c r="F178" s="249">
        <v>2017</v>
      </c>
      <c r="G178" s="250">
        <v>42784</v>
      </c>
      <c r="H178" s="247"/>
      <c r="I178" s="247" t="s">
        <v>1175</v>
      </c>
      <c r="J178" s="247" t="s">
        <v>23</v>
      </c>
      <c r="K178" s="247" t="s">
        <v>527</v>
      </c>
      <c r="L178" s="247" t="s">
        <v>1176</v>
      </c>
      <c r="M178" s="251">
        <v>265024.34000000003</v>
      </c>
      <c r="N178" s="251">
        <v>0</v>
      </c>
      <c r="O178" s="251">
        <v>42403.9</v>
      </c>
      <c r="P178" s="251">
        <v>307428.24</v>
      </c>
      <c r="Q178" s="275"/>
      <c r="R178" s="252" t="s">
        <v>748</v>
      </c>
      <c r="S178" s="253" t="s">
        <v>1339</v>
      </c>
      <c r="T178" s="254"/>
      <c r="U178" s="254"/>
      <c r="V178" s="255"/>
      <c r="W178" s="254"/>
      <c r="X178" s="295">
        <v>42815</v>
      </c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7"/>
      <c r="AL178" s="257"/>
      <c r="AM178" s="257"/>
      <c r="AN178" s="257"/>
      <c r="AO178" s="257"/>
      <c r="AP178" s="257"/>
      <c r="AQ178" s="257"/>
      <c r="AR178" s="257"/>
      <c r="AS178" s="257"/>
      <c r="AT178" s="257"/>
      <c r="AU178" s="257"/>
      <c r="AV178" s="257"/>
    </row>
    <row r="179" spans="1:48" s="95" customFormat="1" ht="12.75" customHeight="1" x14ac:dyDescent="0.2">
      <c r="A179" s="203">
        <v>42767</v>
      </c>
      <c r="B179" s="80" t="s">
        <v>1008</v>
      </c>
      <c r="C179" s="81">
        <v>521801</v>
      </c>
      <c r="D179" s="82">
        <v>2201</v>
      </c>
      <c r="E179" s="81" t="s">
        <v>217</v>
      </c>
      <c r="F179" s="83">
        <v>2017</v>
      </c>
      <c r="G179" s="84">
        <v>42794</v>
      </c>
      <c r="H179" s="81" t="s">
        <v>118</v>
      </c>
      <c r="I179" s="81" t="s">
        <v>1009</v>
      </c>
      <c r="J179" s="81" t="s">
        <v>23</v>
      </c>
      <c r="K179" s="81" t="s">
        <v>1010</v>
      </c>
      <c r="L179" s="81" t="s">
        <v>1011</v>
      </c>
      <c r="M179" s="85">
        <v>197586.21</v>
      </c>
      <c r="N179" s="85">
        <v>0</v>
      </c>
      <c r="O179" s="85">
        <v>31613.79</v>
      </c>
      <c r="P179" s="85">
        <v>229200</v>
      </c>
      <c r="Q179" s="197"/>
      <c r="R179" s="61" t="s">
        <v>787</v>
      </c>
      <c r="S179" s="201" t="s">
        <v>1340</v>
      </c>
      <c r="T179" s="88"/>
      <c r="U179" s="88" t="s">
        <v>763</v>
      </c>
      <c r="V179" s="217">
        <v>50000</v>
      </c>
      <c r="W179" s="172">
        <v>42794</v>
      </c>
      <c r="X179" s="243" t="s">
        <v>759</v>
      </c>
      <c r="Y179" s="79"/>
      <c r="Z179" s="79"/>
      <c r="AA179" s="79"/>
      <c r="AB179" s="79"/>
      <c r="AC179" s="79"/>
      <c r="AD179" s="79"/>
      <c r="AE179" s="79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</row>
    <row r="180" spans="1:48" s="95" customFormat="1" ht="12.75" customHeight="1" x14ac:dyDescent="0.2">
      <c r="A180" s="203">
        <v>42767</v>
      </c>
      <c r="B180" s="80" t="s">
        <v>1008</v>
      </c>
      <c r="C180" s="81"/>
      <c r="D180" s="82"/>
      <c r="E180" s="81"/>
      <c r="F180" s="83"/>
      <c r="G180" s="84"/>
      <c r="H180" s="81"/>
      <c r="I180" s="81" t="s">
        <v>1009</v>
      </c>
      <c r="J180" s="81"/>
      <c r="K180" s="81" t="s">
        <v>1010</v>
      </c>
      <c r="L180" s="81"/>
      <c r="M180" s="85"/>
      <c r="N180" s="85"/>
      <c r="O180" s="85"/>
      <c r="P180" s="85"/>
      <c r="Q180" s="197"/>
      <c r="R180" s="61"/>
      <c r="S180" s="201" t="s">
        <v>1340</v>
      </c>
      <c r="T180" s="88"/>
      <c r="U180" s="88" t="s">
        <v>762</v>
      </c>
      <c r="V180" s="217">
        <v>5000</v>
      </c>
      <c r="W180" s="172">
        <v>42792</v>
      </c>
      <c r="X180" s="243" t="s">
        <v>759</v>
      </c>
      <c r="Y180" s="79"/>
      <c r="Z180" s="79"/>
      <c r="AA180" s="79"/>
      <c r="AB180" s="79"/>
      <c r="AC180" s="79"/>
      <c r="AD180" s="79"/>
      <c r="AE180" s="79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</row>
    <row r="181" spans="1:48" s="95" customFormat="1" ht="12.75" customHeight="1" x14ac:dyDescent="0.2">
      <c r="A181" s="203">
        <v>42767</v>
      </c>
      <c r="B181" s="80" t="s">
        <v>1008</v>
      </c>
      <c r="C181" s="81"/>
      <c r="D181" s="82"/>
      <c r="E181" s="81"/>
      <c r="F181" s="83"/>
      <c r="G181" s="84"/>
      <c r="H181" s="81"/>
      <c r="I181" s="81" t="s">
        <v>1009</v>
      </c>
      <c r="J181" s="81"/>
      <c r="K181" s="81" t="s">
        <v>1010</v>
      </c>
      <c r="L181" s="81"/>
      <c r="M181" s="85"/>
      <c r="N181" s="85"/>
      <c r="O181" s="85"/>
      <c r="P181" s="85"/>
      <c r="Q181" s="197"/>
      <c r="R181" s="61"/>
      <c r="S181" s="201" t="s">
        <v>1340</v>
      </c>
      <c r="T181" s="88"/>
      <c r="U181" s="88" t="s">
        <v>758</v>
      </c>
      <c r="V181" s="217">
        <v>95000</v>
      </c>
      <c r="W181" s="172">
        <v>42794</v>
      </c>
      <c r="X181" s="243" t="s">
        <v>759</v>
      </c>
      <c r="Y181" s="79"/>
      <c r="Z181" s="79"/>
      <c r="AA181" s="79"/>
      <c r="AB181" s="79"/>
      <c r="AC181" s="79"/>
      <c r="AD181" s="79"/>
      <c r="AE181" s="79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</row>
    <row r="182" spans="1:48" s="95" customFormat="1" ht="12.75" customHeight="1" x14ac:dyDescent="0.2">
      <c r="A182" s="203">
        <v>42767</v>
      </c>
      <c r="B182" s="80" t="s">
        <v>1008</v>
      </c>
      <c r="C182" s="81"/>
      <c r="D182" s="82"/>
      <c r="E182" s="81"/>
      <c r="F182" s="83"/>
      <c r="G182" s="84"/>
      <c r="H182" s="81"/>
      <c r="I182" s="81" t="s">
        <v>1009</v>
      </c>
      <c r="J182" s="81"/>
      <c r="K182" s="81" t="s">
        <v>1010</v>
      </c>
      <c r="L182" s="81"/>
      <c r="M182" s="85"/>
      <c r="N182" s="85"/>
      <c r="O182" s="85"/>
      <c r="P182" s="85"/>
      <c r="Q182" s="197"/>
      <c r="R182" s="61"/>
      <c r="S182" s="201" t="s">
        <v>1340</v>
      </c>
      <c r="T182" s="88"/>
      <c r="U182" s="88" t="s">
        <v>761</v>
      </c>
      <c r="V182" s="217">
        <v>79200</v>
      </c>
      <c r="W182" s="172">
        <v>42796</v>
      </c>
      <c r="X182" s="243" t="s">
        <v>759</v>
      </c>
      <c r="Y182" s="79"/>
      <c r="Z182" s="79"/>
      <c r="AA182" s="79"/>
      <c r="AB182" s="79"/>
      <c r="AC182" s="79"/>
      <c r="AD182" s="79"/>
      <c r="AE182" s="79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</row>
    <row r="183" spans="1:48" s="78" customFormat="1" ht="12.75" customHeight="1" x14ac:dyDescent="0.2">
      <c r="A183" s="203">
        <v>42767</v>
      </c>
      <c r="B183" s="80" t="s">
        <v>913</v>
      </c>
      <c r="C183" s="81">
        <v>521101</v>
      </c>
      <c r="D183" s="82">
        <v>1253</v>
      </c>
      <c r="E183" s="81" t="s">
        <v>25</v>
      </c>
      <c r="F183" s="83">
        <v>2017</v>
      </c>
      <c r="G183" s="84">
        <v>42784</v>
      </c>
      <c r="H183" s="81" t="s">
        <v>49</v>
      </c>
      <c r="I183" s="81" t="s">
        <v>914</v>
      </c>
      <c r="J183" s="81" t="s">
        <v>23</v>
      </c>
      <c r="K183" s="81" t="s">
        <v>915</v>
      </c>
      <c r="L183" s="81" t="s">
        <v>916</v>
      </c>
      <c r="M183" s="85">
        <v>367413.79</v>
      </c>
      <c r="N183" s="85">
        <v>0</v>
      </c>
      <c r="O183" s="85">
        <v>58786.21</v>
      </c>
      <c r="P183" s="85">
        <v>426200</v>
      </c>
      <c r="Q183" s="197"/>
      <c r="R183" s="41" t="s">
        <v>787</v>
      </c>
      <c r="S183" s="202" t="s">
        <v>746</v>
      </c>
      <c r="T183" s="88"/>
      <c r="U183" s="88" t="s">
        <v>757</v>
      </c>
      <c r="V183" s="217">
        <v>71200</v>
      </c>
      <c r="W183" s="172">
        <v>42786</v>
      </c>
      <c r="X183" s="243" t="s">
        <v>759</v>
      </c>
    </row>
    <row r="184" spans="1:48" s="78" customFormat="1" ht="12.75" customHeight="1" x14ac:dyDescent="0.2">
      <c r="A184" s="203">
        <v>42767</v>
      </c>
      <c r="B184" s="80" t="s">
        <v>913</v>
      </c>
      <c r="C184" s="81"/>
      <c r="D184" s="82"/>
      <c r="E184" s="81"/>
      <c r="F184" s="83"/>
      <c r="G184" s="84"/>
      <c r="H184" s="81"/>
      <c r="I184" s="81" t="s">
        <v>914</v>
      </c>
      <c r="J184" s="81"/>
      <c r="K184" s="81" t="s">
        <v>915</v>
      </c>
      <c r="L184" s="81"/>
      <c r="M184" s="85"/>
      <c r="N184" s="85"/>
      <c r="O184" s="85"/>
      <c r="P184" s="85"/>
      <c r="Q184" s="197"/>
      <c r="R184" s="41"/>
      <c r="S184" s="202" t="s">
        <v>746</v>
      </c>
      <c r="T184" s="88"/>
      <c r="U184" s="88" t="s">
        <v>764</v>
      </c>
      <c r="V184" s="217">
        <v>5000</v>
      </c>
      <c r="W184" s="172">
        <v>42781</v>
      </c>
      <c r="X184" s="243" t="s">
        <v>759</v>
      </c>
    </row>
    <row r="185" spans="1:48" s="78" customFormat="1" ht="12.75" customHeight="1" x14ac:dyDescent="0.2">
      <c r="A185" s="203">
        <v>42767</v>
      </c>
      <c r="B185" s="80" t="s">
        <v>913</v>
      </c>
      <c r="C185" s="81"/>
      <c r="D185" s="82"/>
      <c r="E185" s="81"/>
      <c r="F185" s="83"/>
      <c r="G185" s="84"/>
      <c r="H185" s="81"/>
      <c r="I185" s="81" t="s">
        <v>914</v>
      </c>
      <c r="J185" s="81"/>
      <c r="K185" s="81" t="s">
        <v>915</v>
      </c>
      <c r="L185" s="81"/>
      <c r="M185" s="85"/>
      <c r="N185" s="85"/>
      <c r="O185" s="85"/>
      <c r="P185" s="85"/>
      <c r="Q185" s="197"/>
      <c r="R185" s="41"/>
      <c r="S185" s="202" t="s">
        <v>746</v>
      </c>
      <c r="T185" s="88"/>
      <c r="U185" s="88" t="s">
        <v>758</v>
      </c>
      <c r="V185" s="217">
        <v>350000</v>
      </c>
      <c r="W185" s="172">
        <v>42786</v>
      </c>
      <c r="X185" s="243" t="s">
        <v>759</v>
      </c>
    </row>
    <row r="186" spans="1:48" s="89" customFormat="1" ht="12.75" customHeight="1" x14ac:dyDescent="0.2">
      <c r="A186" s="203">
        <v>42767</v>
      </c>
      <c r="B186" s="80" t="s">
        <v>1122</v>
      </c>
      <c r="C186" s="81">
        <v>1520604</v>
      </c>
      <c r="D186" s="82">
        <v>7495</v>
      </c>
      <c r="E186" s="81" t="s">
        <v>492</v>
      </c>
      <c r="F186" s="83">
        <v>2017</v>
      </c>
      <c r="G186" s="84">
        <v>42788</v>
      </c>
      <c r="H186" s="81" t="s">
        <v>6</v>
      </c>
      <c r="I186" s="81" t="s">
        <v>1123</v>
      </c>
      <c r="J186" s="81" t="s">
        <v>23</v>
      </c>
      <c r="K186" s="81" t="s">
        <v>1124</v>
      </c>
      <c r="L186" s="81" t="s">
        <v>1125</v>
      </c>
      <c r="M186" s="85">
        <v>282019.7</v>
      </c>
      <c r="N186" s="85">
        <v>14100.99</v>
      </c>
      <c r="O186" s="85">
        <v>47379.31</v>
      </c>
      <c r="P186" s="85">
        <v>343500</v>
      </c>
      <c r="Q186" s="197"/>
      <c r="R186" s="41" t="s">
        <v>787</v>
      </c>
      <c r="S186" s="202" t="s">
        <v>746</v>
      </c>
      <c r="T186" s="88"/>
      <c r="U186" s="88" t="s">
        <v>758</v>
      </c>
      <c r="V186" s="217">
        <v>343500</v>
      </c>
      <c r="W186" s="172">
        <v>42788</v>
      </c>
      <c r="X186" s="243" t="s">
        <v>759</v>
      </c>
      <c r="Y186" s="79"/>
      <c r="Z186" s="79"/>
      <c r="AA186" s="79"/>
      <c r="AB186" s="79"/>
      <c r="AC186" s="79"/>
      <c r="AD186" s="79"/>
      <c r="AE186" s="79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</row>
    <row r="187" spans="1:48" s="95" customFormat="1" x14ac:dyDescent="0.2">
      <c r="A187" s="203">
        <v>42767</v>
      </c>
      <c r="B187" s="80" t="s">
        <v>968</v>
      </c>
      <c r="C187" s="81">
        <v>521702</v>
      </c>
      <c r="D187" s="82">
        <v>2005</v>
      </c>
      <c r="E187" s="81" t="s">
        <v>130</v>
      </c>
      <c r="F187" s="83">
        <v>2017</v>
      </c>
      <c r="G187" s="84">
        <v>42788</v>
      </c>
      <c r="H187" s="81" t="s">
        <v>13</v>
      </c>
      <c r="I187" s="81" t="s">
        <v>969</v>
      </c>
      <c r="J187" s="81" t="s">
        <v>23</v>
      </c>
      <c r="K187" s="81" t="s">
        <v>970</v>
      </c>
      <c r="L187" s="81" t="s">
        <v>971</v>
      </c>
      <c r="M187" s="85">
        <v>177413.79</v>
      </c>
      <c r="N187" s="85">
        <v>0</v>
      </c>
      <c r="O187" s="85">
        <v>28386.21</v>
      </c>
      <c r="P187" s="85">
        <v>205800</v>
      </c>
      <c r="Q187" s="197"/>
      <c r="R187" s="61" t="s">
        <v>787</v>
      </c>
      <c r="S187" s="201" t="s">
        <v>1340</v>
      </c>
      <c r="T187" s="88"/>
      <c r="U187" s="88" t="s">
        <v>757</v>
      </c>
      <c r="V187" s="217">
        <v>3000</v>
      </c>
      <c r="W187" s="172">
        <v>42789</v>
      </c>
      <c r="X187" s="243" t="s">
        <v>759</v>
      </c>
      <c r="Y187" s="79"/>
      <c r="Z187" s="79"/>
      <c r="AA187" s="79"/>
      <c r="AB187" s="79"/>
      <c r="AC187" s="79"/>
      <c r="AD187" s="79"/>
      <c r="AE187" s="79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</row>
    <row r="188" spans="1:48" s="95" customFormat="1" x14ac:dyDescent="0.2">
      <c r="A188" s="203">
        <v>42767</v>
      </c>
      <c r="B188" s="80" t="s">
        <v>968</v>
      </c>
      <c r="C188" s="81"/>
      <c r="D188" s="82"/>
      <c r="E188" s="81"/>
      <c r="F188" s="83"/>
      <c r="G188" s="84"/>
      <c r="H188" s="81"/>
      <c r="I188" s="81" t="s">
        <v>969</v>
      </c>
      <c r="J188" s="81"/>
      <c r="K188" s="81" t="s">
        <v>970</v>
      </c>
      <c r="L188" s="81"/>
      <c r="M188" s="85"/>
      <c r="N188" s="85"/>
      <c r="O188" s="85"/>
      <c r="P188" s="85"/>
      <c r="Q188" s="197"/>
      <c r="R188" s="61"/>
      <c r="S188" s="201" t="s">
        <v>1340</v>
      </c>
      <c r="T188" s="88"/>
      <c r="U188" s="88" t="s">
        <v>764</v>
      </c>
      <c r="V188" s="217">
        <v>117.02</v>
      </c>
      <c r="W188" s="172">
        <v>42789</v>
      </c>
      <c r="X188" s="243" t="s">
        <v>759</v>
      </c>
      <c r="Y188" s="79"/>
      <c r="Z188" s="79"/>
      <c r="AA188" s="79"/>
      <c r="AB188" s="79"/>
      <c r="AC188" s="79"/>
      <c r="AD188" s="79"/>
      <c r="AE188" s="79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</row>
    <row r="189" spans="1:48" s="95" customFormat="1" x14ac:dyDescent="0.2">
      <c r="A189" s="203">
        <v>42767</v>
      </c>
      <c r="B189" s="80" t="s">
        <v>968</v>
      </c>
      <c r="C189" s="81"/>
      <c r="D189" s="82"/>
      <c r="E189" s="81"/>
      <c r="F189" s="83"/>
      <c r="G189" s="84"/>
      <c r="H189" s="81"/>
      <c r="I189" s="81" t="s">
        <v>969</v>
      </c>
      <c r="J189" s="81"/>
      <c r="K189" s="81" t="s">
        <v>970</v>
      </c>
      <c r="L189" s="81"/>
      <c r="M189" s="85"/>
      <c r="N189" s="85"/>
      <c r="O189" s="85"/>
      <c r="P189" s="85"/>
      <c r="Q189" s="197"/>
      <c r="R189" s="61"/>
      <c r="S189" s="201" t="s">
        <v>1340</v>
      </c>
      <c r="T189" s="88"/>
      <c r="U189" s="88" t="s">
        <v>757</v>
      </c>
      <c r="V189" s="235">
        <v>125000</v>
      </c>
      <c r="W189" s="234">
        <v>42789</v>
      </c>
      <c r="X189" s="243" t="s">
        <v>759</v>
      </c>
      <c r="Y189" s="79"/>
      <c r="Z189" s="79"/>
      <c r="AA189" s="79"/>
      <c r="AB189" s="79"/>
      <c r="AC189" s="79"/>
      <c r="AD189" s="79"/>
      <c r="AE189" s="79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</row>
    <row r="190" spans="1:48" s="95" customFormat="1" x14ac:dyDescent="0.2">
      <c r="A190" s="203">
        <v>42767</v>
      </c>
      <c r="B190" s="80" t="s">
        <v>968</v>
      </c>
      <c r="C190" s="81"/>
      <c r="D190" s="82"/>
      <c r="E190" s="81"/>
      <c r="F190" s="83"/>
      <c r="G190" s="84"/>
      <c r="H190" s="81"/>
      <c r="I190" s="81" t="s">
        <v>969</v>
      </c>
      <c r="J190" s="81"/>
      <c r="K190" s="81" t="s">
        <v>970</v>
      </c>
      <c r="L190" s="81"/>
      <c r="M190" s="85"/>
      <c r="N190" s="85"/>
      <c r="O190" s="85"/>
      <c r="P190" s="85"/>
      <c r="Q190" s="197"/>
      <c r="R190" s="61"/>
      <c r="S190" s="201" t="s">
        <v>1340</v>
      </c>
      <c r="T190" s="88"/>
      <c r="U190" s="88" t="s">
        <v>761</v>
      </c>
      <c r="V190" s="217">
        <v>80682.98</v>
      </c>
      <c r="W190" s="172">
        <v>42789</v>
      </c>
      <c r="X190" s="243" t="s">
        <v>759</v>
      </c>
      <c r="Y190" s="79"/>
      <c r="Z190" s="79"/>
      <c r="AA190" s="79"/>
      <c r="AB190" s="79"/>
      <c r="AC190" s="79"/>
      <c r="AD190" s="79"/>
      <c r="AE190" s="79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</row>
    <row r="191" spans="1:48" s="89" customFormat="1" x14ac:dyDescent="0.2">
      <c r="A191" s="203">
        <v>42767</v>
      </c>
      <c r="B191" s="80" t="s">
        <v>955</v>
      </c>
      <c r="C191" s="81">
        <v>521502</v>
      </c>
      <c r="D191" s="82">
        <v>5611</v>
      </c>
      <c r="E191" s="81" t="s">
        <v>387</v>
      </c>
      <c r="F191" s="83">
        <v>2017</v>
      </c>
      <c r="G191" s="84">
        <v>42794</v>
      </c>
      <c r="H191" s="81" t="s">
        <v>13</v>
      </c>
      <c r="I191" s="81" t="s">
        <v>956</v>
      </c>
      <c r="J191" s="81" t="s">
        <v>23</v>
      </c>
      <c r="K191" s="81" t="s">
        <v>957</v>
      </c>
      <c r="L191" s="81" t="s">
        <v>958</v>
      </c>
      <c r="M191" s="85">
        <v>379112.61</v>
      </c>
      <c r="N191" s="85">
        <v>17439.11</v>
      </c>
      <c r="O191" s="85">
        <v>63448.28</v>
      </c>
      <c r="P191" s="85">
        <v>460000</v>
      </c>
      <c r="Q191" s="197"/>
      <c r="R191" s="61" t="s">
        <v>787</v>
      </c>
      <c r="S191" s="202" t="s">
        <v>746</v>
      </c>
      <c r="T191" s="88"/>
      <c r="U191" s="88"/>
      <c r="V191" s="217"/>
      <c r="W191" s="88"/>
      <c r="X191" s="243" t="s">
        <v>759</v>
      </c>
      <c r="Y191" s="225" t="s">
        <v>770</v>
      </c>
      <c r="Z191" s="79" t="s">
        <v>1353</v>
      </c>
      <c r="AA191" s="79"/>
      <c r="AB191" s="79"/>
      <c r="AC191" s="79"/>
      <c r="AD191" s="79"/>
      <c r="AE191" s="79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</row>
    <row r="192" spans="1:48" s="89" customFormat="1" x14ac:dyDescent="0.2">
      <c r="A192" s="203">
        <v>42767</v>
      </c>
      <c r="B192" s="80" t="s">
        <v>964</v>
      </c>
      <c r="C192" s="81">
        <v>521702</v>
      </c>
      <c r="D192" s="82">
        <v>2005</v>
      </c>
      <c r="E192" s="81" t="s">
        <v>130</v>
      </c>
      <c r="F192" s="83">
        <v>2017</v>
      </c>
      <c r="G192" s="84">
        <v>42786</v>
      </c>
      <c r="H192" s="81" t="s">
        <v>17</v>
      </c>
      <c r="I192" s="81" t="s">
        <v>965</v>
      </c>
      <c r="J192" s="81" t="s">
        <v>23</v>
      </c>
      <c r="K192" s="81" t="s">
        <v>966</v>
      </c>
      <c r="L192" s="81" t="s">
        <v>967</v>
      </c>
      <c r="M192" s="85">
        <v>177413.79</v>
      </c>
      <c r="N192" s="85">
        <v>0</v>
      </c>
      <c r="O192" s="85">
        <v>28386.21</v>
      </c>
      <c r="P192" s="85">
        <v>205800</v>
      </c>
      <c r="Q192" s="197"/>
      <c r="R192" s="61" t="s">
        <v>787</v>
      </c>
      <c r="S192" s="201" t="s">
        <v>1340</v>
      </c>
      <c r="T192" s="88"/>
      <c r="U192" s="88" t="s">
        <v>764</v>
      </c>
      <c r="V192" s="217">
        <v>9.7100000000000009</v>
      </c>
      <c r="W192" s="172">
        <v>42786</v>
      </c>
      <c r="X192" s="243" t="s">
        <v>759</v>
      </c>
      <c r="Y192" s="79"/>
      <c r="Z192" s="79"/>
      <c r="AA192" s="79"/>
      <c r="AB192" s="79"/>
      <c r="AC192" s="79"/>
      <c r="AD192" s="79"/>
      <c r="AE192" s="79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</row>
    <row r="193" spans="1:48" s="89" customFormat="1" x14ac:dyDescent="0.2">
      <c r="A193" s="203">
        <v>42767</v>
      </c>
      <c r="B193" s="80" t="s">
        <v>964</v>
      </c>
      <c r="C193" s="81"/>
      <c r="D193" s="82"/>
      <c r="E193" s="81"/>
      <c r="F193" s="83"/>
      <c r="G193" s="84"/>
      <c r="H193" s="81"/>
      <c r="I193" s="81" t="s">
        <v>965</v>
      </c>
      <c r="J193" s="81"/>
      <c r="K193" s="81" t="s">
        <v>966</v>
      </c>
      <c r="L193" s="81"/>
      <c r="M193" s="85"/>
      <c r="N193" s="85"/>
      <c r="O193" s="85"/>
      <c r="P193" s="85"/>
      <c r="Q193" s="197"/>
      <c r="R193" s="61"/>
      <c r="S193" s="201" t="s">
        <v>1340</v>
      </c>
      <c r="T193" s="88"/>
      <c r="U193" s="88" t="s">
        <v>764</v>
      </c>
      <c r="V193" s="217">
        <v>50000</v>
      </c>
      <c r="W193" s="172">
        <v>42781</v>
      </c>
      <c r="X193" s="243" t="s">
        <v>759</v>
      </c>
      <c r="Y193" s="79"/>
      <c r="Z193" s="79"/>
      <c r="AA193" s="79"/>
      <c r="AB193" s="79"/>
      <c r="AC193" s="79"/>
      <c r="AD193" s="79"/>
      <c r="AE193" s="79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</row>
    <row r="194" spans="1:48" s="89" customFormat="1" x14ac:dyDescent="0.2">
      <c r="A194" s="203">
        <v>42767</v>
      </c>
      <c r="B194" s="80" t="s">
        <v>964</v>
      </c>
      <c r="C194" s="81"/>
      <c r="D194" s="82"/>
      <c r="E194" s="81"/>
      <c r="F194" s="83"/>
      <c r="G194" s="84"/>
      <c r="H194" s="81"/>
      <c r="I194" s="81" t="s">
        <v>965</v>
      </c>
      <c r="J194" s="81"/>
      <c r="K194" s="81" t="s">
        <v>966</v>
      </c>
      <c r="L194" s="81"/>
      <c r="M194" s="85"/>
      <c r="N194" s="85"/>
      <c r="O194" s="85"/>
      <c r="P194" s="85"/>
      <c r="Q194" s="197"/>
      <c r="R194" s="61"/>
      <c r="S194" s="201" t="s">
        <v>1340</v>
      </c>
      <c r="T194" s="88"/>
      <c r="U194" s="88" t="s">
        <v>761</v>
      </c>
      <c r="V194" s="217">
        <v>155790.29</v>
      </c>
      <c r="W194" s="172">
        <v>42786</v>
      </c>
      <c r="X194" s="243" t="s">
        <v>759</v>
      </c>
      <c r="Y194" s="79"/>
      <c r="Z194" s="79"/>
      <c r="AA194" s="79"/>
      <c r="AB194" s="79"/>
      <c r="AC194" s="79"/>
      <c r="AD194" s="79"/>
      <c r="AE194" s="79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</row>
    <row r="195" spans="1:48" s="78" customFormat="1" x14ac:dyDescent="0.2">
      <c r="A195" s="203">
        <v>42767</v>
      </c>
      <c r="B195" s="80" t="s">
        <v>804</v>
      </c>
      <c r="C195" s="81">
        <v>520224</v>
      </c>
      <c r="D195" s="82">
        <v>1781</v>
      </c>
      <c r="E195" s="81" t="s">
        <v>54</v>
      </c>
      <c r="F195" s="83">
        <v>2017</v>
      </c>
      <c r="G195" s="84">
        <v>42794</v>
      </c>
      <c r="H195" s="81" t="s">
        <v>79</v>
      </c>
      <c r="I195" s="81" t="s">
        <v>805</v>
      </c>
      <c r="J195" s="81" t="s">
        <v>23</v>
      </c>
      <c r="K195" s="81" t="s">
        <v>806</v>
      </c>
      <c r="L195" s="81" t="s">
        <v>807</v>
      </c>
      <c r="M195" s="85">
        <v>270889.67</v>
      </c>
      <c r="N195" s="85">
        <v>3075.85</v>
      </c>
      <c r="O195" s="85">
        <v>43834.48</v>
      </c>
      <c r="P195" s="85">
        <v>317800</v>
      </c>
      <c r="Q195" s="197"/>
      <c r="R195" s="41" t="s">
        <v>787</v>
      </c>
      <c r="S195" s="202" t="s">
        <v>746</v>
      </c>
      <c r="T195" s="88"/>
      <c r="U195" s="88" t="s">
        <v>763</v>
      </c>
      <c r="V195" s="217">
        <v>1160.02</v>
      </c>
      <c r="W195" s="172">
        <v>42794</v>
      </c>
      <c r="X195" s="243" t="s">
        <v>759</v>
      </c>
      <c r="Y195" s="22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</row>
    <row r="196" spans="1:48" s="78" customFormat="1" x14ac:dyDescent="0.2">
      <c r="A196" s="203">
        <v>42767</v>
      </c>
      <c r="B196" s="80" t="s">
        <v>804</v>
      </c>
      <c r="C196" s="81"/>
      <c r="D196" s="82"/>
      <c r="E196" s="81"/>
      <c r="F196" s="83"/>
      <c r="G196" s="84"/>
      <c r="H196" s="81"/>
      <c r="I196" s="81" t="s">
        <v>805</v>
      </c>
      <c r="J196" s="81"/>
      <c r="K196" s="81" t="s">
        <v>806</v>
      </c>
      <c r="L196" s="81"/>
      <c r="M196" s="85"/>
      <c r="N196" s="85"/>
      <c r="O196" s="85"/>
      <c r="P196" s="85"/>
      <c r="Q196" s="197"/>
      <c r="R196" s="41"/>
      <c r="S196" s="202" t="s">
        <v>746</v>
      </c>
      <c r="T196" s="88"/>
      <c r="U196" s="88" t="s">
        <v>757</v>
      </c>
      <c r="V196" s="217">
        <v>98839.8</v>
      </c>
      <c r="W196" s="172">
        <v>42794</v>
      </c>
      <c r="X196" s="243" t="s">
        <v>759</v>
      </c>
      <c r="Y196" s="22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</row>
    <row r="197" spans="1:48" s="78" customFormat="1" x14ac:dyDescent="0.2">
      <c r="A197" s="203">
        <v>42767</v>
      </c>
      <c r="B197" s="80" t="s">
        <v>804</v>
      </c>
      <c r="C197" s="81"/>
      <c r="D197" s="82"/>
      <c r="E197" s="81"/>
      <c r="F197" s="83"/>
      <c r="G197" s="84"/>
      <c r="H197" s="81"/>
      <c r="I197" s="81" t="s">
        <v>805</v>
      </c>
      <c r="J197" s="81"/>
      <c r="K197" s="81" t="s">
        <v>806</v>
      </c>
      <c r="L197" s="81"/>
      <c r="M197" s="85"/>
      <c r="N197" s="85"/>
      <c r="O197" s="85"/>
      <c r="P197" s="85"/>
      <c r="Q197" s="197"/>
      <c r="R197" s="41"/>
      <c r="S197" s="202" t="s">
        <v>746</v>
      </c>
      <c r="T197" s="88"/>
      <c r="U197" s="88" t="s">
        <v>771</v>
      </c>
      <c r="V197" s="217">
        <v>3306.58</v>
      </c>
      <c r="W197" s="172">
        <v>42794</v>
      </c>
      <c r="X197" s="243" t="s">
        <v>759</v>
      </c>
      <c r="Y197" s="22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</row>
    <row r="198" spans="1:48" s="78" customFormat="1" x14ac:dyDescent="0.2">
      <c r="A198" s="203">
        <v>42767</v>
      </c>
      <c r="B198" s="80" t="s">
        <v>804</v>
      </c>
      <c r="C198" s="81"/>
      <c r="D198" s="82"/>
      <c r="E198" s="81"/>
      <c r="F198" s="83"/>
      <c r="G198" s="84"/>
      <c r="H198" s="81"/>
      <c r="I198" s="81" t="s">
        <v>805</v>
      </c>
      <c r="J198" s="81"/>
      <c r="K198" s="81" t="s">
        <v>806</v>
      </c>
      <c r="L198" s="81"/>
      <c r="M198" s="85"/>
      <c r="N198" s="85"/>
      <c r="O198" s="85"/>
      <c r="P198" s="85"/>
      <c r="Q198" s="197"/>
      <c r="R198" s="41"/>
      <c r="S198" s="202" t="s">
        <v>746</v>
      </c>
      <c r="T198" s="88"/>
      <c r="U198" s="88" t="s">
        <v>761</v>
      </c>
      <c r="V198" s="217">
        <v>214493.42</v>
      </c>
      <c r="W198" s="172">
        <v>42794</v>
      </c>
      <c r="X198" s="243" t="s">
        <v>759</v>
      </c>
      <c r="Y198" s="22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</row>
    <row r="199" spans="1:48" s="78" customFormat="1" x14ac:dyDescent="0.2">
      <c r="A199" s="203">
        <v>42767</v>
      </c>
      <c r="B199" s="80" t="s">
        <v>1134</v>
      </c>
      <c r="C199" s="81">
        <v>1520604</v>
      </c>
      <c r="D199" s="82">
        <v>7495</v>
      </c>
      <c r="E199" s="81" t="s">
        <v>492</v>
      </c>
      <c r="F199" s="83">
        <v>2017</v>
      </c>
      <c r="G199" s="84">
        <v>42788</v>
      </c>
      <c r="H199" s="81" t="s">
        <v>115</v>
      </c>
      <c r="I199" s="81" t="s">
        <v>1135</v>
      </c>
      <c r="J199" s="81" t="s">
        <v>23</v>
      </c>
      <c r="K199" s="81" t="s">
        <v>1136</v>
      </c>
      <c r="L199" s="81" t="s">
        <v>1137</v>
      </c>
      <c r="M199" s="85">
        <v>282019.7</v>
      </c>
      <c r="N199" s="85">
        <v>14100.99</v>
      </c>
      <c r="O199" s="85">
        <v>47379.31</v>
      </c>
      <c r="P199" s="85">
        <v>343500</v>
      </c>
      <c r="Q199" s="197"/>
      <c r="R199" s="41" t="s">
        <v>787</v>
      </c>
      <c r="S199" s="202" t="s">
        <v>746</v>
      </c>
      <c r="T199" s="88"/>
      <c r="U199" s="88" t="s">
        <v>758</v>
      </c>
      <c r="V199" s="217">
        <v>249452.42</v>
      </c>
      <c r="W199" s="172">
        <v>42789</v>
      </c>
      <c r="X199" s="243" t="s">
        <v>759</v>
      </c>
      <c r="Y199" s="79"/>
      <c r="Z199" s="79"/>
      <c r="AA199" s="79"/>
      <c r="AB199" s="79"/>
      <c r="AC199" s="79"/>
      <c r="AD199" s="79"/>
      <c r="AE199" s="79"/>
    </row>
    <row r="200" spans="1:48" s="78" customFormat="1" x14ac:dyDescent="0.2">
      <c r="A200" s="203">
        <v>42767</v>
      </c>
      <c r="B200" s="80" t="s">
        <v>1134</v>
      </c>
      <c r="C200" s="81"/>
      <c r="D200" s="82"/>
      <c r="E200" s="81"/>
      <c r="F200" s="83"/>
      <c r="G200" s="84"/>
      <c r="H200" s="81"/>
      <c r="I200" s="81" t="s">
        <v>1135</v>
      </c>
      <c r="J200" s="81"/>
      <c r="K200" s="81" t="s">
        <v>1136</v>
      </c>
      <c r="L200" s="81"/>
      <c r="M200" s="85"/>
      <c r="N200" s="85"/>
      <c r="O200" s="85"/>
      <c r="P200" s="85"/>
      <c r="Q200" s="197"/>
      <c r="R200" s="41"/>
      <c r="S200" s="202" t="s">
        <v>746</v>
      </c>
      <c r="T200" s="88"/>
      <c r="U200" s="88" t="s">
        <v>764</v>
      </c>
      <c r="V200" s="217">
        <v>94047.58</v>
      </c>
      <c r="W200" s="172">
        <v>42789</v>
      </c>
      <c r="X200" s="243" t="s">
        <v>759</v>
      </c>
      <c r="Y200" s="79"/>
      <c r="Z200" s="79"/>
      <c r="AA200" s="79"/>
      <c r="AB200" s="79"/>
      <c r="AC200" s="79"/>
      <c r="AD200" s="79"/>
      <c r="AE200" s="79"/>
    </row>
    <row r="201" spans="1:48" s="258" customFormat="1" x14ac:dyDescent="0.2">
      <c r="A201" s="245">
        <v>42767</v>
      </c>
      <c r="B201" s="246" t="s">
        <v>1236</v>
      </c>
      <c r="C201" s="247">
        <v>1520105</v>
      </c>
      <c r="D201" s="248">
        <v>7494</v>
      </c>
      <c r="E201" s="247" t="s">
        <v>472</v>
      </c>
      <c r="F201" s="249">
        <v>2017</v>
      </c>
      <c r="G201" s="250">
        <v>42784</v>
      </c>
      <c r="H201" s="247"/>
      <c r="I201" s="247" t="s">
        <v>1237</v>
      </c>
      <c r="J201" s="247" t="s">
        <v>23</v>
      </c>
      <c r="K201" s="247" t="s">
        <v>1238</v>
      </c>
      <c r="L201" s="247" t="s">
        <v>1239</v>
      </c>
      <c r="M201" s="251">
        <v>205538.34</v>
      </c>
      <c r="N201" s="251">
        <v>0</v>
      </c>
      <c r="O201" s="251">
        <v>32886.14</v>
      </c>
      <c r="P201" s="251">
        <v>238424.48</v>
      </c>
      <c r="Q201" s="275"/>
      <c r="R201" s="252" t="s">
        <v>748</v>
      </c>
      <c r="S201" s="253" t="s">
        <v>1339</v>
      </c>
      <c r="T201" s="254"/>
      <c r="U201" s="254"/>
      <c r="V201" s="255"/>
      <c r="W201" s="254"/>
      <c r="X201" s="295">
        <v>42815</v>
      </c>
      <c r="Y201" s="257"/>
      <c r="Z201" s="257"/>
      <c r="AA201" s="257"/>
      <c r="AB201" s="257"/>
      <c r="AC201" s="257"/>
      <c r="AD201" s="257"/>
      <c r="AE201" s="257"/>
      <c r="AF201" s="257"/>
      <c r="AG201" s="257"/>
      <c r="AH201" s="257"/>
      <c r="AI201" s="257"/>
      <c r="AJ201" s="257"/>
      <c r="AK201" s="257"/>
      <c r="AL201" s="257"/>
      <c r="AM201" s="257"/>
      <c r="AN201" s="257"/>
      <c r="AO201" s="257"/>
      <c r="AP201" s="257"/>
      <c r="AQ201" s="257"/>
      <c r="AR201" s="257"/>
      <c r="AS201" s="257"/>
      <c r="AT201" s="257"/>
      <c r="AU201" s="257"/>
      <c r="AV201" s="257"/>
    </row>
    <row r="202" spans="1:48" s="89" customFormat="1" x14ac:dyDescent="0.2">
      <c r="A202" s="203">
        <v>42767</v>
      </c>
      <c r="B202" s="80" t="s">
        <v>1311</v>
      </c>
      <c r="C202" s="81">
        <v>520509</v>
      </c>
      <c r="D202" s="82" t="s">
        <v>697</v>
      </c>
      <c r="E202" s="81" t="s">
        <v>881</v>
      </c>
      <c r="F202" s="83">
        <v>2016</v>
      </c>
      <c r="G202" s="84">
        <v>42776</v>
      </c>
      <c r="H202" s="81" t="s">
        <v>646</v>
      </c>
      <c r="I202" s="81" t="s">
        <v>1312</v>
      </c>
      <c r="J202" s="81" t="s">
        <v>23</v>
      </c>
      <c r="K202" s="81" t="s">
        <v>1313</v>
      </c>
      <c r="L202" s="81" t="s">
        <v>1314</v>
      </c>
      <c r="M202" s="85">
        <v>345172.41</v>
      </c>
      <c r="N202" s="85">
        <v>0</v>
      </c>
      <c r="O202" s="85">
        <v>4827.59</v>
      </c>
      <c r="P202" s="85">
        <v>350000</v>
      </c>
      <c r="Q202" s="197"/>
      <c r="R202" s="61" t="s">
        <v>749</v>
      </c>
      <c r="S202" s="202" t="s">
        <v>746</v>
      </c>
      <c r="T202" s="91"/>
      <c r="U202" s="88" t="s">
        <v>757</v>
      </c>
      <c r="V202" s="217">
        <v>350000</v>
      </c>
      <c r="W202" s="172">
        <v>42776</v>
      </c>
      <c r="X202" s="243" t="s">
        <v>759</v>
      </c>
    </row>
    <row r="203" spans="1:48" s="89" customFormat="1" x14ac:dyDescent="0.2">
      <c r="A203" s="203">
        <v>42767</v>
      </c>
      <c r="B203" s="80" t="s">
        <v>788</v>
      </c>
      <c r="C203" s="81">
        <v>520220</v>
      </c>
      <c r="D203" s="82">
        <v>1794</v>
      </c>
      <c r="E203" s="81" t="s">
        <v>80</v>
      </c>
      <c r="F203" s="83">
        <v>2017</v>
      </c>
      <c r="G203" s="84">
        <v>42781</v>
      </c>
      <c r="H203" s="81" t="s">
        <v>13</v>
      </c>
      <c r="I203" s="81" t="s">
        <v>789</v>
      </c>
      <c r="J203" s="81" t="s">
        <v>23</v>
      </c>
      <c r="K203" s="81" t="s">
        <v>790</v>
      </c>
      <c r="L203" s="81" t="s">
        <v>791</v>
      </c>
      <c r="M203" s="85">
        <v>262226.93</v>
      </c>
      <c r="N203" s="85">
        <v>2859.28</v>
      </c>
      <c r="O203" s="85">
        <v>42413.79</v>
      </c>
      <c r="P203" s="85">
        <v>307500</v>
      </c>
      <c r="Q203" s="197"/>
      <c r="R203" s="41" t="s">
        <v>787</v>
      </c>
      <c r="S203" s="202" t="s">
        <v>746</v>
      </c>
      <c r="T203" s="199"/>
      <c r="U203" s="199" t="s">
        <v>762</v>
      </c>
      <c r="V203" s="220">
        <v>3000</v>
      </c>
      <c r="W203" s="224">
        <v>42781</v>
      </c>
      <c r="X203" s="243" t="s">
        <v>759</v>
      </c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</row>
    <row r="204" spans="1:48" s="89" customFormat="1" x14ac:dyDescent="0.2">
      <c r="A204" s="203">
        <v>42767</v>
      </c>
      <c r="B204" s="80" t="s">
        <v>788</v>
      </c>
      <c r="C204" s="81"/>
      <c r="D204" s="82"/>
      <c r="E204" s="81"/>
      <c r="F204" s="83"/>
      <c r="G204" s="84"/>
      <c r="H204" s="81"/>
      <c r="I204" s="81" t="s">
        <v>789</v>
      </c>
      <c r="J204" s="81"/>
      <c r="K204" s="81" t="s">
        <v>790</v>
      </c>
      <c r="L204" s="81"/>
      <c r="M204" s="85"/>
      <c r="N204" s="85"/>
      <c r="O204" s="85"/>
      <c r="P204" s="85"/>
      <c r="Q204" s="197"/>
      <c r="R204" s="41"/>
      <c r="S204" s="202" t="s">
        <v>746</v>
      </c>
      <c r="T204" s="199"/>
      <c r="U204" s="199" t="s">
        <v>763</v>
      </c>
      <c r="V204" s="220">
        <v>2000</v>
      </c>
      <c r="W204" s="224">
        <v>42779</v>
      </c>
      <c r="X204" s="243" t="s">
        <v>759</v>
      </c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</row>
    <row r="205" spans="1:48" s="89" customFormat="1" x14ac:dyDescent="0.2">
      <c r="A205" s="203">
        <v>42767</v>
      </c>
      <c r="B205" s="80" t="s">
        <v>788</v>
      </c>
      <c r="C205" s="81"/>
      <c r="D205" s="82"/>
      <c r="E205" s="81"/>
      <c r="F205" s="83"/>
      <c r="G205" s="84"/>
      <c r="H205" s="81"/>
      <c r="I205" s="81" t="s">
        <v>789</v>
      </c>
      <c r="J205" s="81"/>
      <c r="K205" s="81" t="s">
        <v>790</v>
      </c>
      <c r="L205" s="81"/>
      <c r="M205" s="85"/>
      <c r="N205" s="85"/>
      <c r="O205" s="85"/>
      <c r="P205" s="85"/>
      <c r="Q205" s="197"/>
      <c r="R205" s="41"/>
      <c r="S205" s="202" t="s">
        <v>746</v>
      </c>
      <c r="T205" s="199"/>
      <c r="U205" s="199" t="s">
        <v>762</v>
      </c>
      <c r="V205" s="220">
        <v>48000</v>
      </c>
      <c r="W205" s="224">
        <v>42781</v>
      </c>
      <c r="X205" s="243" t="s">
        <v>759</v>
      </c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</row>
    <row r="206" spans="1:48" s="89" customFormat="1" x14ac:dyDescent="0.2">
      <c r="A206" s="203">
        <v>42767</v>
      </c>
      <c r="B206" s="80" t="s">
        <v>788</v>
      </c>
      <c r="C206" s="81"/>
      <c r="D206" s="82"/>
      <c r="E206" s="81"/>
      <c r="F206" s="83"/>
      <c r="G206" s="84"/>
      <c r="H206" s="81"/>
      <c r="I206" s="81" t="s">
        <v>789</v>
      </c>
      <c r="J206" s="81"/>
      <c r="K206" s="81" t="s">
        <v>790</v>
      </c>
      <c r="L206" s="81"/>
      <c r="M206" s="85"/>
      <c r="N206" s="85"/>
      <c r="O206" s="85"/>
      <c r="P206" s="85"/>
      <c r="Q206" s="197"/>
      <c r="R206" s="41"/>
      <c r="S206" s="202" t="s">
        <v>746</v>
      </c>
      <c r="T206" s="199"/>
      <c r="U206" s="199" t="s">
        <v>761</v>
      </c>
      <c r="V206" s="220">
        <v>105707.67</v>
      </c>
      <c r="W206" s="224">
        <v>42782</v>
      </c>
      <c r="X206" s="243" t="s">
        <v>759</v>
      </c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</row>
    <row r="207" spans="1:48" s="89" customFormat="1" x14ac:dyDescent="0.2">
      <c r="A207" s="203">
        <v>42767</v>
      </c>
      <c r="B207" s="80" t="s">
        <v>788</v>
      </c>
      <c r="C207" s="81"/>
      <c r="D207" s="82"/>
      <c r="E207" s="81"/>
      <c r="F207" s="83"/>
      <c r="G207" s="84"/>
      <c r="H207" s="81"/>
      <c r="I207" s="81" t="s">
        <v>789</v>
      </c>
      <c r="J207" s="81"/>
      <c r="K207" s="81" t="s">
        <v>790</v>
      </c>
      <c r="L207" s="81"/>
      <c r="M207" s="85"/>
      <c r="N207" s="85"/>
      <c r="O207" s="85"/>
      <c r="P207" s="85"/>
      <c r="Q207" s="197"/>
      <c r="R207" s="41"/>
      <c r="S207" s="202" t="s">
        <v>746</v>
      </c>
      <c r="T207" s="199"/>
      <c r="U207" s="199" t="s">
        <v>766</v>
      </c>
      <c r="V207" s="220">
        <v>150000</v>
      </c>
      <c r="W207" s="224">
        <v>42782</v>
      </c>
      <c r="X207" s="243" t="s">
        <v>759</v>
      </c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</row>
    <row r="208" spans="1:48" s="89" customFormat="1" x14ac:dyDescent="0.2">
      <c r="A208" s="203">
        <v>42767</v>
      </c>
      <c r="B208" s="80" t="s">
        <v>788</v>
      </c>
      <c r="C208" s="81"/>
      <c r="D208" s="82"/>
      <c r="E208" s="81"/>
      <c r="F208" s="83"/>
      <c r="G208" s="84"/>
      <c r="H208" s="81"/>
      <c r="I208" s="81" t="s">
        <v>789</v>
      </c>
      <c r="J208" s="81"/>
      <c r="K208" s="81" t="s">
        <v>790</v>
      </c>
      <c r="L208" s="81"/>
      <c r="M208" s="85"/>
      <c r="N208" s="85"/>
      <c r="O208" s="85"/>
      <c r="P208" s="85"/>
      <c r="Q208" s="197"/>
      <c r="R208" s="41"/>
      <c r="S208" s="202" t="s">
        <v>746</v>
      </c>
      <c r="T208" s="199"/>
      <c r="U208" s="199" t="s">
        <v>771</v>
      </c>
      <c r="V208" s="220">
        <v>1792.33</v>
      </c>
      <c r="W208" s="224">
        <v>42782</v>
      </c>
      <c r="X208" s="243" t="s">
        <v>759</v>
      </c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</row>
    <row r="209" spans="1:48" s="89" customFormat="1" x14ac:dyDescent="0.2">
      <c r="A209" s="203">
        <v>42767</v>
      </c>
      <c r="B209" s="80" t="s">
        <v>788</v>
      </c>
      <c r="C209" s="81"/>
      <c r="D209" s="82"/>
      <c r="E209" s="81"/>
      <c r="F209" s="83"/>
      <c r="G209" s="84"/>
      <c r="H209" s="81"/>
      <c r="I209" s="81" t="s">
        <v>789</v>
      </c>
      <c r="J209" s="81"/>
      <c r="K209" s="81" t="s">
        <v>790</v>
      </c>
      <c r="L209" s="81"/>
      <c r="M209" s="85"/>
      <c r="N209" s="85"/>
      <c r="O209" s="85"/>
      <c r="P209" s="85"/>
      <c r="Q209" s="197"/>
      <c r="R209" s="41"/>
      <c r="S209" s="202" t="s">
        <v>746</v>
      </c>
      <c r="T209" s="199"/>
      <c r="U209" s="199"/>
      <c r="V209" s="230">
        <v>-3000</v>
      </c>
      <c r="W209" s="224"/>
      <c r="X209" s="243" t="s">
        <v>759</v>
      </c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</row>
    <row r="210" spans="1:48" s="89" customFormat="1" x14ac:dyDescent="0.2">
      <c r="A210" s="203">
        <v>42767</v>
      </c>
      <c r="B210" s="80" t="s">
        <v>1090</v>
      </c>
      <c r="C210" s="81">
        <v>1520604</v>
      </c>
      <c r="D210" s="82">
        <v>7495</v>
      </c>
      <c r="E210" s="81" t="s">
        <v>492</v>
      </c>
      <c r="F210" s="83">
        <v>2017</v>
      </c>
      <c r="G210" s="84">
        <v>42784</v>
      </c>
      <c r="H210" s="81" t="s">
        <v>17</v>
      </c>
      <c r="I210" s="81" t="s">
        <v>1091</v>
      </c>
      <c r="J210" s="81" t="s">
        <v>23</v>
      </c>
      <c r="K210" s="81" t="s">
        <v>1092</v>
      </c>
      <c r="L210" s="81" t="s">
        <v>1093</v>
      </c>
      <c r="M210" s="85">
        <v>282019.7</v>
      </c>
      <c r="N210" s="85">
        <v>14100.99</v>
      </c>
      <c r="O210" s="85">
        <v>47379.31</v>
      </c>
      <c r="P210" s="85">
        <v>343500</v>
      </c>
      <c r="Q210" s="197"/>
      <c r="R210" s="61" t="s">
        <v>787</v>
      </c>
      <c r="S210" s="202" t="s">
        <v>746</v>
      </c>
      <c r="T210" s="96"/>
      <c r="U210" s="96" t="s">
        <v>764</v>
      </c>
      <c r="V210" s="218">
        <v>137.25</v>
      </c>
      <c r="W210" s="222">
        <v>42786</v>
      </c>
      <c r="X210" s="243" t="s">
        <v>759</v>
      </c>
      <c r="Y210" s="94"/>
      <c r="Z210" s="94"/>
      <c r="AA210" s="94"/>
      <c r="AB210" s="94"/>
      <c r="AC210" s="94"/>
      <c r="AD210" s="94"/>
      <c r="AE210" s="94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</row>
    <row r="211" spans="1:48" s="89" customFormat="1" x14ac:dyDescent="0.2">
      <c r="A211" s="203">
        <v>42767</v>
      </c>
      <c r="B211" s="80" t="s">
        <v>1090</v>
      </c>
      <c r="C211" s="81"/>
      <c r="D211" s="82"/>
      <c r="E211" s="81"/>
      <c r="F211" s="83"/>
      <c r="G211" s="84"/>
      <c r="H211" s="81"/>
      <c r="I211" s="81" t="s">
        <v>1091</v>
      </c>
      <c r="J211" s="81"/>
      <c r="K211" s="81" t="s">
        <v>1092</v>
      </c>
      <c r="L211" s="81"/>
      <c r="M211" s="85"/>
      <c r="N211" s="85"/>
      <c r="O211" s="85"/>
      <c r="P211" s="85"/>
      <c r="Q211" s="197"/>
      <c r="R211" s="61"/>
      <c r="S211" s="202" t="s">
        <v>746</v>
      </c>
      <c r="T211" s="96"/>
      <c r="U211" s="96" t="s">
        <v>757</v>
      </c>
      <c r="V211" s="218">
        <v>214000</v>
      </c>
      <c r="W211" s="222">
        <v>42777</v>
      </c>
      <c r="X211" s="243" t="s">
        <v>759</v>
      </c>
      <c r="Y211" s="94"/>
      <c r="Z211" s="94"/>
      <c r="AA211" s="94"/>
      <c r="AB211" s="94"/>
      <c r="AC211" s="94"/>
      <c r="AD211" s="94"/>
      <c r="AE211" s="94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</row>
    <row r="212" spans="1:48" s="89" customFormat="1" x14ac:dyDescent="0.2">
      <c r="A212" s="203">
        <v>42767</v>
      </c>
      <c r="B212" s="80" t="s">
        <v>1090</v>
      </c>
      <c r="C212" s="81"/>
      <c r="D212" s="82"/>
      <c r="E212" s="81"/>
      <c r="F212" s="83"/>
      <c r="G212" s="84"/>
      <c r="H212" s="81"/>
      <c r="I212" s="81" t="s">
        <v>1091</v>
      </c>
      <c r="J212" s="81"/>
      <c r="K212" s="81" t="s">
        <v>1092</v>
      </c>
      <c r="L212" s="81"/>
      <c r="M212" s="85"/>
      <c r="N212" s="85"/>
      <c r="O212" s="85"/>
      <c r="P212" s="85"/>
      <c r="Q212" s="197"/>
      <c r="R212" s="61"/>
      <c r="S212" s="202" t="s">
        <v>746</v>
      </c>
      <c r="T212" s="96"/>
      <c r="U212" s="96" t="s">
        <v>761</v>
      </c>
      <c r="V212" s="218">
        <v>129362.75</v>
      </c>
      <c r="W212" s="222">
        <v>42786</v>
      </c>
      <c r="X212" s="243" t="s">
        <v>759</v>
      </c>
      <c r="Y212" s="94"/>
      <c r="Z212" s="94"/>
      <c r="AA212" s="94"/>
      <c r="AB212" s="94"/>
      <c r="AC212" s="94"/>
      <c r="AD212" s="94"/>
      <c r="AE212" s="94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</row>
    <row r="213" spans="1:48" s="92" customFormat="1" x14ac:dyDescent="0.2">
      <c r="A213" s="203">
        <v>42767</v>
      </c>
      <c r="B213" s="80" t="s">
        <v>1142</v>
      </c>
      <c r="C213" s="81">
        <v>1520604</v>
      </c>
      <c r="D213" s="82">
        <v>7495</v>
      </c>
      <c r="E213" s="81" t="s">
        <v>492</v>
      </c>
      <c r="F213" s="83">
        <v>2017</v>
      </c>
      <c r="G213" s="84">
        <v>42794</v>
      </c>
      <c r="H213" s="81" t="s">
        <v>118</v>
      </c>
      <c r="I213" s="81" t="s">
        <v>1143</v>
      </c>
      <c r="J213" s="81" t="s">
        <v>23</v>
      </c>
      <c r="K213" s="81" t="s">
        <v>1144</v>
      </c>
      <c r="L213" s="81" t="s">
        <v>1145</v>
      </c>
      <c r="M213" s="85">
        <v>282019.7</v>
      </c>
      <c r="N213" s="85">
        <v>14100.99</v>
      </c>
      <c r="O213" s="85">
        <v>47379.31</v>
      </c>
      <c r="P213" s="85">
        <v>343500</v>
      </c>
      <c r="Q213" s="197"/>
      <c r="R213" s="90" t="s">
        <v>787</v>
      </c>
      <c r="S213" s="202" t="s">
        <v>746</v>
      </c>
      <c r="T213" s="88"/>
      <c r="U213" s="88" t="s">
        <v>757</v>
      </c>
      <c r="V213" s="217">
        <v>100000</v>
      </c>
      <c r="W213" s="172">
        <v>42796</v>
      </c>
      <c r="X213" s="243" t="s">
        <v>759</v>
      </c>
      <c r="Y213" s="79"/>
      <c r="Z213" s="79"/>
      <c r="AA213" s="79"/>
      <c r="AB213" s="79"/>
      <c r="AC213" s="79"/>
      <c r="AD213" s="79"/>
      <c r="AE213" s="79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</row>
    <row r="214" spans="1:48" s="92" customFormat="1" x14ac:dyDescent="0.2">
      <c r="A214" s="203">
        <v>42767</v>
      </c>
      <c r="B214" s="80" t="s">
        <v>1142</v>
      </c>
      <c r="C214" s="81"/>
      <c r="D214" s="82"/>
      <c r="E214" s="81"/>
      <c r="F214" s="83"/>
      <c r="G214" s="84"/>
      <c r="H214" s="81"/>
      <c r="I214" s="81" t="s">
        <v>1143</v>
      </c>
      <c r="J214" s="81"/>
      <c r="K214" s="81" t="s">
        <v>1144</v>
      </c>
      <c r="L214" s="81"/>
      <c r="M214" s="85"/>
      <c r="N214" s="85"/>
      <c r="O214" s="85"/>
      <c r="P214" s="85"/>
      <c r="Q214" s="197"/>
      <c r="R214" s="90"/>
      <c r="S214" s="202" t="s">
        <v>746</v>
      </c>
      <c r="T214" s="88"/>
      <c r="U214" s="88" t="s">
        <v>757</v>
      </c>
      <c r="V214" s="217">
        <v>40000</v>
      </c>
      <c r="W214" s="172">
        <v>42794</v>
      </c>
      <c r="X214" s="243" t="s">
        <v>759</v>
      </c>
      <c r="Y214" s="79"/>
      <c r="Z214" s="79"/>
      <c r="AA214" s="79"/>
      <c r="AB214" s="79"/>
      <c r="AC214" s="79"/>
      <c r="AD214" s="79"/>
      <c r="AE214" s="79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</row>
    <row r="215" spans="1:48" s="92" customFormat="1" x14ac:dyDescent="0.2">
      <c r="A215" s="203">
        <v>42767</v>
      </c>
      <c r="B215" s="80" t="s">
        <v>1142</v>
      </c>
      <c r="C215" s="81"/>
      <c r="D215" s="82"/>
      <c r="E215" s="81"/>
      <c r="F215" s="83"/>
      <c r="G215" s="84"/>
      <c r="H215" s="81"/>
      <c r="I215" s="81" t="s">
        <v>1143</v>
      </c>
      <c r="J215" s="81"/>
      <c r="K215" s="81" t="s">
        <v>1144</v>
      </c>
      <c r="L215" s="81"/>
      <c r="M215" s="85"/>
      <c r="N215" s="85"/>
      <c r="O215" s="85"/>
      <c r="P215" s="85"/>
      <c r="Q215" s="197"/>
      <c r="R215" s="90"/>
      <c r="S215" s="202" t="s">
        <v>746</v>
      </c>
      <c r="T215" s="88"/>
      <c r="U215" s="88" t="s">
        <v>757</v>
      </c>
      <c r="V215" s="217">
        <v>193500.22</v>
      </c>
      <c r="W215" s="172">
        <v>42797</v>
      </c>
      <c r="X215" s="243" t="s">
        <v>759</v>
      </c>
      <c r="Y215" s="79"/>
      <c r="Z215" s="79"/>
      <c r="AA215" s="79"/>
      <c r="AB215" s="79"/>
      <c r="AC215" s="79"/>
      <c r="AD215" s="79"/>
      <c r="AE215" s="79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</row>
    <row r="216" spans="1:48" s="92" customFormat="1" x14ac:dyDescent="0.2">
      <c r="A216" s="203">
        <v>42767</v>
      </c>
      <c r="B216" s="80" t="s">
        <v>1142</v>
      </c>
      <c r="C216" s="81"/>
      <c r="D216" s="82"/>
      <c r="E216" s="81"/>
      <c r="F216" s="83"/>
      <c r="G216" s="84"/>
      <c r="H216" s="81"/>
      <c r="I216" s="81" t="s">
        <v>1143</v>
      </c>
      <c r="J216" s="81"/>
      <c r="K216" s="81" t="s">
        <v>1144</v>
      </c>
      <c r="L216" s="81"/>
      <c r="M216" s="85"/>
      <c r="N216" s="85"/>
      <c r="O216" s="85"/>
      <c r="P216" s="85"/>
      <c r="Q216" s="197"/>
      <c r="R216" s="90"/>
      <c r="S216" s="202" t="s">
        <v>746</v>
      </c>
      <c r="T216" s="88"/>
      <c r="U216" s="88" t="s">
        <v>763</v>
      </c>
      <c r="V216" s="217">
        <v>10000</v>
      </c>
      <c r="W216" s="172">
        <v>42793</v>
      </c>
      <c r="X216" s="243" t="s">
        <v>759</v>
      </c>
      <c r="Y216" s="79"/>
      <c r="Z216" s="79"/>
      <c r="AA216" s="79"/>
      <c r="AB216" s="79"/>
      <c r="AC216" s="79"/>
      <c r="AD216" s="79"/>
      <c r="AE216" s="79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</row>
    <row r="217" spans="1:48" s="92" customFormat="1" x14ac:dyDescent="0.2">
      <c r="A217" s="203">
        <v>42767</v>
      </c>
      <c r="B217" s="80" t="s">
        <v>1142</v>
      </c>
      <c r="C217" s="81"/>
      <c r="D217" s="82"/>
      <c r="E217" s="81"/>
      <c r="F217" s="83"/>
      <c r="G217" s="84"/>
      <c r="H217" s="81"/>
      <c r="I217" s="81" t="s">
        <v>1143</v>
      </c>
      <c r="J217" s="81"/>
      <c r="K217" s="81" t="s">
        <v>1144</v>
      </c>
      <c r="L217" s="81"/>
      <c r="M217" s="85"/>
      <c r="N217" s="85"/>
      <c r="O217" s="85"/>
      <c r="P217" s="85"/>
      <c r="Q217" s="197"/>
      <c r="R217" s="90"/>
      <c r="S217" s="202" t="s">
        <v>746</v>
      </c>
      <c r="T217" s="88"/>
      <c r="U217" s="88"/>
      <c r="V217" s="219">
        <v>-0.22</v>
      </c>
      <c r="W217" s="88"/>
      <c r="X217" s="243" t="s">
        <v>759</v>
      </c>
      <c r="Y217" s="79"/>
      <c r="Z217" s="79"/>
      <c r="AA217" s="79"/>
      <c r="AB217" s="79"/>
      <c r="AC217" s="79"/>
      <c r="AD217" s="79"/>
      <c r="AE217" s="79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</row>
    <row r="218" spans="1:48" s="257" customFormat="1" x14ac:dyDescent="0.2">
      <c r="A218" s="245">
        <v>42767</v>
      </c>
      <c r="B218" s="246" t="s">
        <v>860</v>
      </c>
      <c r="C218" s="247">
        <v>520816</v>
      </c>
      <c r="D218" s="248">
        <v>4497</v>
      </c>
      <c r="E218" s="247" t="s">
        <v>314</v>
      </c>
      <c r="F218" s="249">
        <v>2017</v>
      </c>
      <c r="G218" s="250">
        <v>42776</v>
      </c>
      <c r="H218" s="247" t="s">
        <v>64</v>
      </c>
      <c r="I218" s="247" t="s">
        <v>861</v>
      </c>
      <c r="J218" s="247" t="s">
        <v>23</v>
      </c>
      <c r="K218" s="268" t="s">
        <v>862</v>
      </c>
      <c r="L218" s="247" t="s">
        <v>1348</v>
      </c>
      <c r="M218" s="251">
        <v>418767.78</v>
      </c>
      <c r="N218" s="251">
        <v>23387.39</v>
      </c>
      <c r="O218" s="251">
        <v>70744.83</v>
      </c>
      <c r="P218" s="251">
        <v>512900</v>
      </c>
      <c r="Q218" s="197"/>
      <c r="R218" s="252" t="s">
        <v>787</v>
      </c>
      <c r="S218" s="253" t="s">
        <v>1339</v>
      </c>
      <c r="T218" s="254"/>
      <c r="U218" s="254" t="s">
        <v>763</v>
      </c>
      <c r="V218" s="255">
        <v>20000</v>
      </c>
      <c r="W218" s="256">
        <v>42771</v>
      </c>
      <c r="X218" s="295">
        <v>42815</v>
      </c>
    </row>
    <row r="219" spans="1:48" s="257" customFormat="1" x14ac:dyDescent="0.2">
      <c r="A219" s="245">
        <v>42767</v>
      </c>
      <c r="B219" s="246" t="s">
        <v>860</v>
      </c>
      <c r="C219" s="247"/>
      <c r="D219" s="248"/>
      <c r="E219" s="247"/>
      <c r="F219" s="249"/>
      <c r="G219" s="250"/>
      <c r="H219" s="247"/>
      <c r="I219" s="247" t="s">
        <v>861</v>
      </c>
      <c r="J219" s="247"/>
      <c r="K219" s="268" t="s">
        <v>862</v>
      </c>
      <c r="L219" s="247"/>
      <c r="M219" s="251"/>
      <c r="N219" s="251"/>
      <c r="O219" s="251"/>
      <c r="P219" s="251"/>
      <c r="Q219" s="197"/>
      <c r="R219" s="252"/>
      <c r="S219" s="253" t="s">
        <v>1339</v>
      </c>
      <c r="T219" s="254"/>
      <c r="U219" s="254" t="s">
        <v>764</v>
      </c>
      <c r="V219" s="264">
        <v>256000</v>
      </c>
      <c r="W219" s="256">
        <v>42777</v>
      </c>
      <c r="X219" s="295">
        <v>42815</v>
      </c>
    </row>
    <row r="220" spans="1:48" s="257" customFormat="1" x14ac:dyDescent="0.2">
      <c r="A220" s="245">
        <v>42767</v>
      </c>
      <c r="B220" s="246" t="s">
        <v>860</v>
      </c>
      <c r="C220" s="247"/>
      <c r="D220" s="248"/>
      <c r="E220" s="247"/>
      <c r="F220" s="249"/>
      <c r="G220" s="250"/>
      <c r="H220" s="247"/>
      <c r="I220" s="247" t="s">
        <v>861</v>
      </c>
      <c r="J220" s="247"/>
      <c r="K220" s="268" t="s">
        <v>862</v>
      </c>
      <c r="L220" s="247"/>
      <c r="M220" s="251"/>
      <c r="N220" s="251"/>
      <c r="O220" s="251"/>
      <c r="P220" s="251"/>
      <c r="Q220" s="197"/>
      <c r="R220" s="252"/>
      <c r="S220" s="253" t="s">
        <v>1339</v>
      </c>
      <c r="T220" s="254"/>
      <c r="U220" s="254" t="s">
        <v>761</v>
      </c>
      <c r="V220" s="255">
        <v>233489.72</v>
      </c>
      <c r="W220" s="256">
        <v>42779</v>
      </c>
      <c r="X220" s="295">
        <v>42815</v>
      </c>
    </row>
    <row r="221" spans="1:48" s="257" customFormat="1" x14ac:dyDescent="0.2">
      <c r="A221" s="245">
        <v>42767</v>
      </c>
      <c r="B221" s="246" t="s">
        <v>860</v>
      </c>
      <c r="C221" s="247"/>
      <c r="D221" s="248"/>
      <c r="E221" s="247"/>
      <c r="F221" s="249"/>
      <c r="G221" s="250"/>
      <c r="H221" s="247"/>
      <c r="I221" s="247" t="s">
        <v>861</v>
      </c>
      <c r="J221" s="247"/>
      <c r="K221" s="268" t="s">
        <v>862</v>
      </c>
      <c r="L221" s="247"/>
      <c r="M221" s="251"/>
      <c r="N221" s="251"/>
      <c r="O221" s="251"/>
      <c r="P221" s="251"/>
      <c r="Q221" s="197"/>
      <c r="R221" s="252"/>
      <c r="S221" s="253" t="s">
        <v>1339</v>
      </c>
      <c r="T221" s="254"/>
      <c r="U221" s="254" t="s">
        <v>771</v>
      </c>
      <c r="V221" s="255">
        <v>3410.28</v>
      </c>
      <c r="W221" s="256">
        <v>42779</v>
      </c>
      <c r="X221" s="295">
        <v>42815</v>
      </c>
    </row>
    <row r="222" spans="1:48" s="78" customFormat="1" x14ac:dyDescent="0.2">
      <c r="A222" s="203">
        <v>42767</v>
      </c>
      <c r="B222" s="80" t="s">
        <v>1294</v>
      </c>
      <c r="C222" s="81">
        <v>750602</v>
      </c>
      <c r="D222" s="82" t="s">
        <v>618</v>
      </c>
      <c r="E222" s="81" t="s">
        <v>1257</v>
      </c>
      <c r="F222" s="83">
        <v>2017</v>
      </c>
      <c r="G222" s="84">
        <v>42790</v>
      </c>
      <c r="H222" s="81" t="s">
        <v>651</v>
      </c>
      <c r="I222" s="81" t="s">
        <v>1270</v>
      </c>
      <c r="J222" s="81" t="s">
        <v>23</v>
      </c>
      <c r="K222" s="81" t="s">
        <v>1271</v>
      </c>
      <c r="L222" s="81" t="s">
        <v>1272</v>
      </c>
      <c r="M222" s="85">
        <v>211551.72</v>
      </c>
      <c r="N222" s="85">
        <v>0</v>
      </c>
      <c r="O222" s="85">
        <v>3448.28</v>
      </c>
      <c r="P222" s="85">
        <v>215000</v>
      </c>
      <c r="Q222" s="197"/>
      <c r="R222" s="41" t="s">
        <v>749</v>
      </c>
      <c r="S222" s="201" t="s">
        <v>1340</v>
      </c>
      <c r="T222" s="88"/>
      <c r="U222" s="88" t="s">
        <v>757</v>
      </c>
      <c r="V222" s="217">
        <v>210000</v>
      </c>
      <c r="W222" s="172">
        <v>42790</v>
      </c>
      <c r="X222" s="243" t="s">
        <v>759</v>
      </c>
    </row>
    <row r="223" spans="1:48" s="78" customFormat="1" x14ac:dyDescent="0.2">
      <c r="A223" s="203">
        <v>42767</v>
      </c>
      <c r="B223" s="80" t="s">
        <v>1294</v>
      </c>
      <c r="C223" s="81"/>
      <c r="D223" s="82"/>
      <c r="E223" s="81"/>
      <c r="F223" s="83"/>
      <c r="G223" s="84"/>
      <c r="H223" s="81"/>
      <c r="I223" s="81" t="s">
        <v>1270</v>
      </c>
      <c r="J223" s="81"/>
      <c r="K223" s="81" t="s">
        <v>1271</v>
      </c>
      <c r="L223" s="81"/>
      <c r="M223" s="85"/>
      <c r="N223" s="85"/>
      <c r="O223" s="85"/>
      <c r="P223" s="85"/>
      <c r="Q223" s="197"/>
      <c r="R223" s="41"/>
      <c r="S223" s="201" t="s">
        <v>1340</v>
      </c>
      <c r="T223" s="88"/>
      <c r="U223" s="88" t="s">
        <v>758</v>
      </c>
      <c r="V223" s="217">
        <v>5000</v>
      </c>
      <c r="W223" s="172">
        <v>42777</v>
      </c>
      <c r="X223" s="243" t="s">
        <v>759</v>
      </c>
    </row>
    <row r="224" spans="1:48" s="78" customFormat="1" x14ac:dyDescent="0.2">
      <c r="A224" s="203">
        <v>42767</v>
      </c>
      <c r="B224" s="80" t="s">
        <v>876</v>
      </c>
      <c r="C224" s="81">
        <v>520908</v>
      </c>
      <c r="D224" s="82">
        <v>2008</v>
      </c>
      <c r="E224" s="81" t="s">
        <v>198</v>
      </c>
      <c r="F224" s="83">
        <v>2017</v>
      </c>
      <c r="G224" s="84">
        <v>42773</v>
      </c>
      <c r="H224" s="81" t="s">
        <v>115</v>
      </c>
      <c r="I224" s="81" t="s">
        <v>877</v>
      </c>
      <c r="J224" s="81" t="s">
        <v>23</v>
      </c>
      <c r="K224" s="209" t="s">
        <v>878</v>
      </c>
      <c r="L224" s="81" t="s">
        <v>879</v>
      </c>
      <c r="M224" s="85">
        <v>200517.24</v>
      </c>
      <c r="N224" s="85">
        <v>0</v>
      </c>
      <c r="O224" s="85">
        <v>32082.76</v>
      </c>
      <c r="P224" s="85">
        <v>232600</v>
      </c>
      <c r="Q224" s="197"/>
      <c r="R224" s="41" t="s">
        <v>787</v>
      </c>
      <c r="S224" s="201" t="s">
        <v>1340</v>
      </c>
      <c r="T224" s="88"/>
      <c r="U224" s="88" t="s">
        <v>758</v>
      </c>
      <c r="V224" s="217">
        <v>20000</v>
      </c>
      <c r="W224" s="172">
        <v>42766</v>
      </c>
      <c r="X224" s="243" t="s">
        <v>759</v>
      </c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</row>
    <row r="225" spans="1:48" s="78" customFormat="1" x14ac:dyDescent="0.2">
      <c r="A225" s="203">
        <v>42767</v>
      </c>
      <c r="B225" s="80" t="s">
        <v>876</v>
      </c>
      <c r="C225" s="81"/>
      <c r="D225" s="82"/>
      <c r="E225" s="81"/>
      <c r="F225" s="83"/>
      <c r="G225" s="84"/>
      <c r="H225" s="81"/>
      <c r="I225" s="81" t="s">
        <v>877</v>
      </c>
      <c r="J225" s="206"/>
      <c r="K225" s="209" t="s">
        <v>878</v>
      </c>
      <c r="L225" s="207"/>
      <c r="M225" s="85"/>
      <c r="N225" s="85"/>
      <c r="O225" s="85"/>
      <c r="P225" s="85"/>
      <c r="Q225" s="197"/>
      <c r="R225" s="41"/>
      <c r="S225" s="201" t="s">
        <v>1340</v>
      </c>
      <c r="T225" s="88"/>
      <c r="U225" s="88" t="s">
        <v>762</v>
      </c>
      <c r="V225" s="217">
        <v>20000</v>
      </c>
      <c r="W225" s="172">
        <v>42773</v>
      </c>
      <c r="X225" s="243" t="s">
        <v>759</v>
      </c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</row>
    <row r="226" spans="1:48" s="78" customFormat="1" x14ac:dyDescent="0.2">
      <c r="A226" s="203">
        <v>42767</v>
      </c>
      <c r="B226" s="80" t="s">
        <v>876</v>
      </c>
      <c r="C226" s="81"/>
      <c r="D226" s="82"/>
      <c r="E226" s="81"/>
      <c r="F226" s="83"/>
      <c r="G226" s="84"/>
      <c r="H226" s="81"/>
      <c r="I226" s="81" t="s">
        <v>877</v>
      </c>
      <c r="J226" s="206"/>
      <c r="K226" s="209" t="s">
        <v>878</v>
      </c>
      <c r="L226" s="207"/>
      <c r="M226" s="85"/>
      <c r="N226" s="85"/>
      <c r="O226" s="85"/>
      <c r="P226" s="85"/>
      <c r="Q226" s="197"/>
      <c r="R226" s="41"/>
      <c r="S226" s="201" t="s">
        <v>1340</v>
      </c>
      <c r="T226" s="88"/>
      <c r="U226" s="88" t="s">
        <v>758</v>
      </c>
      <c r="V226" s="217">
        <v>55274.51</v>
      </c>
      <c r="W226" s="172">
        <v>42773</v>
      </c>
      <c r="X226" s="243" t="s">
        <v>759</v>
      </c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</row>
    <row r="227" spans="1:48" s="78" customFormat="1" x14ac:dyDescent="0.2">
      <c r="A227" s="203">
        <v>42767</v>
      </c>
      <c r="B227" s="80" t="s">
        <v>876</v>
      </c>
      <c r="C227" s="81"/>
      <c r="D227" s="82"/>
      <c r="E227" s="81"/>
      <c r="F227" s="83"/>
      <c r="G227" s="84"/>
      <c r="H227" s="81"/>
      <c r="I227" s="81" t="s">
        <v>877</v>
      </c>
      <c r="J227" s="206"/>
      <c r="K227" s="209" t="s">
        <v>878</v>
      </c>
      <c r="L227" s="207"/>
      <c r="M227" s="85"/>
      <c r="N227" s="85"/>
      <c r="O227" s="85"/>
      <c r="P227" s="85"/>
      <c r="Q227" s="197"/>
      <c r="R227" s="41"/>
      <c r="S227" s="201" t="s">
        <v>1340</v>
      </c>
      <c r="T227" s="88"/>
      <c r="U227" s="88" t="s">
        <v>761</v>
      </c>
      <c r="V227" s="217">
        <v>137325.5</v>
      </c>
      <c r="W227" s="172">
        <v>42774</v>
      </c>
      <c r="X227" s="243" t="s">
        <v>759</v>
      </c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</row>
    <row r="228" spans="1:48" s="78" customFormat="1" x14ac:dyDescent="0.2">
      <c r="A228" s="203">
        <v>42767</v>
      </c>
      <c r="B228" s="80" t="s">
        <v>872</v>
      </c>
      <c r="C228" s="81">
        <v>520819</v>
      </c>
      <c r="D228" s="82">
        <v>4498</v>
      </c>
      <c r="E228" s="81" t="s">
        <v>326</v>
      </c>
      <c r="F228" s="83">
        <v>2017</v>
      </c>
      <c r="G228" s="84">
        <v>42794</v>
      </c>
      <c r="H228" s="81" t="s">
        <v>197</v>
      </c>
      <c r="I228" s="81" t="s">
        <v>873</v>
      </c>
      <c r="J228" s="206" t="s">
        <v>23</v>
      </c>
      <c r="K228" s="204" t="s">
        <v>874</v>
      </c>
      <c r="L228" s="207" t="s">
        <v>875</v>
      </c>
      <c r="M228" s="85">
        <v>350551.9</v>
      </c>
      <c r="N228" s="85">
        <v>13155</v>
      </c>
      <c r="O228" s="85">
        <v>58193.1</v>
      </c>
      <c r="P228" s="85">
        <v>421900</v>
      </c>
      <c r="Q228" s="197"/>
      <c r="R228" s="61" t="s">
        <v>787</v>
      </c>
      <c r="S228" s="202" t="s">
        <v>746</v>
      </c>
      <c r="T228" s="88"/>
      <c r="U228" s="88" t="s">
        <v>764</v>
      </c>
      <c r="V228" s="217">
        <v>10000</v>
      </c>
      <c r="W228" s="172">
        <v>42790</v>
      </c>
      <c r="X228" s="243" t="s">
        <v>759</v>
      </c>
      <c r="Y228" s="229"/>
    </row>
    <row r="229" spans="1:48" s="78" customFormat="1" x14ac:dyDescent="0.2">
      <c r="A229" s="203">
        <v>42767</v>
      </c>
      <c r="B229" s="80" t="s">
        <v>872</v>
      </c>
      <c r="C229" s="81"/>
      <c r="D229" s="82"/>
      <c r="E229" s="81"/>
      <c r="F229" s="83"/>
      <c r="G229" s="84"/>
      <c r="H229" s="81"/>
      <c r="I229" s="81" t="s">
        <v>873</v>
      </c>
      <c r="J229" s="206"/>
      <c r="K229" s="204" t="s">
        <v>874</v>
      </c>
      <c r="L229" s="207"/>
      <c r="M229" s="85"/>
      <c r="N229" s="85"/>
      <c r="O229" s="85"/>
      <c r="P229" s="85"/>
      <c r="Q229" s="197"/>
      <c r="R229" s="61"/>
      <c r="S229" s="202" t="s">
        <v>746</v>
      </c>
      <c r="T229" s="88"/>
      <c r="U229" s="88" t="s">
        <v>764</v>
      </c>
      <c r="V229" s="217">
        <v>190000</v>
      </c>
      <c r="W229" s="172">
        <v>42795</v>
      </c>
      <c r="X229" s="243" t="s">
        <v>759</v>
      </c>
      <c r="Y229" s="229"/>
    </row>
    <row r="230" spans="1:48" s="78" customFormat="1" x14ac:dyDescent="0.2">
      <c r="A230" s="203">
        <v>42767</v>
      </c>
      <c r="B230" s="80" t="s">
        <v>872</v>
      </c>
      <c r="C230" s="81"/>
      <c r="D230" s="82"/>
      <c r="E230" s="81"/>
      <c r="F230" s="83"/>
      <c r="G230" s="84"/>
      <c r="H230" s="81"/>
      <c r="I230" s="81" t="s">
        <v>873</v>
      </c>
      <c r="J230" s="206"/>
      <c r="K230" s="204" t="s">
        <v>874</v>
      </c>
      <c r="L230" s="207"/>
      <c r="M230" s="85"/>
      <c r="N230" s="85"/>
      <c r="O230" s="85"/>
      <c r="P230" s="85"/>
      <c r="Q230" s="197"/>
      <c r="R230" s="61"/>
      <c r="S230" s="202" t="s">
        <v>746</v>
      </c>
      <c r="T230" s="88"/>
      <c r="U230" s="88" t="s">
        <v>761</v>
      </c>
      <c r="V230" s="217">
        <v>221900</v>
      </c>
      <c r="W230" s="172">
        <v>42796</v>
      </c>
      <c r="X230" s="243" t="s">
        <v>759</v>
      </c>
      <c r="Y230" s="229"/>
    </row>
    <row r="231" spans="1:48" s="78" customFormat="1" x14ac:dyDescent="0.2">
      <c r="A231" s="203">
        <v>42767</v>
      </c>
      <c r="B231" s="80" t="s">
        <v>1126</v>
      </c>
      <c r="C231" s="81">
        <v>1520604</v>
      </c>
      <c r="D231" s="82">
        <v>7495</v>
      </c>
      <c r="E231" s="81" t="s">
        <v>492</v>
      </c>
      <c r="F231" s="83">
        <v>2017</v>
      </c>
      <c r="G231" s="84">
        <v>42779</v>
      </c>
      <c r="H231" s="81" t="s">
        <v>110</v>
      </c>
      <c r="I231" s="81" t="s">
        <v>1127</v>
      </c>
      <c r="J231" s="206" t="s">
        <v>23</v>
      </c>
      <c r="K231" s="204" t="s">
        <v>1128</v>
      </c>
      <c r="L231" s="207" t="s">
        <v>1129</v>
      </c>
      <c r="M231" s="85">
        <v>282019.7</v>
      </c>
      <c r="N231" s="85">
        <v>14100.99</v>
      </c>
      <c r="O231" s="85">
        <v>47379.31</v>
      </c>
      <c r="P231" s="85">
        <v>343500</v>
      </c>
      <c r="Q231" s="197"/>
      <c r="R231" s="41" t="s">
        <v>787</v>
      </c>
      <c r="S231" s="202" t="s">
        <v>746</v>
      </c>
      <c r="T231" s="96"/>
      <c r="U231" s="96" t="s">
        <v>758</v>
      </c>
      <c r="V231" s="218">
        <v>100000</v>
      </c>
      <c r="W231" s="222">
        <v>42780</v>
      </c>
      <c r="X231" s="243" t="s">
        <v>759</v>
      </c>
      <c r="Y231" s="94"/>
      <c r="Z231" s="94"/>
      <c r="AA231" s="94"/>
      <c r="AB231" s="94"/>
      <c r="AC231" s="94"/>
      <c r="AD231" s="94"/>
      <c r="AE231" s="94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</row>
    <row r="232" spans="1:48" s="78" customFormat="1" x14ac:dyDescent="0.2">
      <c r="A232" s="203">
        <v>42767</v>
      </c>
      <c r="B232" s="80" t="s">
        <v>1126</v>
      </c>
      <c r="C232" s="81"/>
      <c r="D232" s="82"/>
      <c r="E232" s="81"/>
      <c r="F232" s="83"/>
      <c r="G232" s="84"/>
      <c r="H232" s="81"/>
      <c r="I232" s="81" t="s">
        <v>1127</v>
      </c>
      <c r="J232" s="206"/>
      <c r="K232" s="204" t="s">
        <v>1128</v>
      </c>
      <c r="L232" s="207"/>
      <c r="M232" s="85"/>
      <c r="N232" s="85"/>
      <c r="O232" s="85"/>
      <c r="P232" s="85"/>
      <c r="Q232" s="197"/>
      <c r="R232" s="41"/>
      <c r="S232" s="202" t="s">
        <v>746</v>
      </c>
      <c r="T232" s="96"/>
      <c r="U232" s="96" t="s">
        <v>763</v>
      </c>
      <c r="V232" s="218">
        <v>137.25</v>
      </c>
      <c r="W232" s="222">
        <v>42780</v>
      </c>
      <c r="X232" s="243" t="s">
        <v>759</v>
      </c>
      <c r="Y232" s="94"/>
      <c r="Z232" s="94"/>
      <c r="AA232" s="94"/>
      <c r="AB232" s="94"/>
      <c r="AC232" s="94"/>
      <c r="AD232" s="94"/>
      <c r="AE232" s="94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</row>
    <row r="233" spans="1:48" s="78" customFormat="1" x14ac:dyDescent="0.2">
      <c r="A233" s="203">
        <v>42767</v>
      </c>
      <c r="B233" s="80" t="s">
        <v>1126</v>
      </c>
      <c r="C233" s="81"/>
      <c r="D233" s="82"/>
      <c r="E233" s="81"/>
      <c r="F233" s="83"/>
      <c r="G233" s="84"/>
      <c r="H233" s="81"/>
      <c r="I233" s="81" t="s">
        <v>1127</v>
      </c>
      <c r="J233" s="206"/>
      <c r="K233" s="204" t="s">
        <v>1128</v>
      </c>
      <c r="L233" s="207"/>
      <c r="M233" s="85"/>
      <c r="N233" s="85"/>
      <c r="O233" s="85"/>
      <c r="P233" s="85"/>
      <c r="Q233" s="197"/>
      <c r="R233" s="41"/>
      <c r="S233" s="202" t="s">
        <v>746</v>
      </c>
      <c r="T233" s="96"/>
      <c r="U233" s="96" t="s">
        <v>761</v>
      </c>
      <c r="V233" s="218">
        <v>243362.75</v>
      </c>
      <c r="W233" s="222">
        <v>42781</v>
      </c>
      <c r="X233" s="243" t="s">
        <v>759</v>
      </c>
      <c r="Y233" s="94"/>
      <c r="Z233" s="94"/>
      <c r="AA233" s="94"/>
      <c r="AB233" s="94"/>
      <c r="AC233" s="94"/>
      <c r="AD233" s="94"/>
      <c r="AE233" s="94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</row>
    <row r="234" spans="1:48" s="78" customFormat="1" x14ac:dyDescent="0.2">
      <c r="A234" s="203">
        <v>42767</v>
      </c>
      <c r="B234" s="80" t="s">
        <v>856</v>
      </c>
      <c r="C234" s="81">
        <v>520815</v>
      </c>
      <c r="D234" s="82">
        <v>4492</v>
      </c>
      <c r="E234" s="81" t="s">
        <v>293</v>
      </c>
      <c r="F234" s="83">
        <v>2017</v>
      </c>
      <c r="G234" s="84">
        <v>42793</v>
      </c>
      <c r="H234" s="81" t="s">
        <v>49</v>
      </c>
      <c r="I234" s="81" t="s">
        <v>857</v>
      </c>
      <c r="J234" s="206" t="s">
        <v>23</v>
      </c>
      <c r="K234" s="204" t="s">
        <v>858</v>
      </c>
      <c r="L234" s="207" t="s">
        <v>859</v>
      </c>
      <c r="M234" s="85">
        <v>346428.96</v>
      </c>
      <c r="N234" s="85">
        <v>12536.56</v>
      </c>
      <c r="O234" s="85">
        <v>57434.48</v>
      </c>
      <c r="P234" s="85">
        <v>416400</v>
      </c>
      <c r="Q234" s="197"/>
      <c r="R234" s="41" t="s">
        <v>787</v>
      </c>
      <c r="S234" s="202" t="s">
        <v>746</v>
      </c>
      <c r="T234" s="88"/>
      <c r="U234" s="88" t="s">
        <v>763</v>
      </c>
      <c r="V234" s="217">
        <v>5000</v>
      </c>
      <c r="W234" s="172">
        <v>42792</v>
      </c>
      <c r="X234" s="243" t="s">
        <v>759</v>
      </c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</row>
    <row r="235" spans="1:48" s="78" customFormat="1" x14ac:dyDescent="0.2">
      <c r="A235" s="203">
        <v>42767</v>
      </c>
      <c r="B235" s="80" t="s">
        <v>856</v>
      </c>
      <c r="C235" s="81"/>
      <c r="D235" s="82"/>
      <c r="E235" s="81"/>
      <c r="F235" s="83"/>
      <c r="G235" s="84"/>
      <c r="H235" s="81"/>
      <c r="I235" s="81" t="s">
        <v>857</v>
      </c>
      <c r="J235" s="206"/>
      <c r="K235" s="204" t="s">
        <v>858</v>
      </c>
      <c r="L235" s="207"/>
      <c r="M235" s="85"/>
      <c r="N235" s="85"/>
      <c r="O235" s="85"/>
      <c r="P235" s="85"/>
      <c r="Q235" s="197"/>
      <c r="R235" s="41"/>
      <c r="S235" s="202" t="s">
        <v>746</v>
      </c>
      <c r="T235" s="88"/>
      <c r="U235" s="88" t="s">
        <v>764</v>
      </c>
      <c r="V235" s="217">
        <v>45000</v>
      </c>
      <c r="W235" s="172">
        <v>42794</v>
      </c>
      <c r="X235" s="243" t="s">
        <v>759</v>
      </c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</row>
    <row r="236" spans="1:48" s="78" customFormat="1" x14ac:dyDescent="0.2">
      <c r="A236" s="203">
        <v>42767</v>
      </c>
      <c r="B236" s="80" t="s">
        <v>856</v>
      </c>
      <c r="C236" s="81"/>
      <c r="D236" s="82"/>
      <c r="E236" s="81"/>
      <c r="F236" s="83"/>
      <c r="G236" s="84"/>
      <c r="H236" s="81"/>
      <c r="I236" s="81" t="s">
        <v>857</v>
      </c>
      <c r="J236" s="206"/>
      <c r="K236" s="204" t="s">
        <v>858</v>
      </c>
      <c r="L236" s="207"/>
      <c r="M236" s="85"/>
      <c r="N236" s="85"/>
      <c r="O236" s="85"/>
      <c r="P236" s="85"/>
      <c r="Q236" s="197"/>
      <c r="R236" s="41"/>
      <c r="S236" s="202" t="s">
        <v>746</v>
      </c>
      <c r="T236" s="88"/>
      <c r="U236" s="88" t="s">
        <v>757</v>
      </c>
      <c r="V236" s="217">
        <v>50000</v>
      </c>
      <c r="W236" s="172">
        <v>42794</v>
      </c>
      <c r="X236" s="243" t="s">
        <v>759</v>
      </c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</row>
    <row r="237" spans="1:48" s="78" customFormat="1" x14ac:dyDescent="0.2">
      <c r="A237" s="203">
        <v>42767</v>
      </c>
      <c r="B237" s="80" t="s">
        <v>856</v>
      </c>
      <c r="C237" s="81"/>
      <c r="D237" s="82"/>
      <c r="E237" s="81"/>
      <c r="F237" s="83"/>
      <c r="G237" s="84"/>
      <c r="H237" s="81"/>
      <c r="I237" s="81" t="s">
        <v>857</v>
      </c>
      <c r="J237" s="206"/>
      <c r="K237" s="204" t="s">
        <v>858</v>
      </c>
      <c r="L237" s="207"/>
      <c r="M237" s="85"/>
      <c r="N237" s="85"/>
      <c r="O237" s="85"/>
      <c r="P237" s="85"/>
      <c r="Q237" s="197"/>
      <c r="R237" s="41"/>
      <c r="S237" s="202" t="s">
        <v>746</v>
      </c>
      <c r="T237" s="88"/>
      <c r="U237" s="88" t="s">
        <v>757</v>
      </c>
      <c r="V237" s="217">
        <v>20000</v>
      </c>
      <c r="W237" s="172">
        <v>42794</v>
      </c>
      <c r="X237" s="243" t="s">
        <v>759</v>
      </c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</row>
    <row r="238" spans="1:48" s="78" customFormat="1" x14ac:dyDescent="0.2">
      <c r="A238" s="203">
        <v>42767</v>
      </c>
      <c r="B238" s="80" t="s">
        <v>856</v>
      </c>
      <c r="C238" s="81"/>
      <c r="D238" s="82"/>
      <c r="E238" s="81"/>
      <c r="F238" s="83"/>
      <c r="G238" s="84"/>
      <c r="H238" s="81"/>
      <c r="I238" s="81" t="s">
        <v>857</v>
      </c>
      <c r="J238" s="206"/>
      <c r="K238" s="204" t="s">
        <v>858</v>
      </c>
      <c r="L238" s="207"/>
      <c r="M238" s="85"/>
      <c r="N238" s="85"/>
      <c r="O238" s="85"/>
      <c r="P238" s="85"/>
      <c r="Q238" s="197"/>
      <c r="R238" s="41"/>
      <c r="S238" s="202" t="s">
        <v>746</v>
      </c>
      <c r="T238" s="88"/>
      <c r="U238" s="88" t="s">
        <v>761</v>
      </c>
      <c r="V238" s="217">
        <v>292262.69</v>
      </c>
      <c r="W238" s="172">
        <v>42794</v>
      </c>
      <c r="X238" s="243" t="s">
        <v>759</v>
      </c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</row>
    <row r="239" spans="1:48" s="78" customFormat="1" x14ac:dyDescent="0.2">
      <c r="A239" s="203">
        <v>42767</v>
      </c>
      <c r="B239" s="80" t="s">
        <v>856</v>
      </c>
      <c r="C239" s="81"/>
      <c r="D239" s="82"/>
      <c r="E239" s="81"/>
      <c r="F239" s="83"/>
      <c r="G239" s="84"/>
      <c r="H239" s="81"/>
      <c r="I239" s="81" t="s">
        <v>857</v>
      </c>
      <c r="J239" s="206"/>
      <c r="K239" s="204" t="s">
        <v>858</v>
      </c>
      <c r="L239" s="207"/>
      <c r="M239" s="85"/>
      <c r="N239" s="85"/>
      <c r="O239" s="85"/>
      <c r="P239" s="85"/>
      <c r="Q239" s="197"/>
      <c r="R239" s="41"/>
      <c r="S239" s="202" t="s">
        <v>746</v>
      </c>
      <c r="T239" s="88"/>
      <c r="U239" s="88" t="s">
        <v>771</v>
      </c>
      <c r="V239" s="217">
        <v>4137.3100000000004</v>
      </c>
      <c r="W239" s="172">
        <v>42794</v>
      </c>
      <c r="X239" s="243" t="s">
        <v>759</v>
      </c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</row>
    <row r="240" spans="1:48" s="257" customFormat="1" x14ac:dyDescent="0.2">
      <c r="A240" s="245">
        <v>42767</v>
      </c>
      <c r="B240" s="246" t="s">
        <v>833</v>
      </c>
      <c r="C240" s="247">
        <v>520515</v>
      </c>
      <c r="D240" s="248">
        <v>5399</v>
      </c>
      <c r="E240" s="247" t="s">
        <v>360</v>
      </c>
      <c r="F240" s="249">
        <v>2017</v>
      </c>
      <c r="G240" s="250">
        <v>42775</v>
      </c>
      <c r="H240" s="247" t="s">
        <v>13</v>
      </c>
      <c r="I240" s="247" t="s">
        <v>834</v>
      </c>
      <c r="J240" s="265" t="s">
        <v>23</v>
      </c>
      <c r="K240" s="266" t="s">
        <v>835</v>
      </c>
      <c r="L240" s="267" t="s">
        <v>836</v>
      </c>
      <c r="M240" s="251">
        <v>615772.84</v>
      </c>
      <c r="N240" s="251">
        <v>56382.33</v>
      </c>
      <c r="O240" s="251">
        <v>107544.83</v>
      </c>
      <c r="P240" s="251">
        <v>779700</v>
      </c>
      <c r="Q240" s="197"/>
      <c r="R240" s="252" t="s">
        <v>787</v>
      </c>
      <c r="S240" s="253" t="s">
        <v>1339</v>
      </c>
      <c r="T240" s="254"/>
      <c r="U240" s="254" t="s">
        <v>757</v>
      </c>
      <c r="V240" s="255">
        <v>220000</v>
      </c>
      <c r="W240" s="256">
        <v>42775</v>
      </c>
      <c r="X240" s="295">
        <v>42815</v>
      </c>
    </row>
    <row r="241" spans="1:48" s="257" customFormat="1" x14ac:dyDescent="0.2">
      <c r="A241" s="245">
        <v>42767</v>
      </c>
      <c r="B241" s="246" t="s">
        <v>833</v>
      </c>
      <c r="C241" s="247"/>
      <c r="D241" s="248"/>
      <c r="E241" s="247"/>
      <c r="F241" s="249"/>
      <c r="G241" s="250"/>
      <c r="H241" s="247"/>
      <c r="I241" s="247" t="s">
        <v>834</v>
      </c>
      <c r="J241" s="265"/>
      <c r="K241" s="266" t="s">
        <v>835</v>
      </c>
      <c r="L241" s="267"/>
      <c r="M241" s="251"/>
      <c r="N241" s="251"/>
      <c r="O241" s="251"/>
      <c r="P241" s="251"/>
      <c r="Q241" s="197"/>
      <c r="R241" s="252"/>
      <c r="S241" s="253" t="s">
        <v>1339</v>
      </c>
      <c r="T241" s="254"/>
      <c r="U241" s="254" t="s">
        <v>757</v>
      </c>
      <c r="V241" s="255">
        <v>20000</v>
      </c>
      <c r="W241" s="256">
        <v>42773</v>
      </c>
      <c r="X241" s="295">
        <v>42815</v>
      </c>
    </row>
    <row r="242" spans="1:48" s="257" customFormat="1" ht="13.5" thickBot="1" x14ac:dyDescent="0.25">
      <c r="A242" s="245">
        <v>42767</v>
      </c>
      <c r="B242" s="246" t="s">
        <v>833</v>
      </c>
      <c r="C242" s="247"/>
      <c r="D242" s="248"/>
      <c r="E242" s="247"/>
      <c r="F242" s="249"/>
      <c r="G242" s="250"/>
      <c r="H242" s="247"/>
      <c r="I242" s="247" t="s">
        <v>834</v>
      </c>
      <c r="J242" s="265"/>
      <c r="K242" s="266" t="s">
        <v>835</v>
      </c>
      <c r="L242" s="267"/>
      <c r="M242" s="251"/>
      <c r="N242" s="251"/>
      <c r="O242" s="251"/>
      <c r="P242" s="251"/>
      <c r="Q242" s="197"/>
      <c r="R242" s="252"/>
      <c r="S242" s="253" t="s">
        <v>1339</v>
      </c>
      <c r="T242" s="254"/>
      <c r="U242" s="254" t="s">
        <v>761</v>
      </c>
      <c r="V242" s="255">
        <v>539700.01</v>
      </c>
      <c r="W242" s="256">
        <v>42776</v>
      </c>
      <c r="X242" s="295">
        <v>42815</v>
      </c>
    </row>
    <row r="243" spans="1:48" s="257" customFormat="1" x14ac:dyDescent="0.2">
      <c r="A243" s="245">
        <v>42767</v>
      </c>
      <c r="B243" s="246" t="s">
        <v>1216</v>
      </c>
      <c r="C243" s="247">
        <v>521802</v>
      </c>
      <c r="D243" s="248">
        <v>2202</v>
      </c>
      <c r="E243" s="247" t="s">
        <v>229</v>
      </c>
      <c r="F243" s="249">
        <v>2017</v>
      </c>
      <c r="G243" s="250">
        <v>42784</v>
      </c>
      <c r="H243" s="247"/>
      <c r="I243" s="247" t="s">
        <v>1217</v>
      </c>
      <c r="J243" s="265" t="s">
        <v>23</v>
      </c>
      <c r="K243" s="285" t="s">
        <v>1172</v>
      </c>
      <c r="L243" s="267" t="s">
        <v>1218</v>
      </c>
      <c r="M243" s="251">
        <v>183211.84</v>
      </c>
      <c r="N243" s="251">
        <v>0</v>
      </c>
      <c r="O243" s="251">
        <v>29313.9</v>
      </c>
      <c r="P243" s="251">
        <v>212525.74</v>
      </c>
      <c r="Q243" s="275"/>
      <c r="R243" s="252" t="s">
        <v>748</v>
      </c>
      <c r="S243" s="253" t="s">
        <v>1339</v>
      </c>
      <c r="T243" s="253" t="s">
        <v>1342</v>
      </c>
      <c r="U243" s="254"/>
      <c r="V243" s="255"/>
      <c r="W243" s="254"/>
      <c r="X243" s="295">
        <v>42815</v>
      </c>
      <c r="Y243" s="283"/>
    </row>
    <row r="244" spans="1:48" s="257" customFormat="1" x14ac:dyDescent="0.2">
      <c r="A244" s="245">
        <v>42767</v>
      </c>
      <c r="B244" s="246" t="s">
        <v>1149</v>
      </c>
      <c r="C244" s="247">
        <v>522401</v>
      </c>
      <c r="D244" s="248">
        <v>1062</v>
      </c>
      <c r="E244" s="247" t="s">
        <v>8</v>
      </c>
      <c r="F244" s="249">
        <v>2017</v>
      </c>
      <c r="G244" s="250">
        <v>42782</v>
      </c>
      <c r="H244" s="247"/>
      <c r="I244" s="247" t="s">
        <v>1146</v>
      </c>
      <c r="J244" s="265" t="s">
        <v>2</v>
      </c>
      <c r="K244" s="287" t="s">
        <v>1147</v>
      </c>
      <c r="L244" s="267" t="s">
        <v>1148</v>
      </c>
      <c r="M244" s="251">
        <v>203013.6</v>
      </c>
      <c r="N244" s="251">
        <v>0</v>
      </c>
      <c r="O244" s="251">
        <v>32482.18</v>
      </c>
      <c r="P244" s="251">
        <v>235495.78</v>
      </c>
      <c r="Q244" s="275"/>
      <c r="R244" s="252" t="s">
        <v>748</v>
      </c>
      <c r="S244" s="253" t="s">
        <v>1339</v>
      </c>
      <c r="T244" s="269"/>
      <c r="U244" s="269"/>
      <c r="V244" s="270"/>
      <c r="W244" s="269"/>
      <c r="X244" s="295">
        <v>42815</v>
      </c>
      <c r="Y244" s="284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258"/>
      <c r="AU244" s="258"/>
      <c r="AV244" s="258"/>
    </row>
    <row r="245" spans="1:48" s="257" customFormat="1" ht="13.5" thickBot="1" x14ac:dyDescent="0.25">
      <c r="A245" s="245">
        <v>42767</v>
      </c>
      <c r="B245" s="246" t="s">
        <v>1207</v>
      </c>
      <c r="C245" s="247">
        <v>520909</v>
      </c>
      <c r="D245" s="248">
        <v>2009</v>
      </c>
      <c r="E245" s="247" t="s">
        <v>208</v>
      </c>
      <c r="F245" s="249">
        <v>2017</v>
      </c>
      <c r="G245" s="250">
        <v>42780</v>
      </c>
      <c r="H245" s="247"/>
      <c r="I245" s="247" t="s">
        <v>1205</v>
      </c>
      <c r="J245" s="265" t="s">
        <v>23</v>
      </c>
      <c r="K245" s="287" t="s">
        <v>1147</v>
      </c>
      <c r="L245" s="267" t="s">
        <v>1206</v>
      </c>
      <c r="M245" s="251">
        <v>193996.33</v>
      </c>
      <c r="N245" s="251">
        <v>0</v>
      </c>
      <c r="O245" s="251">
        <v>31039.41</v>
      </c>
      <c r="P245" s="251">
        <v>225035.74</v>
      </c>
      <c r="Q245" s="275"/>
      <c r="R245" s="252" t="s">
        <v>748</v>
      </c>
      <c r="S245" s="253" t="s">
        <v>1339</v>
      </c>
      <c r="T245" s="254"/>
      <c r="U245" s="254"/>
      <c r="V245" s="255"/>
      <c r="W245" s="254"/>
      <c r="X245" s="295">
        <v>42815</v>
      </c>
      <c r="Y245" s="283"/>
    </row>
    <row r="246" spans="1:48" s="258" customFormat="1" x14ac:dyDescent="0.2">
      <c r="A246" s="245">
        <v>42767</v>
      </c>
      <c r="B246" s="246" t="s">
        <v>1170</v>
      </c>
      <c r="C246" s="247">
        <v>520226</v>
      </c>
      <c r="D246" s="248">
        <v>1783</v>
      </c>
      <c r="E246" s="247" t="s">
        <v>66</v>
      </c>
      <c r="F246" s="249">
        <v>2017</v>
      </c>
      <c r="G246" s="250">
        <v>42775</v>
      </c>
      <c r="H246" s="247"/>
      <c r="I246" s="247" t="s">
        <v>1171</v>
      </c>
      <c r="J246" s="265" t="s">
        <v>23</v>
      </c>
      <c r="K246" s="285" t="s">
        <v>1172</v>
      </c>
      <c r="L246" s="267" t="s">
        <v>1173</v>
      </c>
      <c r="M246" s="251">
        <v>265024.34000000003</v>
      </c>
      <c r="N246" s="251">
        <v>0</v>
      </c>
      <c r="O246" s="251">
        <v>42403.9</v>
      </c>
      <c r="P246" s="251">
        <v>307428.24</v>
      </c>
      <c r="Q246" s="275"/>
      <c r="R246" s="252" t="s">
        <v>748</v>
      </c>
      <c r="S246" s="253" t="s">
        <v>1339</v>
      </c>
      <c r="T246" s="253" t="s">
        <v>1342</v>
      </c>
      <c r="U246" s="269"/>
      <c r="V246" s="270"/>
      <c r="W246" s="269"/>
      <c r="X246" s="295">
        <v>42815</v>
      </c>
      <c r="Y246" s="284"/>
    </row>
    <row r="247" spans="1:48" s="258" customFormat="1" ht="13.5" thickBot="1" x14ac:dyDescent="0.25">
      <c r="A247" s="245">
        <v>42767</v>
      </c>
      <c r="B247" s="246" t="s">
        <v>1208</v>
      </c>
      <c r="C247" s="247">
        <v>521801</v>
      </c>
      <c r="D247" s="248">
        <v>2201</v>
      </c>
      <c r="E247" s="247" t="s">
        <v>217</v>
      </c>
      <c r="F247" s="249">
        <v>2017</v>
      </c>
      <c r="G247" s="250">
        <v>42775</v>
      </c>
      <c r="H247" s="247"/>
      <c r="I247" s="247" t="s">
        <v>1209</v>
      </c>
      <c r="J247" s="265" t="s">
        <v>23</v>
      </c>
      <c r="K247" s="286" t="s">
        <v>1172</v>
      </c>
      <c r="L247" s="267" t="s">
        <v>1210</v>
      </c>
      <c r="M247" s="251">
        <v>179254.95</v>
      </c>
      <c r="N247" s="251">
        <v>0</v>
      </c>
      <c r="O247" s="251">
        <v>28680.79</v>
      </c>
      <c r="P247" s="251">
        <v>207935.74</v>
      </c>
      <c r="Q247" s="275"/>
      <c r="R247" s="252" t="s">
        <v>748</v>
      </c>
      <c r="S247" s="253" t="s">
        <v>1339</v>
      </c>
      <c r="T247" s="253" t="s">
        <v>1342</v>
      </c>
      <c r="U247" s="254"/>
      <c r="V247" s="255"/>
      <c r="W247" s="254"/>
      <c r="X247" s="295">
        <v>42815</v>
      </c>
      <c r="Y247" s="283"/>
      <c r="Z247" s="257"/>
      <c r="AA247" s="257"/>
      <c r="AB247" s="257"/>
      <c r="AC247" s="257"/>
      <c r="AD247" s="257"/>
      <c r="AE247" s="257"/>
      <c r="AF247" s="257"/>
      <c r="AG247" s="257"/>
      <c r="AH247" s="257"/>
      <c r="AI247" s="257"/>
      <c r="AJ247" s="257"/>
      <c r="AK247" s="257"/>
      <c r="AL247" s="257"/>
      <c r="AM247" s="257"/>
      <c r="AN247" s="257"/>
      <c r="AO247" s="257"/>
      <c r="AP247" s="257"/>
      <c r="AQ247" s="257"/>
      <c r="AR247" s="257"/>
      <c r="AS247" s="257"/>
      <c r="AT247" s="257"/>
      <c r="AU247" s="257"/>
      <c r="AV247" s="257"/>
    </row>
    <row r="248" spans="1:48" s="258" customFormat="1" x14ac:dyDescent="0.2">
      <c r="A248" s="245">
        <v>42767</v>
      </c>
      <c r="B248" s="246" t="s">
        <v>1247</v>
      </c>
      <c r="C248" s="247">
        <v>1520604</v>
      </c>
      <c r="D248" s="248">
        <v>7495</v>
      </c>
      <c r="E248" s="247" t="s">
        <v>492</v>
      </c>
      <c r="F248" s="249">
        <v>2017</v>
      </c>
      <c r="G248" s="250">
        <v>42784</v>
      </c>
      <c r="H248" s="247"/>
      <c r="I248" s="247" t="s">
        <v>1248</v>
      </c>
      <c r="J248" s="247" t="s">
        <v>23</v>
      </c>
      <c r="K248" s="288" t="s">
        <v>1249</v>
      </c>
      <c r="L248" s="247" t="s">
        <v>1250</v>
      </c>
      <c r="M248" s="251">
        <v>255780.14</v>
      </c>
      <c r="N248" s="251">
        <v>0</v>
      </c>
      <c r="O248" s="251">
        <v>40924.82</v>
      </c>
      <c r="P248" s="251">
        <v>296704.96000000002</v>
      </c>
      <c r="Q248" s="275"/>
      <c r="R248" s="252" t="s">
        <v>748</v>
      </c>
      <c r="S248" s="253" t="s">
        <v>1339</v>
      </c>
      <c r="T248" s="254"/>
      <c r="U248" s="254"/>
      <c r="V248" s="255"/>
      <c r="W248" s="254"/>
      <c r="X248" s="295">
        <v>42815</v>
      </c>
      <c r="Y248" s="283"/>
      <c r="Z248" s="257"/>
      <c r="AA248" s="257"/>
      <c r="AB248" s="257"/>
      <c r="AC248" s="257"/>
      <c r="AD248" s="257"/>
      <c r="AE248" s="257"/>
      <c r="AF248" s="257"/>
      <c r="AG248" s="257"/>
      <c r="AH248" s="257"/>
      <c r="AI248" s="257"/>
      <c r="AJ248" s="257"/>
      <c r="AK248" s="257"/>
      <c r="AL248" s="257"/>
      <c r="AM248" s="257"/>
      <c r="AN248" s="257"/>
      <c r="AO248" s="257"/>
      <c r="AP248" s="257"/>
      <c r="AQ248" s="257"/>
      <c r="AR248" s="257"/>
      <c r="AS248" s="257"/>
      <c r="AT248" s="257"/>
      <c r="AU248" s="257"/>
      <c r="AV248" s="257"/>
    </row>
    <row r="249" spans="1:48" s="78" customFormat="1" x14ac:dyDescent="0.2">
      <c r="A249" s="203">
        <v>42767</v>
      </c>
      <c r="B249" s="80" t="s">
        <v>888</v>
      </c>
      <c r="C249" s="81">
        <v>520909</v>
      </c>
      <c r="D249" s="82">
        <v>2009</v>
      </c>
      <c r="E249" s="81" t="s">
        <v>208</v>
      </c>
      <c r="F249" s="83">
        <v>2017</v>
      </c>
      <c r="G249" s="84">
        <v>42789</v>
      </c>
      <c r="H249" s="81" t="s">
        <v>143</v>
      </c>
      <c r="I249" s="81" t="s">
        <v>889</v>
      </c>
      <c r="J249" s="81" t="s">
        <v>23</v>
      </c>
      <c r="K249" s="81" t="s">
        <v>890</v>
      </c>
      <c r="L249" s="81" t="s">
        <v>891</v>
      </c>
      <c r="M249" s="85">
        <v>213965.52</v>
      </c>
      <c r="N249" s="85">
        <v>0</v>
      </c>
      <c r="O249" s="85">
        <v>34234.480000000003</v>
      </c>
      <c r="P249" s="85">
        <v>248200</v>
      </c>
      <c r="Q249" s="197"/>
      <c r="R249" s="61" t="s">
        <v>787</v>
      </c>
      <c r="S249" s="202" t="s">
        <v>746</v>
      </c>
      <c r="T249" s="88"/>
      <c r="U249" s="217" t="s">
        <v>764</v>
      </c>
      <c r="V249" s="217">
        <v>2500</v>
      </c>
      <c r="W249" s="231">
        <v>42789</v>
      </c>
      <c r="X249" s="243" t="s">
        <v>759</v>
      </c>
    </row>
    <row r="250" spans="1:48" s="78" customFormat="1" x14ac:dyDescent="0.2">
      <c r="A250" s="203">
        <v>42767</v>
      </c>
      <c r="B250" s="80" t="s">
        <v>888</v>
      </c>
      <c r="C250" s="81"/>
      <c r="D250" s="82"/>
      <c r="E250" s="81"/>
      <c r="F250" s="83"/>
      <c r="G250" s="84"/>
      <c r="H250" s="81"/>
      <c r="I250" s="81" t="s">
        <v>889</v>
      </c>
      <c r="J250" s="81"/>
      <c r="K250" s="81" t="s">
        <v>890</v>
      </c>
      <c r="L250" s="81"/>
      <c r="M250" s="85"/>
      <c r="N250" s="85"/>
      <c r="O250" s="85"/>
      <c r="P250" s="85"/>
      <c r="Q250" s="197"/>
      <c r="R250" s="61"/>
      <c r="S250" s="202" t="s">
        <v>746</v>
      </c>
      <c r="T250" s="88"/>
      <c r="U250" s="88" t="s">
        <v>764</v>
      </c>
      <c r="V250" s="217">
        <v>7900</v>
      </c>
      <c r="W250" s="172">
        <v>42793</v>
      </c>
      <c r="X250" s="243" t="s">
        <v>759</v>
      </c>
    </row>
    <row r="251" spans="1:48" s="78" customFormat="1" x14ac:dyDescent="0.2">
      <c r="A251" s="203">
        <v>42767</v>
      </c>
      <c r="B251" s="80" t="s">
        <v>888</v>
      </c>
      <c r="C251" s="81"/>
      <c r="D251" s="82"/>
      <c r="E251" s="81"/>
      <c r="F251" s="83"/>
      <c r="G251" s="84"/>
      <c r="H251" s="81"/>
      <c r="I251" s="81" t="s">
        <v>889</v>
      </c>
      <c r="J251" s="81"/>
      <c r="K251" s="81" t="s">
        <v>890</v>
      </c>
      <c r="L251" s="81"/>
      <c r="M251" s="85"/>
      <c r="N251" s="85"/>
      <c r="O251" s="85"/>
      <c r="P251" s="85"/>
      <c r="Q251" s="197"/>
      <c r="R251" s="61"/>
      <c r="S251" s="202" t="s">
        <v>746</v>
      </c>
      <c r="T251" s="88"/>
      <c r="U251" s="88" t="s">
        <v>1346</v>
      </c>
      <c r="V251" s="217">
        <v>237800</v>
      </c>
      <c r="W251" s="172">
        <v>42793</v>
      </c>
      <c r="X251" s="243" t="s">
        <v>759</v>
      </c>
    </row>
    <row r="252" spans="1:48" s="78" customFormat="1" x14ac:dyDescent="0.2">
      <c r="A252" s="203">
        <v>42767</v>
      </c>
      <c r="B252" s="80" t="s">
        <v>896</v>
      </c>
      <c r="C252" s="81">
        <v>520909</v>
      </c>
      <c r="D252" s="82">
        <v>2009</v>
      </c>
      <c r="E252" s="81" t="s">
        <v>208</v>
      </c>
      <c r="F252" s="83">
        <v>2017</v>
      </c>
      <c r="G252" s="84">
        <v>42776</v>
      </c>
      <c r="H252" s="81" t="s">
        <v>118</v>
      </c>
      <c r="I252" s="81" t="s">
        <v>897</v>
      </c>
      <c r="J252" s="81" t="s">
        <v>23</v>
      </c>
      <c r="K252" s="81" t="s">
        <v>898</v>
      </c>
      <c r="L252" s="81" t="s">
        <v>899</v>
      </c>
      <c r="M252" s="85">
        <v>213965.52</v>
      </c>
      <c r="N252" s="85">
        <v>0</v>
      </c>
      <c r="O252" s="85">
        <v>34234.480000000003</v>
      </c>
      <c r="P252" s="85">
        <v>248200</v>
      </c>
      <c r="Q252" s="197"/>
      <c r="R252" s="61" t="s">
        <v>787</v>
      </c>
      <c r="S252" s="202" t="s">
        <v>746</v>
      </c>
      <c r="T252" s="88"/>
      <c r="U252" s="88" t="s">
        <v>764</v>
      </c>
      <c r="V252" s="217">
        <v>60000</v>
      </c>
      <c r="W252" s="172">
        <v>42776</v>
      </c>
      <c r="X252" s="243" t="s">
        <v>759</v>
      </c>
    </row>
    <row r="253" spans="1:48" s="78" customFormat="1" x14ac:dyDescent="0.2">
      <c r="A253" s="203">
        <v>42767</v>
      </c>
      <c r="B253" s="80" t="s">
        <v>896</v>
      </c>
      <c r="C253" s="81"/>
      <c r="D253" s="82"/>
      <c r="E253" s="81"/>
      <c r="F253" s="83"/>
      <c r="G253" s="84"/>
      <c r="H253" s="81"/>
      <c r="I253" s="81" t="s">
        <v>897</v>
      </c>
      <c r="J253" s="81"/>
      <c r="K253" s="81" t="s">
        <v>898</v>
      </c>
      <c r="L253" s="81"/>
      <c r="M253" s="85"/>
      <c r="N253" s="85"/>
      <c r="O253" s="85"/>
      <c r="P253" s="85"/>
      <c r="Q253" s="197"/>
      <c r="R253" s="61"/>
      <c r="S253" s="202" t="s">
        <v>746</v>
      </c>
      <c r="T253" s="88"/>
      <c r="U253" s="88" t="s">
        <v>764</v>
      </c>
      <c r="V253" s="217">
        <v>10000</v>
      </c>
      <c r="W253" s="172">
        <v>42775</v>
      </c>
      <c r="X253" s="243" t="s">
        <v>759</v>
      </c>
    </row>
    <row r="254" spans="1:48" s="78" customFormat="1" x14ac:dyDescent="0.2">
      <c r="A254" s="203">
        <v>42767</v>
      </c>
      <c r="B254" s="80" t="s">
        <v>896</v>
      </c>
      <c r="C254" s="81"/>
      <c r="D254" s="82"/>
      <c r="E254" s="81"/>
      <c r="F254" s="83"/>
      <c r="G254" s="84"/>
      <c r="H254" s="81"/>
      <c r="I254" s="81" t="s">
        <v>897</v>
      </c>
      <c r="J254" s="81"/>
      <c r="K254" s="81" t="s">
        <v>898</v>
      </c>
      <c r="L254" s="81"/>
      <c r="M254" s="85"/>
      <c r="N254" s="85"/>
      <c r="O254" s="85"/>
      <c r="P254" s="85"/>
      <c r="Q254" s="197"/>
      <c r="R254" s="61"/>
      <c r="S254" s="202" t="s">
        <v>746</v>
      </c>
      <c r="T254" s="88"/>
      <c r="U254" s="88" t="s">
        <v>763</v>
      </c>
      <c r="V254" s="217">
        <v>10000</v>
      </c>
      <c r="W254" s="172">
        <v>42779</v>
      </c>
      <c r="X254" s="243" t="s">
        <v>759</v>
      </c>
    </row>
    <row r="255" spans="1:48" s="78" customFormat="1" x14ac:dyDescent="0.2">
      <c r="A255" s="203">
        <v>42767</v>
      </c>
      <c r="B255" s="80" t="s">
        <v>896</v>
      </c>
      <c r="C255" s="81"/>
      <c r="D255" s="82"/>
      <c r="E255" s="81"/>
      <c r="F255" s="83"/>
      <c r="G255" s="84"/>
      <c r="H255" s="81"/>
      <c r="I255" s="81" t="s">
        <v>897</v>
      </c>
      <c r="J255" s="81"/>
      <c r="K255" s="81" t="s">
        <v>898</v>
      </c>
      <c r="L255" s="81"/>
      <c r="M255" s="85"/>
      <c r="N255" s="85"/>
      <c r="O255" s="85"/>
      <c r="P255" s="85"/>
      <c r="Q255" s="197"/>
      <c r="R255" s="61"/>
      <c r="S255" s="202" t="s">
        <v>746</v>
      </c>
      <c r="T255" s="88"/>
      <c r="U255" s="88" t="s">
        <v>764</v>
      </c>
      <c r="V255" s="217">
        <v>900</v>
      </c>
      <c r="W255" s="172">
        <v>42779</v>
      </c>
      <c r="X255" s="243" t="s">
        <v>759</v>
      </c>
    </row>
    <row r="256" spans="1:48" s="78" customFormat="1" x14ac:dyDescent="0.2">
      <c r="A256" s="203">
        <v>42767</v>
      </c>
      <c r="B256" s="80" t="s">
        <v>896</v>
      </c>
      <c r="C256" s="81"/>
      <c r="D256" s="82"/>
      <c r="E256" s="81"/>
      <c r="F256" s="83"/>
      <c r="G256" s="84"/>
      <c r="H256" s="81"/>
      <c r="I256" s="81" t="s">
        <v>897</v>
      </c>
      <c r="J256" s="81"/>
      <c r="K256" s="81" t="s">
        <v>898</v>
      </c>
      <c r="L256" s="81"/>
      <c r="M256" s="85"/>
      <c r="N256" s="85"/>
      <c r="O256" s="85"/>
      <c r="P256" s="85"/>
      <c r="Q256" s="197"/>
      <c r="R256" s="61"/>
      <c r="S256" s="202" t="s">
        <v>746</v>
      </c>
      <c r="T256" s="88"/>
      <c r="U256" s="88" t="s">
        <v>761</v>
      </c>
      <c r="V256" s="217">
        <v>168200</v>
      </c>
      <c r="W256" s="172">
        <v>42779</v>
      </c>
      <c r="X256" s="243" t="s">
        <v>759</v>
      </c>
    </row>
    <row r="257" spans="1:48" s="78" customFormat="1" x14ac:dyDescent="0.2">
      <c r="A257" s="203">
        <v>42767</v>
      </c>
      <c r="B257" s="80" t="s">
        <v>896</v>
      </c>
      <c r="C257" s="81"/>
      <c r="D257" s="82"/>
      <c r="E257" s="81"/>
      <c r="F257" s="83"/>
      <c r="G257" s="84"/>
      <c r="H257" s="81"/>
      <c r="I257" s="81" t="s">
        <v>897</v>
      </c>
      <c r="J257" s="81"/>
      <c r="K257" s="81" t="s">
        <v>898</v>
      </c>
      <c r="L257" s="81"/>
      <c r="M257" s="85"/>
      <c r="N257" s="85"/>
      <c r="O257" s="85"/>
      <c r="P257" s="85"/>
      <c r="Q257" s="197"/>
      <c r="R257" s="61"/>
      <c r="S257" s="202" t="s">
        <v>746</v>
      </c>
      <c r="T257" s="88"/>
      <c r="U257" s="88"/>
      <c r="V257" s="217">
        <f>SUM(V252:V256)</f>
        <v>249100</v>
      </c>
      <c r="W257" s="88"/>
      <c r="X257" s="243" t="s">
        <v>759</v>
      </c>
    </row>
    <row r="258" spans="1:48" s="78" customFormat="1" x14ac:dyDescent="0.2">
      <c r="A258" s="203">
        <v>42767</v>
      </c>
      <c r="B258" s="80" t="s">
        <v>896</v>
      </c>
      <c r="C258" s="81"/>
      <c r="D258" s="82"/>
      <c r="E258" s="81"/>
      <c r="F258" s="83"/>
      <c r="G258" s="84"/>
      <c r="H258" s="81"/>
      <c r="I258" s="81" t="s">
        <v>897</v>
      </c>
      <c r="J258" s="81"/>
      <c r="K258" s="81" t="s">
        <v>898</v>
      </c>
      <c r="L258" s="81"/>
      <c r="M258" s="85"/>
      <c r="N258" s="85"/>
      <c r="O258" s="85"/>
      <c r="P258" s="85"/>
      <c r="Q258" s="197"/>
      <c r="R258" s="61"/>
      <c r="S258" s="202" t="s">
        <v>746</v>
      </c>
      <c r="T258" s="88"/>
      <c r="U258" s="88"/>
      <c r="V258" s="219">
        <f>+V257-P252</f>
        <v>900</v>
      </c>
      <c r="W258" s="88"/>
      <c r="X258" s="243" t="s">
        <v>759</v>
      </c>
    </row>
    <row r="259" spans="1:48" s="78" customFormat="1" x14ac:dyDescent="0.2">
      <c r="A259" s="203">
        <v>42767</v>
      </c>
      <c r="B259" s="80" t="s">
        <v>996</v>
      </c>
      <c r="C259" s="81">
        <v>521707</v>
      </c>
      <c r="D259" s="82">
        <v>2006</v>
      </c>
      <c r="E259" s="81" t="s">
        <v>165</v>
      </c>
      <c r="F259" s="83">
        <v>2017</v>
      </c>
      <c r="G259" s="84">
        <v>42793</v>
      </c>
      <c r="H259" s="81" t="s">
        <v>56</v>
      </c>
      <c r="I259" s="81" t="s">
        <v>997</v>
      </c>
      <c r="J259" s="81" t="s">
        <v>23</v>
      </c>
      <c r="K259" s="81" t="s">
        <v>998</v>
      </c>
      <c r="L259" s="81" t="s">
        <v>999</v>
      </c>
      <c r="M259" s="85">
        <v>195172.41</v>
      </c>
      <c r="N259" s="85">
        <v>0</v>
      </c>
      <c r="O259" s="85">
        <v>31227.59</v>
      </c>
      <c r="P259" s="85">
        <v>226400</v>
      </c>
      <c r="Q259" s="197"/>
      <c r="R259" s="41" t="s">
        <v>787</v>
      </c>
      <c r="S259" s="201" t="s">
        <v>1340</v>
      </c>
      <c r="T259" s="91"/>
      <c r="U259" s="91" t="s">
        <v>764</v>
      </c>
      <c r="V259" s="235">
        <v>5000</v>
      </c>
      <c r="W259" s="223">
        <v>42791</v>
      </c>
      <c r="X259" s="243" t="s">
        <v>759</v>
      </c>
      <c r="Y259" s="92"/>
      <c r="Z259" s="92"/>
      <c r="AA259" s="92"/>
      <c r="AB259" s="92"/>
      <c r="AC259" s="92"/>
      <c r="AD259" s="92"/>
      <c r="AE259" s="92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</row>
    <row r="260" spans="1:48" s="78" customFormat="1" x14ac:dyDescent="0.2">
      <c r="A260" s="203">
        <v>42767</v>
      </c>
      <c r="B260" s="80" t="s">
        <v>996</v>
      </c>
      <c r="C260" s="81"/>
      <c r="D260" s="82"/>
      <c r="E260" s="81"/>
      <c r="F260" s="83"/>
      <c r="G260" s="84"/>
      <c r="H260" s="81"/>
      <c r="I260" s="81" t="s">
        <v>997</v>
      </c>
      <c r="J260" s="81"/>
      <c r="K260" s="81" t="s">
        <v>998</v>
      </c>
      <c r="L260" s="81"/>
      <c r="M260" s="85"/>
      <c r="N260" s="85"/>
      <c r="O260" s="85"/>
      <c r="P260" s="85"/>
      <c r="Q260" s="197"/>
      <c r="R260" s="41"/>
      <c r="S260" s="201" t="s">
        <v>1340</v>
      </c>
      <c r="T260" s="91"/>
      <c r="U260" s="91" t="s">
        <v>763</v>
      </c>
      <c r="V260" s="235">
        <v>25646.66</v>
      </c>
      <c r="W260" s="223">
        <v>42793</v>
      </c>
      <c r="X260" s="243" t="s">
        <v>759</v>
      </c>
      <c r="Y260" s="92"/>
      <c r="Z260" s="92"/>
      <c r="AA260" s="92"/>
      <c r="AB260" s="92"/>
      <c r="AC260" s="92"/>
      <c r="AD260" s="92"/>
      <c r="AE260" s="92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</row>
    <row r="261" spans="1:48" s="78" customFormat="1" x14ac:dyDescent="0.2">
      <c r="A261" s="203">
        <v>42767</v>
      </c>
      <c r="B261" s="80" t="s">
        <v>996</v>
      </c>
      <c r="C261" s="81"/>
      <c r="D261" s="82"/>
      <c r="E261" s="81"/>
      <c r="F261" s="83"/>
      <c r="G261" s="84"/>
      <c r="H261" s="81"/>
      <c r="I261" s="81" t="s">
        <v>997</v>
      </c>
      <c r="J261" s="81"/>
      <c r="K261" s="81" t="s">
        <v>998</v>
      </c>
      <c r="L261" s="81"/>
      <c r="M261" s="85"/>
      <c r="N261" s="85"/>
      <c r="O261" s="85"/>
      <c r="P261" s="85"/>
      <c r="Q261" s="197"/>
      <c r="R261" s="41"/>
      <c r="S261" s="201" t="s">
        <v>1340</v>
      </c>
      <c r="T261" s="91"/>
      <c r="U261" s="91" t="s">
        <v>761</v>
      </c>
      <c r="V261" s="235">
        <v>195753.34</v>
      </c>
      <c r="W261" s="223">
        <v>42793</v>
      </c>
      <c r="X261" s="243" t="s">
        <v>759</v>
      </c>
      <c r="Y261" s="92"/>
      <c r="Z261" s="92"/>
      <c r="AA261" s="92"/>
      <c r="AB261" s="92"/>
      <c r="AC261" s="92"/>
      <c r="AD261" s="92"/>
      <c r="AE261" s="92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</row>
    <row r="262" spans="1:48" s="78" customFormat="1" x14ac:dyDescent="0.2">
      <c r="A262" s="203">
        <v>42767</v>
      </c>
      <c r="B262" s="80" t="s">
        <v>1275</v>
      </c>
      <c r="C262" s="81">
        <v>250713</v>
      </c>
      <c r="D262" s="82" t="s">
        <v>618</v>
      </c>
      <c r="E262" s="81" t="s">
        <v>1257</v>
      </c>
      <c r="F262" s="83">
        <v>2017</v>
      </c>
      <c r="G262" s="84">
        <v>42784</v>
      </c>
      <c r="H262" s="81" t="s">
        <v>35</v>
      </c>
      <c r="I262" s="81" t="s">
        <v>1276</v>
      </c>
      <c r="J262" s="81" t="s">
        <v>2</v>
      </c>
      <c r="K262" s="81" t="s">
        <v>1277</v>
      </c>
      <c r="L262" s="81" t="s">
        <v>1278</v>
      </c>
      <c r="M262" s="85">
        <v>139655.17000000001</v>
      </c>
      <c r="N262" s="85">
        <v>0</v>
      </c>
      <c r="O262" s="85">
        <v>2344.83</v>
      </c>
      <c r="P262" s="85">
        <v>142000</v>
      </c>
      <c r="Q262" s="197"/>
      <c r="R262" s="61" t="s">
        <v>749</v>
      </c>
      <c r="S262" s="201" t="s">
        <v>1340</v>
      </c>
      <c r="T262" s="91"/>
      <c r="U262" s="91" t="s">
        <v>764</v>
      </c>
      <c r="V262" s="219">
        <v>142000</v>
      </c>
      <c r="W262" s="223">
        <v>42784</v>
      </c>
      <c r="X262" s="243" t="s">
        <v>759</v>
      </c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</row>
    <row r="263" spans="1:48" s="78" customFormat="1" x14ac:dyDescent="0.2">
      <c r="A263" s="203">
        <v>42767</v>
      </c>
      <c r="B263" s="80" t="s">
        <v>845</v>
      </c>
      <c r="C263" s="81">
        <v>520814</v>
      </c>
      <c r="D263" s="82">
        <v>4493</v>
      </c>
      <c r="E263" s="81" t="s">
        <v>297</v>
      </c>
      <c r="F263" s="83">
        <v>2017</v>
      </c>
      <c r="G263" s="84">
        <v>42791</v>
      </c>
      <c r="H263" s="81" t="s">
        <v>30</v>
      </c>
      <c r="I263" s="81" t="s">
        <v>846</v>
      </c>
      <c r="J263" s="81" t="s">
        <v>23</v>
      </c>
      <c r="K263" s="81" t="s">
        <v>847</v>
      </c>
      <c r="L263" s="81" t="s">
        <v>848</v>
      </c>
      <c r="M263" s="85">
        <v>306995.76</v>
      </c>
      <c r="N263" s="85">
        <v>8521.48</v>
      </c>
      <c r="O263" s="85">
        <v>50482.76</v>
      </c>
      <c r="P263" s="85">
        <v>366000</v>
      </c>
      <c r="Q263" s="197"/>
      <c r="R263" s="41" t="s">
        <v>787</v>
      </c>
      <c r="S263" s="202" t="s">
        <v>746</v>
      </c>
      <c r="T263" s="88"/>
      <c r="U263" s="88" t="s">
        <v>763</v>
      </c>
      <c r="V263" s="217">
        <v>5000</v>
      </c>
      <c r="W263" s="172">
        <v>42786</v>
      </c>
      <c r="X263" s="243" t="s">
        <v>759</v>
      </c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</row>
    <row r="264" spans="1:48" s="78" customFormat="1" x14ac:dyDescent="0.2">
      <c r="A264" s="203">
        <v>42767</v>
      </c>
      <c r="B264" s="80" t="s">
        <v>845</v>
      </c>
      <c r="C264" s="81"/>
      <c r="D264" s="82"/>
      <c r="E264" s="81"/>
      <c r="F264" s="83"/>
      <c r="G264" s="84"/>
      <c r="H264" s="81"/>
      <c r="I264" s="81" t="s">
        <v>846</v>
      </c>
      <c r="J264" s="81"/>
      <c r="K264" s="81" t="s">
        <v>847</v>
      </c>
      <c r="L264" s="81"/>
      <c r="M264" s="85"/>
      <c r="N264" s="85"/>
      <c r="O264" s="85"/>
      <c r="P264" s="85"/>
      <c r="Q264" s="197"/>
      <c r="R264" s="41"/>
      <c r="S264" s="202" t="s">
        <v>746</v>
      </c>
      <c r="T264" s="88"/>
      <c r="U264" s="88" t="s">
        <v>757</v>
      </c>
      <c r="V264" s="217">
        <v>60000</v>
      </c>
      <c r="W264" s="172">
        <v>42793</v>
      </c>
      <c r="X264" s="243" t="s">
        <v>759</v>
      </c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</row>
    <row r="265" spans="1:48" s="78" customFormat="1" x14ac:dyDescent="0.2">
      <c r="A265" s="203">
        <v>42767</v>
      </c>
      <c r="B265" s="80" t="s">
        <v>845</v>
      </c>
      <c r="C265" s="81"/>
      <c r="D265" s="82"/>
      <c r="E265" s="81"/>
      <c r="F265" s="83"/>
      <c r="G265" s="84"/>
      <c r="H265" s="81"/>
      <c r="I265" s="81" t="s">
        <v>846</v>
      </c>
      <c r="J265" s="81"/>
      <c r="K265" s="81" t="s">
        <v>847</v>
      </c>
      <c r="L265" s="81"/>
      <c r="M265" s="85"/>
      <c r="N265" s="85"/>
      <c r="O265" s="85"/>
      <c r="P265" s="85"/>
      <c r="Q265" s="197"/>
      <c r="R265" s="41"/>
      <c r="S265" s="202" t="s">
        <v>746</v>
      </c>
      <c r="T265" s="88"/>
      <c r="U265" s="88" t="s">
        <v>761</v>
      </c>
      <c r="V265" s="217">
        <v>296819.84000000003</v>
      </c>
      <c r="W265" s="172">
        <v>42793</v>
      </c>
      <c r="X265" s="243" t="s">
        <v>759</v>
      </c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</row>
    <row r="266" spans="1:48" s="78" customFormat="1" x14ac:dyDescent="0.2">
      <c r="A266" s="203">
        <v>42767</v>
      </c>
      <c r="B266" s="80" t="s">
        <v>845</v>
      </c>
      <c r="C266" s="81"/>
      <c r="D266" s="82"/>
      <c r="E266" s="81"/>
      <c r="F266" s="83"/>
      <c r="G266" s="84"/>
      <c r="H266" s="81"/>
      <c r="I266" s="81" t="s">
        <v>846</v>
      </c>
      <c r="J266" s="81"/>
      <c r="K266" s="81" t="s">
        <v>847</v>
      </c>
      <c r="L266" s="81"/>
      <c r="M266" s="85"/>
      <c r="N266" s="85"/>
      <c r="O266" s="85"/>
      <c r="P266" s="85"/>
      <c r="Q266" s="197"/>
      <c r="R266" s="41"/>
      <c r="S266" s="202" t="s">
        <v>746</v>
      </c>
      <c r="T266" s="88"/>
      <c r="U266" s="88" t="s">
        <v>1347</v>
      </c>
      <c r="V266" s="217">
        <v>4180.16</v>
      </c>
      <c r="W266" s="172">
        <v>42793</v>
      </c>
      <c r="X266" s="243" t="s">
        <v>759</v>
      </c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</row>
    <row r="267" spans="1:48" s="89" customFormat="1" x14ac:dyDescent="0.2">
      <c r="A267" s="203">
        <v>42767</v>
      </c>
      <c r="B267" s="80" t="s">
        <v>1287</v>
      </c>
      <c r="C267" s="81">
        <v>521704</v>
      </c>
      <c r="D267" s="82" t="s">
        <v>618</v>
      </c>
      <c r="E267" s="81" t="s">
        <v>1257</v>
      </c>
      <c r="F267" s="83">
        <v>2017</v>
      </c>
      <c r="G267" s="84">
        <v>42788</v>
      </c>
      <c r="H267" s="81" t="s">
        <v>197</v>
      </c>
      <c r="I267" s="81" t="s">
        <v>1288</v>
      </c>
      <c r="J267" s="81" t="s">
        <v>23</v>
      </c>
      <c r="K267" s="81" t="s">
        <v>1273</v>
      </c>
      <c r="L267" s="81" t="s">
        <v>1289</v>
      </c>
      <c r="M267" s="85">
        <v>138448.28</v>
      </c>
      <c r="N267" s="85">
        <v>0</v>
      </c>
      <c r="O267" s="85">
        <v>4551.72</v>
      </c>
      <c r="P267" s="85">
        <v>143000</v>
      </c>
      <c r="Q267" s="197"/>
      <c r="R267" s="61" t="s">
        <v>749</v>
      </c>
      <c r="S267" s="201" t="s">
        <v>1340</v>
      </c>
      <c r="T267" s="88"/>
      <c r="U267" s="88" t="s">
        <v>758</v>
      </c>
      <c r="V267" s="217">
        <v>53374.3</v>
      </c>
      <c r="W267" s="172">
        <v>42784</v>
      </c>
      <c r="X267" s="243" t="s">
        <v>759</v>
      </c>
      <c r="Y267" s="78"/>
      <c r="Z267" s="78"/>
      <c r="AA267" s="78"/>
      <c r="AB267" s="204" t="s">
        <v>1274</v>
      </c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</row>
    <row r="268" spans="1:48" s="89" customFormat="1" x14ac:dyDescent="0.2">
      <c r="A268" s="203">
        <v>42767</v>
      </c>
      <c r="B268" s="80" t="s">
        <v>1287</v>
      </c>
      <c r="C268" s="81"/>
      <c r="D268" s="82"/>
      <c r="E268" s="81"/>
      <c r="F268" s="83"/>
      <c r="G268" s="84"/>
      <c r="H268" s="81"/>
      <c r="I268" s="81" t="s">
        <v>1288</v>
      </c>
      <c r="J268" s="81"/>
      <c r="K268" s="81" t="s">
        <v>1273</v>
      </c>
      <c r="L268" s="81"/>
      <c r="M268" s="85"/>
      <c r="N268" s="85"/>
      <c r="O268" s="85"/>
      <c r="P268" s="85"/>
      <c r="Q268" s="197"/>
      <c r="R268" s="61"/>
      <c r="S268" s="201" t="s">
        <v>1340</v>
      </c>
      <c r="T268" s="88"/>
      <c r="U268" s="88" t="s">
        <v>1349</v>
      </c>
      <c r="V268" s="217">
        <v>7500</v>
      </c>
      <c r="W268" s="172">
        <v>42781</v>
      </c>
      <c r="X268" s="243" t="s">
        <v>759</v>
      </c>
      <c r="Y268" s="78"/>
      <c r="Z268" s="78"/>
      <c r="AA268" s="78"/>
      <c r="AB268" s="204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</row>
    <row r="269" spans="1:48" s="89" customFormat="1" x14ac:dyDescent="0.2">
      <c r="A269" s="203">
        <v>42767</v>
      </c>
      <c r="B269" s="80" t="s">
        <v>1287</v>
      </c>
      <c r="C269" s="81"/>
      <c r="D269" s="82"/>
      <c r="E269" s="81"/>
      <c r="F269" s="83"/>
      <c r="G269" s="84"/>
      <c r="H269" s="81"/>
      <c r="I269" s="81" t="s">
        <v>1288</v>
      </c>
      <c r="J269" s="81"/>
      <c r="K269" s="81" t="s">
        <v>1273</v>
      </c>
      <c r="L269" s="81"/>
      <c r="M269" s="85"/>
      <c r="N269" s="85"/>
      <c r="O269" s="85"/>
      <c r="P269" s="85"/>
      <c r="Q269" s="197"/>
      <c r="R269" s="61"/>
      <c r="S269" s="201" t="s">
        <v>1340</v>
      </c>
      <c r="T269" s="88"/>
      <c r="U269" s="88" t="s">
        <v>761</v>
      </c>
      <c r="V269" s="217">
        <v>82125.7</v>
      </c>
      <c r="W269" s="172">
        <v>42784</v>
      </c>
      <c r="X269" s="243" t="s">
        <v>759</v>
      </c>
      <c r="Y269" s="78"/>
      <c r="Z269" s="78"/>
      <c r="AA269" s="78"/>
      <c r="AB269" s="204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</row>
    <row r="270" spans="1:48" s="78" customFormat="1" x14ac:dyDescent="0.2">
      <c r="A270" s="203">
        <v>42767</v>
      </c>
      <c r="B270" s="80" t="s">
        <v>972</v>
      </c>
      <c r="C270" s="81">
        <v>521702</v>
      </c>
      <c r="D270" s="82">
        <v>2005</v>
      </c>
      <c r="E270" s="81" t="s">
        <v>130</v>
      </c>
      <c r="F270" s="83">
        <v>2017</v>
      </c>
      <c r="G270" s="84">
        <v>42786</v>
      </c>
      <c r="H270" s="81" t="s">
        <v>139</v>
      </c>
      <c r="I270" s="81" t="s">
        <v>973</v>
      </c>
      <c r="J270" s="81" t="s">
        <v>23</v>
      </c>
      <c r="K270" s="81" t="s">
        <v>974</v>
      </c>
      <c r="L270" s="81" t="s">
        <v>975</v>
      </c>
      <c r="M270" s="85">
        <v>177413.79</v>
      </c>
      <c r="N270" s="85">
        <v>0</v>
      </c>
      <c r="O270" s="85">
        <v>28386.21</v>
      </c>
      <c r="P270" s="85">
        <v>205800</v>
      </c>
      <c r="Q270" s="197"/>
      <c r="R270" s="61" t="s">
        <v>787</v>
      </c>
      <c r="S270" s="201" t="s">
        <v>1340</v>
      </c>
      <c r="T270" s="88"/>
      <c r="U270" s="88" t="s">
        <v>1349</v>
      </c>
      <c r="V270" s="217">
        <v>1</v>
      </c>
      <c r="W270" s="172">
        <v>42786</v>
      </c>
      <c r="X270" s="243" t="s">
        <v>759</v>
      </c>
      <c r="Y270" s="79"/>
      <c r="Z270" s="79"/>
      <c r="AA270" s="79"/>
      <c r="AB270" s="79"/>
      <c r="AC270" s="79"/>
      <c r="AD270" s="79"/>
      <c r="AE270" s="79"/>
    </row>
    <row r="271" spans="1:48" s="78" customFormat="1" x14ac:dyDescent="0.2">
      <c r="A271" s="203">
        <v>42767</v>
      </c>
      <c r="B271" s="80" t="s">
        <v>972</v>
      </c>
      <c r="C271" s="81"/>
      <c r="D271" s="82"/>
      <c r="E271" s="81"/>
      <c r="F271" s="83"/>
      <c r="G271" s="84"/>
      <c r="H271" s="81"/>
      <c r="I271" s="81" t="s">
        <v>973</v>
      </c>
      <c r="J271" s="81"/>
      <c r="K271" s="81" t="s">
        <v>974</v>
      </c>
      <c r="L271" s="81"/>
      <c r="M271" s="85"/>
      <c r="N271" s="85"/>
      <c r="O271" s="85"/>
      <c r="P271" s="85"/>
      <c r="Q271" s="197"/>
      <c r="R271" s="61"/>
      <c r="S271" s="201" t="s">
        <v>1340</v>
      </c>
      <c r="T271" s="88"/>
      <c r="U271" s="88" t="s">
        <v>763</v>
      </c>
      <c r="V271" s="217">
        <v>5000</v>
      </c>
      <c r="W271" s="172">
        <v>42753</v>
      </c>
      <c r="X271" s="243" t="s">
        <v>759</v>
      </c>
      <c r="Y271" s="79"/>
      <c r="Z271" s="79"/>
      <c r="AA271" s="79"/>
      <c r="AB271" s="79"/>
      <c r="AC271" s="79"/>
      <c r="AD271" s="79"/>
      <c r="AE271" s="79"/>
    </row>
    <row r="272" spans="1:48" s="78" customFormat="1" x14ac:dyDescent="0.2">
      <c r="A272" s="203">
        <v>42767</v>
      </c>
      <c r="B272" s="80" t="s">
        <v>972</v>
      </c>
      <c r="C272" s="81"/>
      <c r="D272" s="82"/>
      <c r="E272" s="81"/>
      <c r="F272" s="83"/>
      <c r="G272" s="84"/>
      <c r="H272" s="81"/>
      <c r="I272" s="81" t="s">
        <v>973</v>
      </c>
      <c r="J272" s="81"/>
      <c r="K272" s="81" t="s">
        <v>974</v>
      </c>
      <c r="L272" s="81"/>
      <c r="M272" s="85"/>
      <c r="N272" s="85"/>
      <c r="O272" s="85"/>
      <c r="P272" s="85"/>
      <c r="Q272" s="197"/>
      <c r="R272" s="61"/>
      <c r="S272" s="201" t="s">
        <v>1340</v>
      </c>
      <c r="T272" s="88"/>
      <c r="U272" s="88" t="s">
        <v>763</v>
      </c>
      <c r="V272" s="217">
        <v>15000</v>
      </c>
      <c r="W272" s="172">
        <v>42766</v>
      </c>
      <c r="X272" s="243" t="s">
        <v>759</v>
      </c>
      <c r="Y272" s="79"/>
      <c r="Z272" s="79"/>
      <c r="AA272" s="79"/>
      <c r="AB272" s="79"/>
      <c r="AC272" s="79"/>
      <c r="AD272" s="79"/>
      <c r="AE272" s="79"/>
    </row>
    <row r="273" spans="1:48" s="78" customFormat="1" x14ac:dyDescent="0.2">
      <c r="A273" s="203">
        <v>42767</v>
      </c>
      <c r="B273" s="80" t="s">
        <v>972</v>
      </c>
      <c r="C273" s="81"/>
      <c r="D273" s="82"/>
      <c r="E273" s="81"/>
      <c r="F273" s="83"/>
      <c r="G273" s="84"/>
      <c r="H273" s="81"/>
      <c r="I273" s="81" t="s">
        <v>973</v>
      </c>
      <c r="J273" s="81"/>
      <c r="K273" s="81" t="s">
        <v>974</v>
      </c>
      <c r="L273" s="81"/>
      <c r="M273" s="85"/>
      <c r="N273" s="85"/>
      <c r="O273" s="85"/>
      <c r="P273" s="85"/>
      <c r="Q273" s="197"/>
      <c r="R273" s="61"/>
      <c r="S273" s="201" t="s">
        <v>1340</v>
      </c>
      <c r="T273" s="88"/>
      <c r="U273" s="88" t="s">
        <v>757</v>
      </c>
      <c r="V273" s="217">
        <v>124999</v>
      </c>
      <c r="W273" s="172">
        <v>42786</v>
      </c>
      <c r="X273" s="243" t="s">
        <v>759</v>
      </c>
      <c r="Y273" s="79"/>
      <c r="Z273" s="79"/>
      <c r="AA273" s="79"/>
      <c r="AB273" s="79"/>
      <c r="AC273" s="79"/>
      <c r="AD273" s="79"/>
      <c r="AE273" s="79"/>
    </row>
    <row r="274" spans="1:48" s="78" customFormat="1" x14ac:dyDescent="0.2">
      <c r="A274" s="203">
        <v>42767</v>
      </c>
      <c r="B274" s="80" t="s">
        <v>972</v>
      </c>
      <c r="C274" s="81"/>
      <c r="D274" s="82"/>
      <c r="E274" s="81"/>
      <c r="F274" s="83"/>
      <c r="G274" s="84"/>
      <c r="H274" s="81"/>
      <c r="I274" s="81" t="s">
        <v>973</v>
      </c>
      <c r="J274" s="81"/>
      <c r="K274" s="81" t="s">
        <v>974</v>
      </c>
      <c r="L274" s="81"/>
      <c r="M274" s="85"/>
      <c r="N274" s="85"/>
      <c r="O274" s="85"/>
      <c r="P274" s="85"/>
      <c r="Q274" s="197"/>
      <c r="R274" s="61"/>
      <c r="S274" s="201" t="s">
        <v>1340</v>
      </c>
      <c r="T274" s="88"/>
      <c r="U274" s="88" t="s">
        <v>761</v>
      </c>
      <c r="V274" s="217">
        <v>60800.01</v>
      </c>
      <c r="W274" s="172">
        <v>42786</v>
      </c>
      <c r="X274" s="243" t="s">
        <v>759</v>
      </c>
      <c r="Y274" s="79"/>
      <c r="Z274" s="79"/>
      <c r="AA274" s="79"/>
      <c r="AB274" s="79"/>
      <c r="AC274" s="79"/>
      <c r="AD274" s="79"/>
      <c r="AE274" s="79"/>
    </row>
    <row r="275" spans="1:48" s="257" customFormat="1" x14ac:dyDescent="0.2">
      <c r="A275" s="245">
        <v>42767</v>
      </c>
      <c r="B275" s="246" t="s">
        <v>1080</v>
      </c>
      <c r="C275" s="247">
        <v>1520504</v>
      </c>
      <c r="D275" s="248">
        <v>8127</v>
      </c>
      <c r="E275" s="247" t="s">
        <v>614</v>
      </c>
      <c r="F275" s="249">
        <v>2017</v>
      </c>
      <c r="G275" s="250">
        <v>42779</v>
      </c>
      <c r="H275" s="247" t="s">
        <v>105</v>
      </c>
      <c r="I275" s="247" t="s">
        <v>1081</v>
      </c>
      <c r="J275" s="247" t="s">
        <v>23</v>
      </c>
      <c r="K275" s="247" t="s">
        <v>577</v>
      </c>
      <c r="L275" s="247" t="s">
        <v>1082</v>
      </c>
      <c r="M275" s="251">
        <v>641954.02</v>
      </c>
      <c r="N275" s="251">
        <v>32097.7</v>
      </c>
      <c r="O275" s="251">
        <v>107848.28</v>
      </c>
      <c r="P275" s="251">
        <v>781900</v>
      </c>
      <c r="Q275" s="197"/>
      <c r="R275" s="252" t="s">
        <v>787</v>
      </c>
      <c r="S275" s="253" t="s">
        <v>1339</v>
      </c>
      <c r="T275" s="254"/>
      <c r="U275" s="254" t="s">
        <v>758</v>
      </c>
      <c r="V275" s="255">
        <v>200000</v>
      </c>
      <c r="W275" s="256">
        <v>42776</v>
      </c>
      <c r="X275" s="295">
        <v>42815</v>
      </c>
    </row>
    <row r="276" spans="1:48" s="257" customFormat="1" x14ac:dyDescent="0.2">
      <c r="A276" s="245">
        <v>42767</v>
      </c>
      <c r="B276" s="246" t="s">
        <v>1080</v>
      </c>
      <c r="C276" s="247"/>
      <c r="D276" s="248"/>
      <c r="E276" s="247"/>
      <c r="F276" s="249"/>
      <c r="G276" s="250"/>
      <c r="H276" s="247"/>
      <c r="I276" s="247" t="s">
        <v>1081</v>
      </c>
      <c r="J276" s="247"/>
      <c r="K276" s="247" t="s">
        <v>577</v>
      </c>
      <c r="L276" s="247"/>
      <c r="M276" s="251"/>
      <c r="N276" s="251"/>
      <c r="O276" s="251"/>
      <c r="P276" s="251"/>
      <c r="Q276" s="197"/>
      <c r="R276" s="252"/>
      <c r="S276" s="253" t="s">
        <v>1339</v>
      </c>
      <c r="T276" s="254"/>
      <c r="U276" s="254" t="s">
        <v>758</v>
      </c>
      <c r="V276" s="255">
        <v>60000</v>
      </c>
      <c r="W276" s="256">
        <v>42787</v>
      </c>
      <c r="X276" s="295">
        <v>42815</v>
      </c>
    </row>
    <row r="277" spans="1:48" s="257" customFormat="1" x14ac:dyDescent="0.2">
      <c r="A277" s="245">
        <v>42767</v>
      </c>
      <c r="B277" s="246" t="s">
        <v>1080</v>
      </c>
      <c r="C277" s="247"/>
      <c r="D277" s="248"/>
      <c r="E277" s="247"/>
      <c r="F277" s="249"/>
      <c r="G277" s="250"/>
      <c r="H277" s="247"/>
      <c r="I277" s="247" t="s">
        <v>1081</v>
      </c>
      <c r="J277" s="247"/>
      <c r="K277" s="247" t="s">
        <v>577</v>
      </c>
      <c r="L277" s="247"/>
      <c r="M277" s="251"/>
      <c r="N277" s="251"/>
      <c r="O277" s="251"/>
      <c r="P277" s="251"/>
      <c r="Q277" s="197"/>
      <c r="R277" s="252"/>
      <c r="S277" s="253" t="s">
        <v>1339</v>
      </c>
      <c r="T277" s="254"/>
      <c r="U277" s="254" t="s">
        <v>758</v>
      </c>
      <c r="V277" s="255">
        <v>463900</v>
      </c>
      <c r="W277" s="256">
        <v>42789</v>
      </c>
      <c r="X277" s="295">
        <v>42815</v>
      </c>
    </row>
    <row r="278" spans="1:48" s="257" customFormat="1" x14ac:dyDescent="0.2">
      <c r="A278" s="245">
        <v>42767</v>
      </c>
      <c r="B278" s="246" t="s">
        <v>1080</v>
      </c>
      <c r="C278" s="247"/>
      <c r="D278" s="248"/>
      <c r="E278" s="247"/>
      <c r="F278" s="249"/>
      <c r="G278" s="250"/>
      <c r="H278" s="247"/>
      <c r="I278" s="247" t="s">
        <v>1081</v>
      </c>
      <c r="J278" s="247"/>
      <c r="K278" s="247" t="s">
        <v>577</v>
      </c>
      <c r="L278" s="247"/>
      <c r="M278" s="251"/>
      <c r="N278" s="251"/>
      <c r="O278" s="251"/>
      <c r="P278" s="251"/>
      <c r="Q278" s="197"/>
      <c r="R278" s="252"/>
      <c r="S278" s="253" t="s">
        <v>1339</v>
      </c>
      <c r="T278" s="254"/>
      <c r="U278" s="254" t="s">
        <v>758</v>
      </c>
      <c r="V278" s="255">
        <v>58000</v>
      </c>
      <c r="W278" s="256">
        <v>42766</v>
      </c>
      <c r="X278" s="295">
        <v>42815</v>
      </c>
    </row>
    <row r="279" spans="1:48" s="78" customFormat="1" x14ac:dyDescent="0.2">
      <c r="A279" s="203">
        <v>42767</v>
      </c>
      <c r="B279" s="80" t="s">
        <v>932</v>
      </c>
      <c r="C279" s="81">
        <v>521101</v>
      </c>
      <c r="D279" s="82">
        <v>1251</v>
      </c>
      <c r="E279" s="81" t="s">
        <v>901</v>
      </c>
      <c r="F279" s="83">
        <v>2017</v>
      </c>
      <c r="G279" s="84">
        <v>42793</v>
      </c>
      <c r="H279" s="81" t="s">
        <v>49</v>
      </c>
      <c r="I279" s="81" t="s">
        <v>933</v>
      </c>
      <c r="J279" s="81" t="s">
        <v>23</v>
      </c>
      <c r="K279" s="81" t="s">
        <v>934</v>
      </c>
      <c r="L279" s="81" t="s">
        <v>935</v>
      </c>
      <c r="M279" s="85">
        <v>312327.59000000003</v>
      </c>
      <c r="N279" s="85">
        <v>0</v>
      </c>
      <c r="O279" s="85">
        <v>49972.41</v>
      </c>
      <c r="P279" s="85">
        <v>362300</v>
      </c>
      <c r="Q279" s="197"/>
      <c r="R279" s="41" t="s">
        <v>787</v>
      </c>
      <c r="S279" s="202" t="s">
        <v>746</v>
      </c>
      <c r="T279" s="88"/>
      <c r="U279" s="88" t="s">
        <v>758</v>
      </c>
      <c r="V279" s="217">
        <v>75968.84</v>
      </c>
      <c r="W279" s="172">
        <v>42794</v>
      </c>
      <c r="X279" s="243" t="s">
        <v>759</v>
      </c>
      <c r="Y279" s="79"/>
      <c r="Z279" s="79"/>
      <c r="AA279" s="79"/>
      <c r="AB279" s="79"/>
      <c r="AC279" s="79"/>
      <c r="AD279" s="79"/>
      <c r="AE279" s="79"/>
    </row>
    <row r="280" spans="1:48" s="78" customFormat="1" x14ac:dyDescent="0.2">
      <c r="A280" s="203">
        <v>42767</v>
      </c>
      <c r="B280" s="80" t="s">
        <v>932</v>
      </c>
      <c r="C280" s="81"/>
      <c r="D280" s="82"/>
      <c r="E280" s="81"/>
      <c r="F280" s="83"/>
      <c r="G280" s="84"/>
      <c r="H280" s="81"/>
      <c r="I280" s="81" t="s">
        <v>933</v>
      </c>
      <c r="J280" s="81"/>
      <c r="K280" s="81" t="s">
        <v>934</v>
      </c>
      <c r="L280" s="81"/>
      <c r="M280" s="85"/>
      <c r="N280" s="85"/>
      <c r="O280" s="85"/>
      <c r="P280" s="85"/>
      <c r="Q280" s="197"/>
      <c r="R280" s="41"/>
      <c r="S280" s="202" t="s">
        <v>746</v>
      </c>
      <c r="T280" s="88"/>
      <c r="U280" s="88" t="s">
        <v>763</v>
      </c>
      <c r="V280" s="217">
        <v>5000</v>
      </c>
      <c r="W280" s="172">
        <v>42792</v>
      </c>
      <c r="X280" s="243" t="s">
        <v>759</v>
      </c>
      <c r="Y280" s="79"/>
      <c r="Z280" s="79"/>
      <c r="AA280" s="79"/>
      <c r="AB280" s="79"/>
      <c r="AC280" s="79"/>
      <c r="AD280" s="79"/>
      <c r="AE280" s="79"/>
    </row>
    <row r="281" spans="1:48" s="78" customFormat="1" x14ac:dyDescent="0.2">
      <c r="A281" s="203">
        <v>42767</v>
      </c>
      <c r="B281" s="80" t="s">
        <v>932</v>
      </c>
      <c r="C281" s="81"/>
      <c r="D281" s="82"/>
      <c r="E281" s="81"/>
      <c r="F281" s="83"/>
      <c r="G281" s="84"/>
      <c r="H281" s="81"/>
      <c r="I281" s="81" t="s">
        <v>933</v>
      </c>
      <c r="J281" s="81"/>
      <c r="K281" s="81" t="s">
        <v>934</v>
      </c>
      <c r="L281" s="81"/>
      <c r="M281" s="85"/>
      <c r="N281" s="85"/>
      <c r="O281" s="85"/>
      <c r="P281" s="85"/>
      <c r="Q281" s="197"/>
      <c r="R281" s="41"/>
      <c r="S281" s="202" t="s">
        <v>746</v>
      </c>
      <c r="T281" s="88"/>
      <c r="U281" s="88" t="s">
        <v>761</v>
      </c>
      <c r="V281" s="217">
        <v>281331.15999999997</v>
      </c>
      <c r="W281" s="172">
        <v>42794</v>
      </c>
      <c r="X281" s="243" t="s">
        <v>759</v>
      </c>
      <c r="Y281" s="79"/>
      <c r="Z281" s="79"/>
      <c r="AA281" s="79"/>
      <c r="AB281" s="79"/>
      <c r="AC281" s="79"/>
      <c r="AD281" s="79"/>
      <c r="AE281" s="79"/>
    </row>
    <row r="282" spans="1:48" s="78" customFormat="1" x14ac:dyDescent="0.2">
      <c r="A282" s="203">
        <v>42767</v>
      </c>
      <c r="B282" s="80" t="s">
        <v>1032</v>
      </c>
      <c r="C282" s="81">
        <v>521802</v>
      </c>
      <c r="D282" s="82">
        <v>2204</v>
      </c>
      <c r="E282" s="81" t="s">
        <v>261</v>
      </c>
      <c r="F282" s="83">
        <v>2017</v>
      </c>
      <c r="G282" s="84">
        <v>42783</v>
      </c>
      <c r="H282" s="81" t="s">
        <v>56</v>
      </c>
      <c r="I282" s="81" t="s">
        <v>1033</v>
      </c>
      <c r="J282" s="81" t="s">
        <v>23</v>
      </c>
      <c r="K282" s="81" t="s">
        <v>1034</v>
      </c>
      <c r="L282" s="81" t="s">
        <v>1035</v>
      </c>
      <c r="M282" s="85">
        <v>226206.9</v>
      </c>
      <c r="N282" s="85">
        <v>0</v>
      </c>
      <c r="O282" s="85">
        <v>36193.1</v>
      </c>
      <c r="P282" s="85">
        <v>262400</v>
      </c>
      <c r="Q282" s="197"/>
      <c r="R282" s="61" t="s">
        <v>787</v>
      </c>
      <c r="S282" s="202" t="s">
        <v>746</v>
      </c>
      <c r="T282" s="88"/>
      <c r="U282" s="88" t="s">
        <v>763</v>
      </c>
      <c r="V282" s="217">
        <v>20000</v>
      </c>
      <c r="W282" s="172">
        <v>42782</v>
      </c>
      <c r="X282" s="243" t="s">
        <v>759</v>
      </c>
      <c r="Y282" s="79"/>
      <c r="Z282" s="79"/>
      <c r="AA282" s="79"/>
      <c r="AB282" s="79"/>
      <c r="AC282" s="79"/>
      <c r="AD282" s="92"/>
      <c r="AE282" s="92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</row>
    <row r="283" spans="1:48" s="78" customFormat="1" x14ac:dyDescent="0.2">
      <c r="A283" s="203">
        <v>42767</v>
      </c>
      <c r="B283" s="80" t="s">
        <v>1032</v>
      </c>
      <c r="C283" s="81"/>
      <c r="D283" s="82"/>
      <c r="E283" s="81"/>
      <c r="F283" s="83"/>
      <c r="G283" s="84"/>
      <c r="H283" s="81"/>
      <c r="I283" s="81" t="s">
        <v>1033</v>
      </c>
      <c r="J283" s="81"/>
      <c r="K283" s="81" t="s">
        <v>1034</v>
      </c>
      <c r="L283" s="81"/>
      <c r="M283" s="85"/>
      <c r="N283" s="85"/>
      <c r="O283" s="85"/>
      <c r="P283" s="85"/>
      <c r="Q283" s="197"/>
      <c r="R283" s="61"/>
      <c r="S283" s="202" t="s">
        <v>746</v>
      </c>
      <c r="T283" s="88"/>
      <c r="U283" s="88" t="s">
        <v>757</v>
      </c>
      <c r="V283" s="217">
        <v>242400</v>
      </c>
      <c r="W283" s="172">
        <v>42786</v>
      </c>
      <c r="X283" s="243" t="s">
        <v>759</v>
      </c>
      <c r="Y283" s="79"/>
      <c r="Z283" s="79"/>
      <c r="AA283" s="79"/>
      <c r="AB283" s="79"/>
      <c r="AC283" s="79"/>
      <c r="AD283" s="92"/>
      <c r="AE283" s="92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</row>
    <row r="284" spans="1:48" s="78" customFormat="1" x14ac:dyDescent="0.2">
      <c r="A284" s="203">
        <v>42767</v>
      </c>
      <c r="B284" s="80" t="s">
        <v>1295</v>
      </c>
      <c r="C284" s="81">
        <v>1520302</v>
      </c>
      <c r="D284" s="82" t="s">
        <v>618</v>
      </c>
      <c r="E284" s="81" t="s">
        <v>1257</v>
      </c>
      <c r="F284" s="83">
        <v>2017</v>
      </c>
      <c r="G284" s="84">
        <v>42794</v>
      </c>
      <c r="H284" s="81" t="s">
        <v>646</v>
      </c>
      <c r="I284" s="81" t="s">
        <v>1296</v>
      </c>
      <c r="J284" s="81" t="s">
        <v>23</v>
      </c>
      <c r="K284" s="81" t="s">
        <v>1297</v>
      </c>
      <c r="L284" s="81" t="s">
        <v>1298</v>
      </c>
      <c r="M284" s="85">
        <v>332137.93</v>
      </c>
      <c r="N284" s="85">
        <v>0</v>
      </c>
      <c r="O284" s="85">
        <v>7862.07</v>
      </c>
      <c r="P284" s="85">
        <v>340000</v>
      </c>
      <c r="Q284" s="197"/>
      <c r="R284" s="61" t="s">
        <v>749</v>
      </c>
      <c r="S284" s="202" t="s">
        <v>746</v>
      </c>
      <c r="T284" s="88"/>
      <c r="U284" s="88" t="s">
        <v>764</v>
      </c>
      <c r="V284" s="244">
        <v>256000</v>
      </c>
      <c r="W284" s="172">
        <v>42794</v>
      </c>
      <c r="X284" s="243" t="s">
        <v>759</v>
      </c>
    </row>
    <row r="285" spans="1:48" s="78" customFormat="1" x14ac:dyDescent="0.2">
      <c r="A285" s="203">
        <v>42767</v>
      </c>
      <c r="B285" s="80" t="s">
        <v>1295</v>
      </c>
      <c r="C285" s="81"/>
      <c r="D285" s="82"/>
      <c r="E285" s="81"/>
      <c r="F285" s="83"/>
      <c r="G285" s="84"/>
      <c r="H285" s="81"/>
      <c r="I285" s="81" t="s">
        <v>1296</v>
      </c>
      <c r="J285" s="81"/>
      <c r="K285" s="81" t="s">
        <v>1297</v>
      </c>
      <c r="L285" s="81"/>
      <c r="M285" s="85"/>
      <c r="N285" s="85"/>
      <c r="O285" s="85"/>
      <c r="P285" s="85"/>
      <c r="Q285" s="197"/>
      <c r="R285" s="61"/>
      <c r="S285" s="202" t="s">
        <v>746</v>
      </c>
      <c r="T285" s="88"/>
      <c r="U285" s="88" t="s">
        <v>757</v>
      </c>
      <c r="V285" s="217">
        <v>84000</v>
      </c>
      <c r="W285" s="172">
        <v>42794</v>
      </c>
      <c r="X285" s="243" t="s">
        <v>759</v>
      </c>
    </row>
    <row r="286" spans="1:48" s="78" customFormat="1" x14ac:dyDescent="0.2">
      <c r="A286" s="203">
        <v>42767</v>
      </c>
      <c r="B286" s="80" t="s">
        <v>853</v>
      </c>
      <c r="C286" s="81">
        <v>520815</v>
      </c>
      <c r="D286" s="82">
        <v>4492</v>
      </c>
      <c r="E286" s="81" t="s">
        <v>293</v>
      </c>
      <c r="F286" s="83">
        <v>2017</v>
      </c>
      <c r="G286" s="84">
        <v>42768</v>
      </c>
      <c r="H286" s="81" t="s">
        <v>118</v>
      </c>
      <c r="I286" s="81" t="s">
        <v>854</v>
      </c>
      <c r="J286" s="81" t="s">
        <v>23</v>
      </c>
      <c r="K286" s="81" t="s">
        <v>338</v>
      </c>
      <c r="L286" s="81" t="s">
        <v>855</v>
      </c>
      <c r="M286" s="85">
        <v>346428.96</v>
      </c>
      <c r="N286" s="85">
        <v>12536.56</v>
      </c>
      <c r="O286" s="85">
        <v>57434.48</v>
      </c>
      <c r="P286" s="85">
        <v>416400</v>
      </c>
      <c r="Q286" s="197"/>
      <c r="R286" s="41" t="s">
        <v>787</v>
      </c>
      <c r="S286" s="202" t="s">
        <v>746</v>
      </c>
      <c r="T286" s="91"/>
      <c r="U286" s="91" t="s">
        <v>763</v>
      </c>
      <c r="V286" s="219">
        <v>5000</v>
      </c>
      <c r="W286" s="223">
        <v>42765</v>
      </c>
      <c r="X286" s="243" t="s">
        <v>759</v>
      </c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</row>
    <row r="287" spans="1:48" s="78" customFormat="1" x14ac:dyDescent="0.2">
      <c r="A287" s="203">
        <v>42767</v>
      </c>
      <c r="B287" s="80" t="s">
        <v>853</v>
      </c>
      <c r="C287" s="81"/>
      <c r="D287" s="82"/>
      <c r="E287" s="81"/>
      <c r="F287" s="83"/>
      <c r="G287" s="84"/>
      <c r="H287" s="81"/>
      <c r="I287" s="81" t="s">
        <v>854</v>
      </c>
      <c r="J287" s="81"/>
      <c r="K287" s="81" t="s">
        <v>338</v>
      </c>
      <c r="L287" s="81"/>
      <c r="M287" s="85"/>
      <c r="N287" s="85"/>
      <c r="O287" s="85"/>
      <c r="P287" s="85"/>
      <c r="Q287" s="197"/>
      <c r="R287" s="41"/>
      <c r="S287" s="202" t="s">
        <v>746</v>
      </c>
      <c r="T287" s="91"/>
      <c r="U287" s="91" t="s">
        <v>764</v>
      </c>
      <c r="V287" s="219">
        <v>24700</v>
      </c>
      <c r="W287" s="223">
        <v>42766</v>
      </c>
      <c r="X287" s="243" t="s">
        <v>759</v>
      </c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</row>
    <row r="288" spans="1:48" s="78" customFormat="1" x14ac:dyDescent="0.2">
      <c r="A288" s="203">
        <v>42767</v>
      </c>
      <c r="B288" s="80" t="s">
        <v>853</v>
      </c>
      <c r="C288" s="81"/>
      <c r="D288" s="82"/>
      <c r="E288" s="81"/>
      <c r="F288" s="83"/>
      <c r="G288" s="84"/>
      <c r="H288" s="81"/>
      <c r="I288" s="81" t="s">
        <v>854</v>
      </c>
      <c r="J288" s="81"/>
      <c r="K288" s="81" t="s">
        <v>338</v>
      </c>
      <c r="L288" s="81"/>
      <c r="M288" s="85"/>
      <c r="N288" s="85"/>
      <c r="O288" s="85"/>
      <c r="P288" s="85"/>
      <c r="Q288" s="197"/>
      <c r="R288" s="41"/>
      <c r="S288" s="202" t="s">
        <v>746</v>
      </c>
      <c r="T288" s="91"/>
      <c r="U288" s="91" t="s">
        <v>1346</v>
      </c>
      <c r="V288" s="219">
        <v>387000</v>
      </c>
      <c r="W288" s="223">
        <v>42767</v>
      </c>
      <c r="X288" s="243" t="s">
        <v>759</v>
      </c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</row>
    <row r="289" spans="1:48" s="78" customFormat="1" x14ac:dyDescent="0.2">
      <c r="A289" s="203">
        <v>42767</v>
      </c>
      <c r="B289" s="80" t="s">
        <v>853</v>
      </c>
      <c r="C289" s="81"/>
      <c r="D289" s="82"/>
      <c r="E289" s="81"/>
      <c r="F289" s="83"/>
      <c r="G289" s="84"/>
      <c r="H289" s="81"/>
      <c r="I289" s="81" t="s">
        <v>854</v>
      </c>
      <c r="J289" s="81"/>
      <c r="K289" s="81" t="s">
        <v>338</v>
      </c>
      <c r="L289" s="81"/>
      <c r="M289" s="85"/>
      <c r="N289" s="85"/>
      <c r="O289" s="85"/>
      <c r="P289" s="85"/>
      <c r="Q289" s="197"/>
      <c r="R289" s="41"/>
      <c r="S289" s="202" t="s">
        <v>746</v>
      </c>
      <c r="T289" s="91"/>
      <c r="U289" s="232" t="s">
        <v>763</v>
      </c>
      <c r="V289" s="227">
        <v>6387.25</v>
      </c>
      <c r="W289" s="233">
        <v>42773</v>
      </c>
      <c r="X289" s="243" t="s">
        <v>759</v>
      </c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</row>
    <row r="290" spans="1:48" s="78" customFormat="1" x14ac:dyDescent="0.2">
      <c r="A290" s="203">
        <v>42767</v>
      </c>
      <c r="B290" s="80" t="s">
        <v>853</v>
      </c>
      <c r="C290" s="81"/>
      <c r="D290" s="82"/>
      <c r="E290" s="81"/>
      <c r="F290" s="83"/>
      <c r="G290" s="84"/>
      <c r="H290" s="81"/>
      <c r="I290" s="81" t="s">
        <v>854</v>
      </c>
      <c r="J290" s="81"/>
      <c r="K290" s="81" t="s">
        <v>338</v>
      </c>
      <c r="L290" s="81"/>
      <c r="M290" s="85"/>
      <c r="N290" s="85"/>
      <c r="O290" s="85"/>
      <c r="P290" s="85"/>
      <c r="Q290" s="197"/>
      <c r="R290" s="41"/>
      <c r="S290" s="202" t="s">
        <v>746</v>
      </c>
      <c r="T290" s="91"/>
      <c r="U290" s="232" t="s">
        <v>764</v>
      </c>
      <c r="V290" s="227">
        <v>5000</v>
      </c>
      <c r="W290" s="233">
        <v>42774</v>
      </c>
      <c r="X290" s="243" t="s">
        <v>759</v>
      </c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</row>
    <row r="291" spans="1:48" s="78" customFormat="1" x14ac:dyDescent="0.2">
      <c r="A291" s="203">
        <v>42767</v>
      </c>
      <c r="B291" s="80" t="s">
        <v>1094</v>
      </c>
      <c r="C291" s="81">
        <v>1520604</v>
      </c>
      <c r="D291" s="82">
        <v>7495</v>
      </c>
      <c r="E291" s="81" t="s">
        <v>492</v>
      </c>
      <c r="F291" s="83">
        <v>2017</v>
      </c>
      <c r="G291" s="84">
        <v>42774</v>
      </c>
      <c r="H291" s="81" t="s">
        <v>139</v>
      </c>
      <c r="I291" s="81" t="s">
        <v>1095</v>
      </c>
      <c r="J291" s="81" t="s">
        <v>23</v>
      </c>
      <c r="K291" s="81" t="s">
        <v>1096</v>
      </c>
      <c r="L291" s="81" t="s">
        <v>1097</v>
      </c>
      <c r="M291" s="85">
        <v>282019.7</v>
      </c>
      <c r="N291" s="85">
        <v>14100.99</v>
      </c>
      <c r="O291" s="85">
        <v>47379.31</v>
      </c>
      <c r="P291" s="85">
        <v>343500</v>
      </c>
      <c r="Q291" s="197"/>
      <c r="R291" s="41" t="s">
        <v>787</v>
      </c>
      <c r="S291" s="202" t="s">
        <v>746</v>
      </c>
      <c r="T291" s="88"/>
      <c r="U291" s="88" t="s">
        <v>757</v>
      </c>
      <c r="V291" s="217">
        <v>434500</v>
      </c>
      <c r="W291" s="172">
        <v>42776</v>
      </c>
      <c r="X291" s="243" t="s">
        <v>759</v>
      </c>
      <c r="Y291" s="225"/>
      <c r="Z291" s="79"/>
      <c r="AA291" s="79"/>
      <c r="AB291" s="79"/>
      <c r="AC291" s="79"/>
      <c r="AD291" s="79"/>
      <c r="AE291" s="79"/>
    </row>
    <row r="292" spans="1:48" s="78" customFormat="1" x14ac:dyDescent="0.2">
      <c r="A292" s="203">
        <v>42767</v>
      </c>
      <c r="B292" s="80" t="s">
        <v>1098</v>
      </c>
      <c r="C292" s="81">
        <v>1520604</v>
      </c>
      <c r="D292" s="82">
        <v>7495</v>
      </c>
      <c r="E292" s="81" t="s">
        <v>492</v>
      </c>
      <c r="F292" s="83">
        <v>2017</v>
      </c>
      <c r="G292" s="84">
        <v>42787</v>
      </c>
      <c r="H292" s="81" t="s">
        <v>17</v>
      </c>
      <c r="I292" s="81" t="s">
        <v>1099</v>
      </c>
      <c r="J292" s="81" t="s">
        <v>23</v>
      </c>
      <c r="K292" s="81" t="s">
        <v>1100</v>
      </c>
      <c r="L292" s="81" t="s">
        <v>1101</v>
      </c>
      <c r="M292" s="85">
        <v>282019.7</v>
      </c>
      <c r="N292" s="85">
        <v>14100.99</v>
      </c>
      <c r="O292" s="85">
        <v>47379.31</v>
      </c>
      <c r="P292" s="85">
        <v>343500</v>
      </c>
      <c r="Q292" s="197"/>
      <c r="R292" s="61" t="s">
        <v>787</v>
      </c>
      <c r="S292" s="202" t="s">
        <v>746</v>
      </c>
      <c r="T292" s="96"/>
      <c r="U292" s="96" t="s">
        <v>757</v>
      </c>
      <c r="V292" s="218">
        <v>200276.35</v>
      </c>
      <c r="W292" s="222">
        <v>42787</v>
      </c>
      <c r="X292" s="243" t="s">
        <v>759</v>
      </c>
      <c r="Y292" s="94"/>
      <c r="Z292" s="94"/>
      <c r="AA292" s="94"/>
      <c r="AB292" s="94"/>
      <c r="AC292" s="94"/>
      <c r="AD292" s="94"/>
      <c r="AE292" s="94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</row>
    <row r="293" spans="1:48" s="78" customFormat="1" x14ac:dyDescent="0.2">
      <c r="A293" s="203">
        <v>42767</v>
      </c>
      <c r="B293" s="80" t="s">
        <v>1098</v>
      </c>
      <c r="C293" s="81"/>
      <c r="D293" s="82"/>
      <c r="E293" s="81"/>
      <c r="F293" s="83"/>
      <c r="G293" s="84"/>
      <c r="H293" s="81"/>
      <c r="I293" s="81" t="s">
        <v>1099</v>
      </c>
      <c r="J293" s="81"/>
      <c r="K293" s="81" t="s">
        <v>1100</v>
      </c>
      <c r="L293" s="81"/>
      <c r="M293" s="85"/>
      <c r="N293" s="85"/>
      <c r="O293" s="85"/>
      <c r="P293" s="85"/>
      <c r="Q293" s="197"/>
      <c r="R293" s="61"/>
      <c r="S293" s="202" t="s">
        <v>746</v>
      </c>
      <c r="T293" s="96"/>
      <c r="U293" s="96" t="s">
        <v>761</v>
      </c>
      <c r="V293" s="218">
        <v>148723.69</v>
      </c>
      <c r="W293" s="222">
        <v>42787</v>
      </c>
      <c r="X293" s="243" t="s">
        <v>759</v>
      </c>
      <c r="Y293" s="94"/>
      <c r="Z293" s="94"/>
      <c r="AA293" s="94"/>
      <c r="AB293" s="94"/>
      <c r="AC293" s="94"/>
      <c r="AD293" s="94"/>
      <c r="AE293" s="94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</row>
    <row r="294" spans="1:48" s="78" customFormat="1" x14ac:dyDescent="0.2">
      <c r="A294" s="203">
        <v>42767</v>
      </c>
      <c r="B294" s="80" t="s">
        <v>1098</v>
      </c>
      <c r="C294" s="81"/>
      <c r="D294" s="82"/>
      <c r="E294" s="81"/>
      <c r="F294" s="83"/>
      <c r="G294" s="84"/>
      <c r="H294" s="81"/>
      <c r="I294" s="81" t="s">
        <v>1099</v>
      </c>
      <c r="J294" s="81"/>
      <c r="K294" s="81" t="s">
        <v>1100</v>
      </c>
      <c r="L294" s="81"/>
      <c r="M294" s="85"/>
      <c r="N294" s="85"/>
      <c r="O294" s="85"/>
      <c r="P294" s="85"/>
      <c r="Q294" s="197"/>
      <c r="R294" s="61"/>
      <c r="S294" s="202" t="s">
        <v>746</v>
      </c>
      <c r="T294" s="96"/>
      <c r="U294" s="96"/>
      <c r="V294" s="227">
        <v>-5500</v>
      </c>
      <c r="W294" s="96"/>
      <c r="X294" s="243" t="s">
        <v>759</v>
      </c>
      <c r="Y294" s="94"/>
      <c r="Z294" s="94"/>
      <c r="AA294" s="94"/>
      <c r="AB294" s="94"/>
      <c r="AC294" s="94"/>
      <c r="AD294" s="94"/>
      <c r="AE294" s="94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</row>
    <row r="295" spans="1:48" s="78" customFormat="1" x14ac:dyDescent="0.2">
      <c r="A295" s="203">
        <v>42767</v>
      </c>
      <c r="B295" s="80" t="s">
        <v>1060</v>
      </c>
      <c r="C295" s="81">
        <v>1520104</v>
      </c>
      <c r="D295" s="82">
        <v>7493</v>
      </c>
      <c r="E295" s="81" t="s">
        <v>440</v>
      </c>
      <c r="F295" s="83">
        <v>2017</v>
      </c>
      <c r="G295" s="84">
        <v>42794</v>
      </c>
      <c r="H295" s="81" t="s">
        <v>24</v>
      </c>
      <c r="I295" s="81" t="s">
        <v>1061</v>
      </c>
      <c r="J295" s="81" t="s">
        <v>23</v>
      </c>
      <c r="K295" s="81" t="s">
        <v>1062</v>
      </c>
      <c r="L295" s="81" t="s">
        <v>1063</v>
      </c>
      <c r="M295" s="85">
        <v>238095.24</v>
      </c>
      <c r="N295" s="85">
        <v>11904.76</v>
      </c>
      <c r="O295" s="85">
        <v>40000</v>
      </c>
      <c r="P295" s="85">
        <v>290000</v>
      </c>
      <c r="Q295" s="197"/>
      <c r="R295" s="41" t="s">
        <v>787</v>
      </c>
      <c r="S295" s="202" t="s">
        <v>746</v>
      </c>
      <c r="T295" s="91"/>
      <c r="U295" s="91" t="s">
        <v>764</v>
      </c>
      <c r="V295" s="219">
        <v>64000</v>
      </c>
      <c r="W295" s="223">
        <v>42795</v>
      </c>
      <c r="X295" s="243" t="s">
        <v>759</v>
      </c>
      <c r="Y295" s="225"/>
      <c r="Z295" s="92"/>
      <c r="AA295" s="92"/>
      <c r="AB295" s="92"/>
      <c r="AC295" s="92"/>
      <c r="AD295" s="92"/>
      <c r="AE295" s="92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</row>
    <row r="296" spans="1:48" s="78" customFormat="1" x14ac:dyDescent="0.2">
      <c r="A296" s="203">
        <v>42767</v>
      </c>
      <c r="B296" s="80" t="s">
        <v>1060</v>
      </c>
      <c r="C296" s="81"/>
      <c r="D296" s="82"/>
      <c r="E296" s="81"/>
      <c r="F296" s="83"/>
      <c r="G296" s="84"/>
      <c r="H296" s="81"/>
      <c r="I296" s="81" t="s">
        <v>1061</v>
      </c>
      <c r="J296" s="81"/>
      <c r="K296" s="81" t="s">
        <v>1062</v>
      </c>
      <c r="L296" s="81"/>
      <c r="M296" s="85"/>
      <c r="N296" s="85"/>
      <c r="O296" s="85"/>
      <c r="P296" s="85"/>
      <c r="Q296" s="197"/>
      <c r="R296" s="41"/>
      <c r="S296" s="202" t="s">
        <v>746</v>
      </c>
      <c r="T296" s="91"/>
      <c r="U296" s="91" t="s">
        <v>764</v>
      </c>
      <c r="V296" s="219">
        <v>20000</v>
      </c>
      <c r="W296" s="223">
        <v>42793</v>
      </c>
      <c r="X296" s="243" t="s">
        <v>759</v>
      </c>
      <c r="Y296" s="225"/>
      <c r="Z296" s="92"/>
      <c r="AA296" s="92"/>
      <c r="AB296" s="92"/>
      <c r="AC296" s="92"/>
      <c r="AD296" s="92"/>
      <c r="AE296" s="92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</row>
    <row r="297" spans="1:48" s="78" customFormat="1" x14ac:dyDescent="0.2">
      <c r="A297" s="203">
        <v>42767</v>
      </c>
      <c r="B297" s="80" t="s">
        <v>1060</v>
      </c>
      <c r="C297" s="81"/>
      <c r="D297" s="82"/>
      <c r="E297" s="81"/>
      <c r="F297" s="83"/>
      <c r="G297" s="84"/>
      <c r="H297" s="81"/>
      <c r="I297" s="81" t="s">
        <v>1061</v>
      </c>
      <c r="J297" s="81"/>
      <c r="K297" s="81" t="s">
        <v>1062</v>
      </c>
      <c r="L297" s="81"/>
      <c r="M297" s="85"/>
      <c r="N297" s="85"/>
      <c r="O297" s="85"/>
      <c r="P297" s="85"/>
      <c r="Q297" s="197"/>
      <c r="R297" s="41"/>
      <c r="S297" s="202" t="s">
        <v>746</v>
      </c>
      <c r="T297" s="91"/>
      <c r="U297" s="91" t="s">
        <v>762</v>
      </c>
      <c r="V297" s="219">
        <v>16000</v>
      </c>
      <c r="W297" s="223">
        <v>42795</v>
      </c>
      <c r="X297" s="243" t="s">
        <v>759</v>
      </c>
      <c r="Y297" s="225"/>
      <c r="Z297" s="92"/>
      <c r="AA297" s="92"/>
      <c r="AB297" s="92"/>
      <c r="AC297" s="92"/>
      <c r="AD297" s="92"/>
      <c r="AE297" s="92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</row>
    <row r="298" spans="1:48" s="78" customFormat="1" x14ac:dyDescent="0.2">
      <c r="A298" s="203">
        <v>42767</v>
      </c>
      <c r="B298" s="80" t="s">
        <v>1060</v>
      </c>
      <c r="C298" s="81"/>
      <c r="D298" s="82"/>
      <c r="E298" s="81"/>
      <c r="F298" s="83"/>
      <c r="G298" s="84"/>
      <c r="H298" s="81"/>
      <c r="I298" s="81" t="s">
        <v>1061</v>
      </c>
      <c r="J298" s="81"/>
      <c r="K298" s="81" t="s">
        <v>1062</v>
      </c>
      <c r="L298" s="81"/>
      <c r="M298" s="85"/>
      <c r="N298" s="85"/>
      <c r="O298" s="85"/>
      <c r="P298" s="85"/>
      <c r="Q298" s="197"/>
      <c r="R298" s="41"/>
      <c r="S298" s="202" t="s">
        <v>746</v>
      </c>
      <c r="T298" s="91"/>
      <c r="U298" s="91" t="s">
        <v>761</v>
      </c>
      <c r="V298" s="219">
        <v>189999.95</v>
      </c>
      <c r="W298" s="91"/>
      <c r="X298" s="243" t="s">
        <v>759</v>
      </c>
      <c r="Y298" s="225"/>
      <c r="Z298" s="92"/>
      <c r="AA298" s="92"/>
      <c r="AB298" s="92"/>
      <c r="AC298" s="92"/>
      <c r="AD298" s="92"/>
      <c r="AE298" s="92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</row>
    <row r="299" spans="1:48" s="78" customFormat="1" ht="12" customHeight="1" x14ac:dyDescent="0.2">
      <c r="A299" s="203">
        <v>42767</v>
      </c>
      <c r="B299" s="80" t="s">
        <v>792</v>
      </c>
      <c r="C299" s="81">
        <v>520220</v>
      </c>
      <c r="D299" s="82">
        <v>1794</v>
      </c>
      <c r="E299" s="81" t="s">
        <v>80</v>
      </c>
      <c r="F299" s="83">
        <v>2017</v>
      </c>
      <c r="G299" s="84">
        <v>42794</v>
      </c>
      <c r="H299" s="81" t="s">
        <v>118</v>
      </c>
      <c r="I299" s="81" t="s">
        <v>793</v>
      </c>
      <c r="J299" s="81" t="s">
        <v>23</v>
      </c>
      <c r="K299" s="81" t="s">
        <v>794</v>
      </c>
      <c r="L299" s="81" t="s">
        <v>795</v>
      </c>
      <c r="M299" s="85">
        <v>262226.93</v>
      </c>
      <c r="N299" s="85">
        <v>2859.28</v>
      </c>
      <c r="O299" s="85">
        <v>42413.79</v>
      </c>
      <c r="P299" s="85">
        <v>307500</v>
      </c>
      <c r="Q299" s="197"/>
      <c r="R299" s="41" t="s">
        <v>787</v>
      </c>
      <c r="S299" s="202" t="s">
        <v>746</v>
      </c>
      <c r="T299" s="199"/>
      <c r="U299" s="88" t="s">
        <v>757</v>
      </c>
      <c r="V299" s="217">
        <v>145000</v>
      </c>
      <c r="W299" s="172">
        <v>42794</v>
      </c>
      <c r="X299" s="243" t="s">
        <v>759</v>
      </c>
    </row>
    <row r="300" spans="1:48" s="78" customFormat="1" x14ac:dyDescent="0.2">
      <c r="A300" s="203">
        <v>42767</v>
      </c>
      <c r="B300" s="80" t="s">
        <v>792</v>
      </c>
      <c r="C300" s="81"/>
      <c r="D300" s="82"/>
      <c r="E300" s="81"/>
      <c r="F300" s="83"/>
      <c r="G300" s="84"/>
      <c r="H300" s="81"/>
      <c r="I300" s="81" t="s">
        <v>793</v>
      </c>
      <c r="J300" s="81"/>
      <c r="K300" s="81" t="s">
        <v>794</v>
      </c>
      <c r="L300" s="81"/>
      <c r="M300" s="85"/>
      <c r="N300" s="85"/>
      <c r="O300" s="85"/>
      <c r="P300" s="85"/>
      <c r="Q300" s="197"/>
      <c r="R300" s="41"/>
      <c r="S300" s="202" t="s">
        <v>746</v>
      </c>
      <c r="T300" s="199"/>
      <c r="U300" s="88" t="s">
        <v>757</v>
      </c>
      <c r="V300" s="217">
        <v>162000</v>
      </c>
      <c r="W300" s="172">
        <v>42795</v>
      </c>
      <c r="X300" s="243" t="s">
        <v>759</v>
      </c>
    </row>
    <row r="301" spans="1:48" s="78" customFormat="1" x14ac:dyDescent="0.2">
      <c r="A301" s="203">
        <v>42767</v>
      </c>
      <c r="B301" s="80" t="s">
        <v>792</v>
      </c>
      <c r="C301" s="81"/>
      <c r="D301" s="82"/>
      <c r="E301" s="81"/>
      <c r="F301" s="83"/>
      <c r="G301" s="84"/>
      <c r="H301" s="81"/>
      <c r="I301" s="81" t="s">
        <v>793</v>
      </c>
      <c r="J301" s="81"/>
      <c r="K301" s="81" t="s">
        <v>794</v>
      </c>
      <c r="L301" s="81"/>
      <c r="M301" s="85"/>
      <c r="N301" s="85"/>
      <c r="O301" s="85"/>
      <c r="P301" s="85"/>
      <c r="Q301" s="197"/>
      <c r="R301" s="41"/>
      <c r="S301" s="202" t="s">
        <v>746</v>
      </c>
      <c r="T301" s="199"/>
      <c r="U301" s="88"/>
      <c r="V301" s="217">
        <v>500</v>
      </c>
      <c r="W301" s="172">
        <v>42793</v>
      </c>
      <c r="X301" s="243" t="s">
        <v>759</v>
      </c>
    </row>
    <row r="302" spans="1:48" s="78" customFormat="1" x14ac:dyDescent="0.2">
      <c r="A302" s="203">
        <v>42767</v>
      </c>
      <c r="B302" s="80" t="s">
        <v>924</v>
      </c>
      <c r="C302" s="81">
        <v>521101</v>
      </c>
      <c r="D302" s="82">
        <v>1253</v>
      </c>
      <c r="E302" s="81" t="s">
        <v>25</v>
      </c>
      <c r="F302" s="83">
        <v>2017</v>
      </c>
      <c r="G302" s="84">
        <v>42794</v>
      </c>
      <c r="H302" s="81" t="s">
        <v>49</v>
      </c>
      <c r="I302" s="81" t="s">
        <v>925</v>
      </c>
      <c r="J302" s="81" t="s">
        <v>23</v>
      </c>
      <c r="K302" s="81" t="s">
        <v>926</v>
      </c>
      <c r="L302" s="81" t="s">
        <v>927</v>
      </c>
      <c r="M302" s="85">
        <v>367413.79</v>
      </c>
      <c r="N302" s="85">
        <v>0</v>
      </c>
      <c r="O302" s="85">
        <v>58786.21</v>
      </c>
      <c r="P302" s="85">
        <v>426200</v>
      </c>
      <c r="Q302" s="197"/>
      <c r="R302" s="41" t="s">
        <v>787</v>
      </c>
      <c r="S302" s="202" t="s">
        <v>746</v>
      </c>
      <c r="T302" s="88"/>
      <c r="U302" s="88" t="s">
        <v>758</v>
      </c>
      <c r="V302" s="217">
        <v>89113.88</v>
      </c>
      <c r="W302" s="172">
        <v>42794</v>
      </c>
      <c r="X302" s="243" t="s">
        <v>759</v>
      </c>
      <c r="Y302" s="79"/>
      <c r="Z302" s="79"/>
      <c r="AA302" s="79"/>
      <c r="AB302" s="79"/>
      <c r="AC302" s="79"/>
      <c r="AD302" s="79"/>
      <c r="AE302" s="79"/>
    </row>
    <row r="303" spans="1:48" s="78" customFormat="1" x14ac:dyDescent="0.2">
      <c r="A303" s="203">
        <v>42767</v>
      </c>
      <c r="B303" s="80" t="s">
        <v>924</v>
      </c>
      <c r="C303" s="81"/>
      <c r="D303" s="82"/>
      <c r="E303" s="81"/>
      <c r="F303" s="83"/>
      <c r="G303" s="84"/>
      <c r="H303" s="81"/>
      <c r="I303" s="81" t="s">
        <v>925</v>
      </c>
      <c r="J303" s="81"/>
      <c r="K303" s="81" t="s">
        <v>926</v>
      </c>
      <c r="L303" s="81"/>
      <c r="M303" s="85"/>
      <c r="N303" s="85"/>
      <c r="O303" s="85"/>
      <c r="P303" s="85"/>
      <c r="Q303" s="197"/>
      <c r="R303" s="41"/>
      <c r="S303" s="202" t="s">
        <v>746</v>
      </c>
      <c r="T303" s="88"/>
      <c r="U303" s="88" t="s">
        <v>762</v>
      </c>
      <c r="V303" s="217">
        <v>5000</v>
      </c>
      <c r="W303" s="172">
        <v>42792</v>
      </c>
      <c r="X303" s="243" t="s">
        <v>759</v>
      </c>
      <c r="Y303" s="79"/>
      <c r="Z303" s="79"/>
      <c r="AA303" s="79"/>
      <c r="AB303" s="79"/>
      <c r="AC303" s="79"/>
      <c r="AD303" s="79"/>
      <c r="AE303" s="79"/>
    </row>
    <row r="304" spans="1:48" s="78" customFormat="1" x14ac:dyDescent="0.2">
      <c r="A304" s="203">
        <v>42767</v>
      </c>
      <c r="B304" s="80" t="s">
        <v>924</v>
      </c>
      <c r="C304" s="81"/>
      <c r="D304" s="82"/>
      <c r="E304" s="81"/>
      <c r="F304" s="83"/>
      <c r="G304" s="84"/>
      <c r="H304" s="81"/>
      <c r="I304" s="81" t="s">
        <v>925</v>
      </c>
      <c r="J304" s="81"/>
      <c r="K304" s="81" t="s">
        <v>926</v>
      </c>
      <c r="L304" s="81"/>
      <c r="M304" s="85"/>
      <c r="N304" s="85"/>
      <c r="O304" s="85"/>
      <c r="P304" s="85"/>
      <c r="Q304" s="197"/>
      <c r="R304" s="41"/>
      <c r="S304" s="202" t="s">
        <v>746</v>
      </c>
      <c r="T304" s="88"/>
      <c r="U304" s="88" t="s">
        <v>761</v>
      </c>
      <c r="V304" s="217">
        <v>332086.12</v>
      </c>
      <c r="W304" s="172">
        <v>42794</v>
      </c>
      <c r="X304" s="243" t="s">
        <v>759</v>
      </c>
      <c r="Y304" s="79"/>
      <c r="Z304" s="79"/>
      <c r="AA304" s="79"/>
      <c r="AB304" s="79"/>
      <c r="AC304" s="79"/>
      <c r="AD304" s="79"/>
      <c r="AE304" s="79"/>
    </row>
    <row r="305" spans="1:48" s="78" customFormat="1" x14ac:dyDescent="0.2">
      <c r="A305" s="203">
        <v>42767</v>
      </c>
      <c r="B305" s="80" t="s">
        <v>1258</v>
      </c>
      <c r="C305" s="81">
        <v>38503</v>
      </c>
      <c r="D305" s="82" t="s">
        <v>618</v>
      </c>
      <c r="E305" s="81" t="s">
        <v>1257</v>
      </c>
      <c r="F305" s="83">
        <v>2016</v>
      </c>
      <c r="G305" s="84">
        <v>42773</v>
      </c>
      <c r="H305" s="81" t="s">
        <v>624</v>
      </c>
      <c r="I305" s="81" t="s">
        <v>1259</v>
      </c>
      <c r="J305" s="81" t="s">
        <v>23</v>
      </c>
      <c r="K305" s="81" t="s">
        <v>1260</v>
      </c>
      <c r="L305" s="81" t="s">
        <v>1261</v>
      </c>
      <c r="M305" s="85">
        <v>114137.93</v>
      </c>
      <c r="N305" s="85">
        <v>0</v>
      </c>
      <c r="O305" s="85">
        <v>3862.07</v>
      </c>
      <c r="P305" s="85">
        <v>118000</v>
      </c>
      <c r="Q305" s="197"/>
      <c r="R305" s="61" t="s">
        <v>749</v>
      </c>
      <c r="S305" s="201" t="s">
        <v>1340</v>
      </c>
      <c r="T305" s="88"/>
      <c r="U305" s="88" t="s">
        <v>764</v>
      </c>
      <c r="V305" s="217">
        <v>78000</v>
      </c>
      <c r="W305" s="172">
        <v>42771</v>
      </c>
      <c r="X305" s="243" t="s">
        <v>759</v>
      </c>
    </row>
    <row r="306" spans="1:48" s="78" customFormat="1" x14ac:dyDescent="0.2">
      <c r="A306" s="203">
        <v>42767</v>
      </c>
      <c r="B306" s="80" t="s">
        <v>1258</v>
      </c>
      <c r="C306" s="81"/>
      <c r="D306" s="82"/>
      <c r="E306" s="81"/>
      <c r="F306" s="83"/>
      <c r="G306" s="84"/>
      <c r="H306" s="81"/>
      <c r="I306" s="81" t="s">
        <v>1259</v>
      </c>
      <c r="J306" s="81"/>
      <c r="K306" s="81" t="s">
        <v>1260</v>
      </c>
      <c r="L306" s="81"/>
      <c r="M306" s="85"/>
      <c r="N306" s="85"/>
      <c r="O306" s="85"/>
      <c r="P306" s="85"/>
      <c r="Q306" s="197"/>
      <c r="R306" s="61"/>
      <c r="S306" s="201" t="s">
        <v>1340</v>
      </c>
      <c r="T306" s="88"/>
      <c r="U306" s="88" t="s">
        <v>764</v>
      </c>
      <c r="V306" s="217">
        <v>40000</v>
      </c>
      <c r="W306" s="172">
        <v>42773</v>
      </c>
      <c r="X306" s="243" t="s">
        <v>759</v>
      </c>
    </row>
    <row r="307" spans="1:48" s="78" customFormat="1" x14ac:dyDescent="0.2">
      <c r="A307" s="203">
        <v>42767</v>
      </c>
      <c r="B307" s="80" t="s">
        <v>1047</v>
      </c>
      <c r="C307" s="81">
        <v>522401</v>
      </c>
      <c r="D307" s="82">
        <v>1062</v>
      </c>
      <c r="E307" s="81" t="s">
        <v>8</v>
      </c>
      <c r="F307" s="83">
        <v>2017</v>
      </c>
      <c r="G307" s="84">
        <v>42783</v>
      </c>
      <c r="H307" s="81" t="s">
        <v>105</v>
      </c>
      <c r="I307" s="81" t="s">
        <v>1048</v>
      </c>
      <c r="J307" s="81" t="s">
        <v>2</v>
      </c>
      <c r="K307" s="81" t="s">
        <v>1049</v>
      </c>
      <c r="L307" s="81" t="s">
        <v>1050</v>
      </c>
      <c r="M307" s="85">
        <v>224137.93</v>
      </c>
      <c r="N307" s="85">
        <v>0</v>
      </c>
      <c r="O307" s="85">
        <v>35862.07</v>
      </c>
      <c r="P307" s="85">
        <v>260000</v>
      </c>
      <c r="Q307" s="197"/>
      <c r="R307" s="41" t="s">
        <v>787</v>
      </c>
      <c r="S307" s="202" t="s">
        <v>746</v>
      </c>
      <c r="T307" s="88"/>
      <c r="U307" s="88" t="s">
        <v>757</v>
      </c>
      <c r="V307" s="217">
        <v>240000</v>
      </c>
      <c r="W307" s="172">
        <v>42783</v>
      </c>
      <c r="X307" s="243" t="s">
        <v>759</v>
      </c>
      <c r="Y307" s="225" t="s">
        <v>770</v>
      </c>
      <c r="Z307" s="79"/>
      <c r="AA307" s="79"/>
      <c r="AB307" s="79"/>
      <c r="AC307" s="79"/>
      <c r="AD307" s="94"/>
      <c r="AE307" s="94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</row>
    <row r="308" spans="1:48" s="78" customFormat="1" x14ac:dyDescent="0.2">
      <c r="A308" s="203">
        <v>42767</v>
      </c>
      <c r="B308" s="80" t="s">
        <v>1047</v>
      </c>
      <c r="C308" s="81"/>
      <c r="D308" s="82"/>
      <c r="E308" s="81"/>
      <c r="F308" s="83"/>
      <c r="G308" s="84"/>
      <c r="H308" s="81"/>
      <c r="I308" s="81" t="s">
        <v>1048</v>
      </c>
      <c r="J308" s="81"/>
      <c r="K308" s="81" t="s">
        <v>1049</v>
      </c>
      <c r="L308" s="81"/>
      <c r="M308" s="85"/>
      <c r="N308" s="85"/>
      <c r="O308" s="85"/>
      <c r="P308" s="85"/>
      <c r="Q308" s="197"/>
      <c r="R308" s="41"/>
      <c r="S308" s="202" t="s">
        <v>746</v>
      </c>
      <c r="T308" s="88"/>
      <c r="U308" s="88" t="s">
        <v>762</v>
      </c>
      <c r="V308" s="217">
        <v>20000</v>
      </c>
      <c r="W308" s="172">
        <v>42770</v>
      </c>
      <c r="X308" s="243" t="s">
        <v>759</v>
      </c>
      <c r="Y308" s="225"/>
      <c r="Z308" s="79"/>
      <c r="AA308" s="79"/>
      <c r="AB308" s="79"/>
      <c r="AC308" s="79"/>
      <c r="AD308" s="94"/>
      <c r="AE308" s="94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</row>
    <row r="309" spans="1:48" s="78" customFormat="1" x14ac:dyDescent="0.2">
      <c r="A309" s="203">
        <v>42767</v>
      </c>
      <c r="B309" s="80" t="s">
        <v>1067</v>
      </c>
      <c r="C309" s="81">
        <v>1520105</v>
      </c>
      <c r="D309" s="82">
        <v>7494</v>
      </c>
      <c r="E309" s="81" t="s">
        <v>472</v>
      </c>
      <c r="F309" s="83">
        <v>2017</v>
      </c>
      <c r="G309" s="84">
        <v>42780</v>
      </c>
      <c r="H309" s="81" t="s">
        <v>64</v>
      </c>
      <c r="I309" s="81" t="s">
        <v>1068</v>
      </c>
      <c r="J309" s="81" t="s">
        <v>23</v>
      </c>
      <c r="K309" s="209" t="s">
        <v>1069</v>
      </c>
      <c r="L309" s="81" t="s">
        <v>1070</v>
      </c>
      <c r="M309" s="85">
        <v>223809.52</v>
      </c>
      <c r="N309" s="85">
        <v>11190.48</v>
      </c>
      <c r="O309" s="85">
        <v>37600</v>
      </c>
      <c r="P309" s="85">
        <v>272600</v>
      </c>
      <c r="Q309" s="197"/>
      <c r="R309" s="41" t="s">
        <v>787</v>
      </c>
      <c r="S309" s="202" t="s">
        <v>746</v>
      </c>
      <c r="T309" s="96"/>
      <c r="U309" s="96" t="s">
        <v>758</v>
      </c>
      <c r="V309" s="218">
        <v>272600</v>
      </c>
      <c r="W309" s="222">
        <v>42781</v>
      </c>
      <c r="X309" s="243" t="s">
        <v>759</v>
      </c>
      <c r="Y309" s="225"/>
      <c r="Z309" s="94"/>
      <c r="AA309" s="94"/>
      <c r="AB309" s="94"/>
      <c r="AC309" s="94"/>
      <c r="AD309" s="94"/>
      <c r="AE309" s="94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</row>
    <row r="310" spans="1:48" s="78" customFormat="1" x14ac:dyDescent="0.2">
      <c r="A310" s="203">
        <v>42767</v>
      </c>
      <c r="B310" s="80" t="s">
        <v>909</v>
      </c>
      <c r="C310" s="81">
        <v>521101</v>
      </c>
      <c r="D310" s="82">
        <v>1253</v>
      </c>
      <c r="E310" s="81" t="s">
        <v>25</v>
      </c>
      <c r="F310" s="83">
        <v>2017</v>
      </c>
      <c r="G310" s="84">
        <v>42787</v>
      </c>
      <c r="H310" s="81" t="s">
        <v>24</v>
      </c>
      <c r="I310" s="81" t="s">
        <v>910</v>
      </c>
      <c r="J310" s="206" t="s">
        <v>23</v>
      </c>
      <c r="K310" s="204" t="s">
        <v>911</v>
      </c>
      <c r="L310" s="207" t="s">
        <v>912</v>
      </c>
      <c r="M310" s="85">
        <v>367413.79</v>
      </c>
      <c r="N310" s="85">
        <v>0</v>
      </c>
      <c r="O310" s="85">
        <v>58786.21</v>
      </c>
      <c r="P310" s="85">
        <v>426200</v>
      </c>
      <c r="Q310" s="197"/>
      <c r="R310" s="90" t="s">
        <v>787</v>
      </c>
      <c r="S310" s="202" t="s">
        <v>746</v>
      </c>
      <c r="T310" s="91"/>
      <c r="U310" s="91" t="s">
        <v>764</v>
      </c>
      <c r="V310" s="219">
        <v>1000</v>
      </c>
      <c r="W310" s="223">
        <v>42779</v>
      </c>
      <c r="X310" s="243" t="s">
        <v>759</v>
      </c>
      <c r="Y310" s="229" t="s">
        <v>770</v>
      </c>
      <c r="Z310" s="89" t="s">
        <v>1971</v>
      </c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</row>
    <row r="311" spans="1:48" s="78" customFormat="1" x14ac:dyDescent="0.2">
      <c r="A311" s="203">
        <v>42767</v>
      </c>
      <c r="B311" s="80" t="s">
        <v>909</v>
      </c>
      <c r="C311" s="81"/>
      <c r="D311" s="82"/>
      <c r="E311" s="81"/>
      <c r="F311" s="83"/>
      <c r="G311" s="84"/>
      <c r="H311" s="81"/>
      <c r="I311" s="81" t="s">
        <v>910</v>
      </c>
      <c r="J311" s="206"/>
      <c r="K311" s="204" t="s">
        <v>911</v>
      </c>
      <c r="L311" s="207"/>
      <c r="M311" s="85"/>
      <c r="N311" s="85"/>
      <c r="O311" s="85"/>
      <c r="P311" s="85"/>
      <c r="Q311" s="197"/>
      <c r="R311" s="90"/>
      <c r="S311" s="202" t="s">
        <v>746</v>
      </c>
      <c r="T311" s="91"/>
      <c r="U311" s="91" t="s">
        <v>766</v>
      </c>
      <c r="V311" s="219">
        <v>235000</v>
      </c>
      <c r="W311" s="223">
        <v>42801</v>
      </c>
      <c r="X311" s="243" t="s">
        <v>759</v>
      </c>
      <c r="Y311" s="22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</row>
    <row r="312" spans="1:48" s="78" customFormat="1" x14ac:dyDescent="0.2">
      <c r="A312" s="203">
        <v>42767</v>
      </c>
      <c r="B312" s="80" t="s">
        <v>909</v>
      </c>
      <c r="C312" s="81"/>
      <c r="D312" s="82"/>
      <c r="E312" s="81"/>
      <c r="F312" s="83"/>
      <c r="G312" s="84"/>
      <c r="H312" s="81"/>
      <c r="I312" s="81" t="s">
        <v>910</v>
      </c>
      <c r="J312" s="206"/>
      <c r="K312" s="204" t="s">
        <v>911</v>
      </c>
      <c r="L312" s="207"/>
      <c r="M312" s="85"/>
      <c r="N312" s="85"/>
      <c r="O312" s="85"/>
      <c r="P312" s="85"/>
      <c r="Q312" s="197"/>
      <c r="R312" s="90"/>
      <c r="S312" s="202" t="s">
        <v>746</v>
      </c>
      <c r="T312" s="91"/>
      <c r="U312" s="91" t="s">
        <v>761</v>
      </c>
      <c r="V312" s="219">
        <v>171200</v>
      </c>
      <c r="W312" s="223">
        <v>42801</v>
      </c>
      <c r="X312" s="243" t="s">
        <v>759</v>
      </c>
      <c r="Y312" s="22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</row>
    <row r="313" spans="1:48" s="78" customFormat="1" x14ac:dyDescent="0.2">
      <c r="A313" s="203">
        <v>42767</v>
      </c>
      <c r="B313" s="80" t="s">
        <v>1024</v>
      </c>
      <c r="C313" s="81">
        <v>521802</v>
      </c>
      <c r="D313" s="82">
        <v>2202</v>
      </c>
      <c r="E313" s="81" t="s">
        <v>229</v>
      </c>
      <c r="F313" s="83">
        <v>2017</v>
      </c>
      <c r="G313" s="84">
        <v>42794</v>
      </c>
      <c r="H313" s="81" t="s">
        <v>203</v>
      </c>
      <c r="I313" s="81" t="s">
        <v>1025</v>
      </c>
      <c r="J313" s="206" t="s">
        <v>23</v>
      </c>
      <c r="K313" s="204" t="s">
        <v>1026</v>
      </c>
      <c r="L313" s="207" t="s">
        <v>1027</v>
      </c>
      <c r="M313" s="85">
        <v>201982.76</v>
      </c>
      <c r="N313" s="85">
        <v>0</v>
      </c>
      <c r="O313" s="85">
        <v>32317.24</v>
      </c>
      <c r="P313" s="85">
        <v>234300</v>
      </c>
      <c r="Q313" s="197"/>
      <c r="R313" s="87" t="s">
        <v>787</v>
      </c>
      <c r="S313" s="201" t="s">
        <v>1340</v>
      </c>
      <c r="T313" s="88"/>
      <c r="U313" s="88"/>
      <c r="V313" s="217"/>
      <c r="W313" s="88"/>
      <c r="X313" s="243" t="s">
        <v>759</v>
      </c>
      <c r="Y313" s="79" t="s">
        <v>770</v>
      </c>
      <c r="Z313" s="79" t="s">
        <v>1354</v>
      </c>
      <c r="AA313" s="79"/>
      <c r="AB313" s="79"/>
      <c r="AC313" s="79"/>
      <c r="AD313" s="94"/>
      <c r="AE313" s="94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</row>
    <row r="314" spans="1:48" s="257" customFormat="1" ht="16.5" customHeight="1" thickBot="1" x14ac:dyDescent="0.25">
      <c r="A314" s="245">
        <v>42767</v>
      </c>
      <c r="B314" s="246" t="s">
        <v>1242</v>
      </c>
      <c r="C314" s="247">
        <v>1520105</v>
      </c>
      <c r="D314" s="248">
        <v>7494</v>
      </c>
      <c r="E314" s="247" t="s">
        <v>472</v>
      </c>
      <c r="F314" s="249">
        <v>2017</v>
      </c>
      <c r="G314" s="250">
        <v>42790</v>
      </c>
      <c r="H314" s="247"/>
      <c r="I314" s="247" t="s">
        <v>1240</v>
      </c>
      <c r="J314" s="265" t="s">
        <v>23</v>
      </c>
      <c r="K314" s="266" t="s">
        <v>216</v>
      </c>
      <c r="L314" s="267" t="s">
        <v>1241</v>
      </c>
      <c r="M314" s="251">
        <v>205538.34</v>
      </c>
      <c r="N314" s="251">
        <v>0</v>
      </c>
      <c r="O314" s="251">
        <v>32886.14</v>
      </c>
      <c r="P314" s="251">
        <v>238424.48</v>
      </c>
      <c r="Q314" s="275"/>
      <c r="R314" s="252" t="s">
        <v>748</v>
      </c>
      <c r="S314" s="253" t="s">
        <v>1339</v>
      </c>
      <c r="T314" s="254"/>
      <c r="U314" s="254"/>
      <c r="V314" s="255"/>
      <c r="W314" s="254"/>
      <c r="X314" s="295">
        <v>42815</v>
      </c>
    </row>
    <row r="315" spans="1:48" s="257" customFormat="1" x14ac:dyDescent="0.2">
      <c r="A315" s="245">
        <v>42767</v>
      </c>
      <c r="B315" s="246" t="s">
        <v>1044</v>
      </c>
      <c r="C315" s="247">
        <v>522401</v>
      </c>
      <c r="D315" s="248">
        <v>1062</v>
      </c>
      <c r="E315" s="247" t="s">
        <v>8</v>
      </c>
      <c r="F315" s="249">
        <v>2017</v>
      </c>
      <c r="G315" s="250">
        <v>42791</v>
      </c>
      <c r="H315" s="247" t="s">
        <v>17</v>
      </c>
      <c r="I315" s="247" t="s">
        <v>1045</v>
      </c>
      <c r="J315" s="265" t="s">
        <v>2</v>
      </c>
      <c r="K315" s="290" t="s">
        <v>29</v>
      </c>
      <c r="L315" s="267" t="s">
        <v>1046</v>
      </c>
      <c r="M315" s="251">
        <v>224137.93</v>
      </c>
      <c r="N315" s="251">
        <v>0</v>
      </c>
      <c r="O315" s="251">
        <v>35862.07</v>
      </c>
      <c r="P315" s="251">
        <v>260000</v>
      </c>
      <c r="Q315" s="275"/>
      <c r="R315" s="252" t="s">
        <v>787</v>
      </c>
      <c r="S315" s="289" t="s">
        <v>746</v>
      </c>
      <c r="T315" s="253" t="s">
        <v>1342</v>
      </c>
      <c r="U315" s="254" t="s">
        <v>764</v>
      </c>
      <c r="V315" s="255">
        <v>500</v>
      </c>
      <c r="W315" s="256">
        <v>42805</v>
      </c>
      <c r="X315" s="295">
        <v>42815</v>
      </c>
      <c r="Y315" s="257" t="s">
        <v>770</v>
      </c>
      <c r="Z315" s="257" t="s">
        <v>1354</v>
      </c>
    </row>
    <row r="316" spans="1:48" s="257" customFormat="1" x14ac:dyDescent="0.2">
      <c r="A316" s="245"/>
      <c r="B316" s="246"/>
      <c r="C316" s="247"/>
      <c r="D316" s="248"/>
      <c r="E316" s="247"/>
      <c r="F316" s="249"/>
      <c r="G316" s="250"/>
      <c r="H316" s="247"/>
      <c r="I316" s="247"/>
      <c r="J316" s="265"/>
      <c r="K316" s="291"/>
      <c r="L316" s="267"/>
      <c r="M316" s="251"/>
      <c r="N316" s="251"/>
      <c r="O316" s="251"/>
      <c r="P316" s="251"/>
      <c r="Q316" s="275"/>
      <c r="R316" s="252"/>
      <c r="S316" s="289" t="s">
        <v>746</v>
      </c>
      <c r="T316" s="253" t="s">
        <v>1342</v>
      </c>
      <c r="U316" s="254" t="s">
        <v>763</v>
      </c>
      <c r="V316" s="255">
        <v>79500</v>
      </c>
      <c r="W316" s="256">
        <v>42808</v>
      </c>
      <c r="X316" s="295">
        <v>42815</v>
      </c>
    </row>
    <row r="317" spans="1:48" s="257" customFormat="1" x14ac:dyDescent="0.2">
      <c r="A317" s="245"/>
      <c r="B317" s="246"/>
      <c r="C317" s="247"/>
      <c r="D317" s="248"/>
      <c r="E317" s="247"/>
      <c r="F317" s="249"/>
      <c r="G317" s="250"/>
      <c r="H317" s="247"/>
      <c r="I317" s="247"/>
      <c r="J317" s="265"/>
      <c r="K317" s="291"/>
      <c r="L317" s="267"/>
      <c r="M317" s="251"/>
      <c r="N317" s="251"/>
      <c r="O317" s="251"/>
      <c r="P317" s="251"/>
      <c r="Q317" s="275"/>
      <c r="R317" s="252"/>
      <c r="S317" s="289" t="s">
        <v>746</v>
      </c>
      <c r="T317" s="253" t="s">
        <v>1342</v>
      </c>
      <c r="U317" s="254" t="s">
        <v>761</v>
      </c>
      <c r="V317" s="255">
        <v>180000</v>
      </c>
      <c r="W317" s="256">
        <v>42809</v>
      </c>
      <c r="X317" s="295">
        <v>42815</v>
      </c>
    </row>
    <row r="318" spans="1:48" s="257" customFormat="1" x14ac:dyDescent="0.2">
      <c r="A318" s="245">
        <v>42767</v>
      </c>
      <c r="B318" s="246" t="s">
        <v>784</v>
      </c>
      <c r="C318" s="247">
        <v>520220</v>
      </c>
      <c r="D318" s="248">
        <v>1794</v>
      </c>
      <c r="E318" s="247" t="s">
        <v>80</v>
      </c>
      <c r="F318" s="249">
        <v>2017</v>
      </c>
      <c r="G318" s="250">
        <v>42781</v>
      </c>
      <c r="H318" s="247" t="s">
        <v>17</v>
      </c>
      <c r="I318" s="247" t="s">
        <v>785</v>
      </c>
      <c r="J318" s="265" t="s">
        <v>23</v>
      </c>
      <c r="K318" s="291" t="s">
        <v>29</v>
      </c>
      <c r="L318" s="267" t="s">
        <v>786</v>
      </c>
      <c r="M318" s="251">
        <v>262226.93</v>
      </c>
      <c r="N318" s="251">
        <v>2859.28</v>
      </c>
      <c r="O318" s="251">
        <v>42413.79</v>
      </c>
      <c r="P318" s="251">
        <v>307500</v>
      </c>
      <c r="Q318" s="275"/>
      <c r="R318" s="252" t="s">
        <v>787</v>
      </c>
      <c r="S318" s="289" t="s">
        <v>746</v>
      </c>
      <c r="T318" s="253" t="s">
        <v>1342</v>
      </c>
      <c r="U318" s="254" t="s">
        <v>763</v>
      </c>
      <c r="V318" s="255">
        <v>10000</v>
      </c>
      <c r="W318" s="256">
        <v>42777</v>
      </c>
      <c r="X318" s="295">
        <v>42815</v>
      </c>
    </row>
    <row r="319" spans="1:48" s="257" customFormat="1" x14ac:dyDescent="0.2">
      <c r="A319" s="245">
        <v>42767</v>
      </c>
      <c r="B319" s="246" t="s">
        <v>784</v>
      </c>
      <c r="C319" s="247"/>
      <c r="D319" s="248"/>
      <c r="E319" s="247"/>
      <c r="F319" s="249"/>
      <c r="G319" s="250"/>
      <c r="H319" s="247"/>
      <c r="I319" s="247" t="s">
        <v>785</v>
      </c>
      <c r="J319" s="265"/>
      <c r="K319" s="291"/>
      <c r="L319" s="267"/>
      <c r="M319" s="251"/>
      <c r="N319" s="251"/>
      <c r="O319" s="251"/>
      <c r="P319" s="251"/>
      <c r="Q319" s="275"/>
      <c r="R319" s="252"/>
      <c r="S319" s="289" t="s">
        <v>746</v>
      </c>
      <c r="T319" s="253" t="s">
        <v>1342</v>
      </c>
      <c r="U319" s="254" t="s">
        <v>763</v>
      </c>
      <c r="V319" s="255">
        <v>5098.07</v>
      </c>
      <c r="W319" s="256">
        <v>42780</v>
      </c>
      <c r="X319" s="295">
        <v>42815</v>
      </c>
    </row>
    <row r="320" spans="1:48" s="257" customFormat="1" x14ac:dyDescent="0.2">
      <c r="A320" s="245">
        <v>42767</v>
      </c>
      <c r="B320" s="246" t="s">
        <v>784</v>
      </c>
      <c r="C320" s="247"/>
      <c r="D320" s="248"/>
      <c r="E320" s="247"/>
      <c r="F320" s="249"/>
      <c r="G320" s="250"/>
      <c r="H320" s="247"/>
      <c r="I320" s="247" t="s">
        <v>785</v>
      </c>
      <c r="J320" s="265"/>
      <c r="K320" s="291"/>
      <c r="L320" s="267"/>
      <c r="M320" s="251"/>
      <c r="N320" s="251"/>
      <c r="O320" s="251"/>
      <c r="P320" s="251"/>
      <c r="Q320" s="275"/>
      <c r="R320" s="252"/>
      <c r="S320" s="289" t="s">
        <v>746</v>
      </c>
      <c r="T320" s="253" t="s">
        <v>1342</v>
      </c>
      <c r="U320" s="254" t="s">
        <v>761</v>
      </c>
      <c r="V320" s="255">
        <v>292401.93</v>
      </c>
      <c r="W320" s="256">
        <v>42781</v>
      </c>
      <c r="X320" s="295">
        <v>42815</v>
      </c>
    </row>
    <row r="321" spans="1:48" s="257" customFormat="1" x14ac:dyDescent="0.2">
      <c r="A321" s="245">
        <v>42767</v>
      </c>
      <c r="B321" s="246" t="s">
        <v>917</v>
      </c>
      <c r="C321" s="247">
        <v>521101</v>
      </c>
      <c r="D321" s="248">
        <v>1253</v>
      </c>
      <c r="E321" s="247" t="s">
        <v>25</v>
      </c>
      <c r="F321" s="249">
        <v>2017</v>
      </c>
      <c r="G321" s="250">
        <v>42790</v>
      </c>
      <c r="H321" s="247" t="s">
        <v>44</v>
      </c>
      <c r="I321" s="247" t="s">
        <v>918</v>
      </c>
      <c r="J321" s="265" t="s">
        <v>23</v>
      </c>
      <c r="K321" s="291" t="s">
        <v>29</v>
      </c>
      <c r="L321" s="267" t="s">
        <v>919</v>
      </c>
      <c r="M321" s="251">
        <v>367413.79</v>
      </c>
      <c r="N321" s="251">
        <v>0</v>
      </c>
      <c r="O321" s="251">
        <v>58786.21</v>
      </c>
      <c r="P321" s="251">
        <v>426200</v>
      </c>
      <c r="Q321" s="275"/>
      <c r="R321" s="263" t="s">
        <v>787</v>
      </c>
      <c r="S321" s="289" t="s">
        <v>746</v>
      </c>
      <c r="T321" s="253" t="s">
        <v>1342</v>
      </c>
      <c r="U321" s="254" t="s">
        <v>758</v>
      </c>
      <c r="V321" s="255">
        <v>20926.169999999998</v>
      </c>
      <c r="W321" s="256">
        <v>42791</v>
      </c>
      <c r="X321" s="295">
        <v>42815</v>
      </c>
    </row>
    <row r="322" spans="1:48" s="257" customFormat="1" x14ac:dyDescent="0.2">
      <c r="A322" s="245">
        <v>42767</v>
      </c>
      <c r="B322" s="246" t="s">
        <v>917</v>
      </c>
      <c r="C322" s="247"/>
      <c r="D322" s="248"/>
      <c r="E322" s="247"/>
      <c r="F322" s="249"/>
      <c r="G322" s="250"/>
      <c r="H322" s="247"/>
      <c r="I322" s="247" t="s">
        <v>918</v>
      </c>
      <c r="J322" s="265"/>
      <c r="K322" s="291"/>
      <c r="L322" s="267"/>
      <c r="M322" s="251"/>
      <c r="N322" s="251"/>
      <c r="O322" s="251"/>
      <c r="P322" s="251"/>
      <c r="Q322" s="275"/>
      <c r="R322" s="263"/>
      <c r="S322" s="289" t="s">
        <v>746</v>
      </c>
      <c r="T322" s="253" t="s">
        <v>1342</v>
      </c>
      <c r="U322" s="254" t="s">
        <v>761</v>
      </c>
      <c r="V322" s="255">
        <v>405273.83</v>
      </c>
      <c r="W322" s="256">
        <v>42791</v>
      </c>
      <c r="X322" s="295">
        <v>42815</v>
      </c>
    </row>
    <row r="323" spans="1:48" s="257" customFormat="1" x14ac:dyDescent="0.2">
      <c r="A323" s="245">
        <v>42767</v>
      </c>
      <c r="B323" s="246" t="s">
        <v>940</v>
      </c>
      <c r="C323" s="247">
        <v>521502</v>
      </c>
      <c r="D323" s="248">
        <v>5611</v>
      </c>
      <c r="E323" s="247" t="s">
        <v>387</v>
      </c>
      <c r="F323" s="249">
        <v>2017</v>
      </c>
      <c r="G323" s="250">
        <v>42780</v>
      </c>
      <c r="H323" s="247" t="s">
        <v>64</v>
      </c>
      <c r="I323" s="247" t="s">
        <v>941</v>
      </c>
      <c r="J323" s="265" t="s">
        <v>23</v>
      </c>
      <c r="K323" s="291" t="s">
        <v>29</v>
      </c>
      <c r="L323" s="267" t="s">
        <v>942</v>
      </c>
      <c r="M323" s="251">
        <v>379112.61</v>
      </c>
      <c r="N323" s="251">
        <v>17439.11</v>
      </c>
      <c r="O323" s="251">
        <v>63448.28</v>
      </c>
      <c r="P323" s="251">
        <v>460000</v>
      </c>
      <c r="Q323" s="275"/>
      <c r="R323" s="252" t="s">
        <v>787</v>
      </c>
      <c r="S323" s="289" t="s">
        <v>746</v>
      </c>
      <c r="T323" s="253" t="s">
        <v>1342</v>
      </c>
      <c r="U323" s="254" t="s">
        <v>762</v>
      </c>
      <c r="V323" s="255">
        <v>20000</v>
      </c>
      <c r="W323" s="256">
        <v>42776</v>
      </c>
      <c r="X323" s="295">
        <v>42815</v>
      </c>
    </row>
    <row r="324" spans="1:48" s="257" customFormat="1" x14ac:dyDescent="0.2">
      <c r="A324" s="245">
        <v>42767</v>
      </c>
      <c r="B324" s="246" t="s">
        <v>940</v>
      </c>
      <c r="C324" s="247"/>
      <c r="D324" s="248"/>
      <c r="E324" s="247"/>
      <c r="F324" s="249"/>
      <c r="G324" s="250"/>
      <c r="H324" s="247"/>
      <c r="I324" s="247" t="s">
        <v>941</v>
      </c>
      <c r="J324" s="265"/>
      <c r="K324" s="291"/>
      <c r="L324" s="267"/>
      <c r="M324" s="251"/>
      <c r="N324" s="251"/>
      <c r="O324" s="251"/>
      <c r="P324" s="251"/>
      <c r="Q324" s="275"/>
      <c r="R324" s="252"/>
      <c r="S324" s="289" t="s">
        <v>746</v>
      </c>
      <c r="T324" s="253" t="s">
        <v>1342</v>
      </c>
      <c r="U324" s="254" t="s">
        <v>757</v>
      </c>
      <c r="V324" s="255">
        <v>11713.48</v>
      </c>
      <c r="W324" s="256">
        <v>42780</v>
      </c>
      <c r="X324" s="295">
        <v>42815</v>
      </c>
    </row>
    <row r="325" spans="1:48" s="257" customFormat="1" x14ac:dyDescent="0.2">
      <c r="A325" s="245">
        <v>42767</v>
      </c>
      <c r="B325" s="246" t="s">
        <v>940</v>
      </c>
      <c r="C325" s="247"/>
      <c r="D325" s="248"/>
      <c r="E325" s="247"/>
      <c r="F325" s="249"/>
      <c r="G325" s="250"/>
      <c r="H325" s="247"/>
      <c r="I325" s="247" t="s">
        <v>941</v>
      </c>
      <c r="J325" s="265"/>
      <c r="K325" s="291"/>
      <c r="L325" s="267"/>
      <c r="M325" s="251"/>
      <c r="N325" s="251"/>
      <c r="O325" s="251"/>
      <c r="P325" s="251"/>
      <c r="Q325" s="275"/>
      <c r="R325" s="252"/>
      <c r="S325" s="289" t="s">
        <v>746</v>
      </c>
      <c r="T325" s="253" t="s">
        <v>1342</v>
      </c>
      <c r="U325" s="254" t="s">
        <v>761</v>
      </c>
      <c r="V325" s="255">
        <v>428286.52</v>
      </c>
      <c r="W325" s="256">
        <v>42781</v>
      </c>
      <c r="X325" s="295">
        <v>42815</v>
      </c>
    </row>
    <row r="326" spans="1:48" s="257" customFormat="1" x14ac:dyDescent="0.2">
      <c r="A326" s="245">
        <v>42767</v>
      </c>
      <c r="B326" s="246" t="s">
        <v>1087</v>
      </c>
      <c r="C326" s="247">
        <v>1520603</v>
      </c>
      <c r="D326" s="248">
        <v>7497</v>
      </c>
      <c r="E326" s="247" t="s">
        <v>596</v>
      </c>
      <c r="F326" s="249">
        <v>2017</v>
      </c>
      <c r="G326" s="250">
        <v>42788</v>
      </c>
      <c r="H326" s="247" t="s">
        <v>35</v>
      </c>
      <c r="I326" s="247" t="s">
        <v>1088</v>
      </c>
      <c r="J326" s="265" t="s">
        <v>23</v>
      </c>
      <c r="K326" s="291" t="s">
        <v>29</v>
      </c>
      <c r="L326" s="267" t="s">
        <v>1089</v>
      </c>
      <c r="M326" s="251">
        <v>272988.5</v>
      </c>
      <c r="N326" s="251">
        <v>13649.43</v>
      </c>
      <c r="O326" s="251">
        <v>45862.07</v>
      </c>
      <c r="P326" s="251">
        <v>332500</v>
      </c>
      <c r="Q326" s="275"/>
      <c r="R326" s="252" t="s">
        <v>787</v>
      </c>
      <c r="S326" s="289" t="s">
        <v>746</v>
      </c>
      <c r="T326" s="253" t="s">
        <v>1342</v>
      </c>
      <c r="U326" s="259" t="s">
        <v>761</v>
      </c>
      <c r="V326" s="260">
        <v>309359.62</v>
      </c>
      <c r="W326" s="261">
        <v>42790</v>
      </c>
      <c r="X326" s="295">
        <v>42815</v>
      </c>
      <c r="Y326" s="262"/>
      <c r="Z326" s="262"/>
      <c r="AA326" s="262"/>
      <c r="AB326" s="262"/>
      <c r="AC326" s="262"/>
      <c r="AD326" s="262"/>
      <c r="AE326" s="262"/>
      <c r="AF326" s="262"/>
      <c r="AG326" s="262"/>
      <c r="AH326" s="262"/>
      <c r="AI326" s="262"/>
      <c r="AJ326" s="262"/>
      <c r="AK326" s="262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</row>
    <row r="327" spans="1:48" s="257" customFormat="1" x14ac:dyDescent="0.2">
      <c r="A327" s="245">
        <v>42767</v>
      </c>
      <c r="B327" s="246" t="s">
        <v>1087</v>
      </c>
      <c r="C327" s="247"/>
      <c r="D327" s="248"/>
      <c r="E327" s="247"/>
      <c r="F327" s="249"/>
      <c r="G327" s="250"/>
      <c r="H327" s="247"/>
      <c r="I327" s="247" t="s">
        <v>1088</v>
      </c>
      <c r="J327" s="265"/>
      <c r="K327" s="291"/>
      <c r="L327" s="267"/>
      <c r="M327" s="251"/>
      <c r="N327" s="251"/>
      <c r="O327" s="251"/>
      <c r="P327" s="251"/>
      <c r="Q327" s="275"/>
      <c r="R327" s="252"/>
      <c r="S327" s="289" t="s">
        <v>746</v>
      </c>
      <c r="T327" s="253" t="s">
        <v>1342</v>
      </c>
      <c r="U327" s="259" t="s">
        <v>1346</v>
      </c>
      <c r="V327" s="260">
        <v>23140.38</v>
      </c>
      <c r="W327" s="261">
        <v>42794</v>
      </c>
      <c r="X327" s="295">
        <v>42815</v>
      </c>
      <c r="Y327" s="262"/>
      <c r="Z327" s="262"/>
      <c r="AA327" s="262"/>
      <c r="AB327" s="262"/>
      <c r="AC327" s="262"/>
      <c r="AD327" s="262"/>
      <c r="AE327" s="262"/>
      <c r="AF327" s="262"/>
      <c r="AG327" s="262"/>
      <c r="AH327" s="262"/>
      <c r="AI327" s="262"/>
      <c r="AJ327" s="262"/>
      <c r="AK327" s="262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</row>
    <row r="328" spans="1:48" s="257" customFormat="1" ht="13.5" thickBot="1" x14ac:dyDescent="0.25">
      <c r="A328" s="245">
        <v>42767</v>
      </c>
      <c r="B328" s="246" t="s">
        <v>885</v>
      </c>
      <c r="C328" s="247">
        <v>520909</v>
      </c>
      <c r="D328" s="248">
        <v>2009</v>
      </c>
      <c r="E328" s="247" t="s">
        <v>208</v>
      </c>
      <c r="F328" s="249">
        <v>2017</v>
      </c>
      <c r="G328" s="250">
        <v>42791</v>
      </c>
      <c r="H328" s="247" t="s">
        <v>17</v>
      </c>
      <c r="I328" s="247" t="s">
        <v>886</v>
      </c>
      <c r="J328" s="265" t="s">
        <v>23</v>
      </c>
      <c r="K328" s="292" t="s">
        <v>29</v>
      </c>
      <c r="L328" s="267" t="s">
        <v>887</v>
      </c>
      <c r="M328" s="251">
        <v>213965.52</v>
      </c>
      <c r="N328" s="251">
        <v>0</v>
      </c>
      <c r="O328" s="251">
        <v>34234.480000000003</v>
      </c>
      <c r="P328" s="251">
        <v>248200</v>
      </c>
      <c r="Q328" s="275"/>
      <c r="R328" s="252" t="s">
        <v>787</v>
      </c>
      <c r="S328" s="289" t="s">
        <v>746</v>
      </c>
      <c r="T328" s="253" t="s">
        <v>1342</v>
      </c>
      <c r="U328" s="254" t="s">
        <v>757</v>
      </c>
      <c r="V328" s="255">
        <v>17604.27</v>
      </c>
      <c r="W328" s="256">
        <v>42794</v>
      </c>
      <c r="X328" s="295">
        <v>42815</v>
      </c>
    </row>
    <row r="329" spans="1:48" s="257" customFormat="1" ht="13.5" thickBot="1" x14ac:dyDescent="0.25">
      <c r="A329" s="245">
        <v>42767</v>
      </c>
      <c r="B329" s="246" t="s">
        <v>885</v>
      </c>
      <c r="C329" s="247"/>
      <c r="D329" s="248"/>
      <c r="E329" s="247"/>
      <c r="F329" s="249"/>
      <c r="G329" s="250"/>
      <c r="H329" s="247"/>
      <c r="I329" s="247" t="s">
        <v>886</v>
      </c>
      <c r="J329" s="265"/>
      <c r="K329" s="293"/>
      <c r="L329" s="267"/>
      <c r="M329" s="251"/>
      <c r="N329" s="251"/>
      <c r="O329" s="251"/>
      <c r="P329" s="251"/>
      <c r="Q329" s="275"/>
      <c r="R329" s="252"/>
      <c r="S329" s="289" t="s">
        <v>746</v>
      </c>
      <c r="T329" s="253" t="s">
        <v>1342</v>
      </c>
      <c r="U329" s="254" t="s">
        <v>761</v>
      </c>
      <c r="V329" s="255">
        <v>230595.73</v>
      </c>
      <c r="W329" s="256">
        <v>42794</v>
      </c>
      <c r="X329" s="295">
        <v>42815</v>
      </c>
    </row>
    <row r="330" spans="1:48" s="257" customFormat="1" x14ac:dyDescent="0.2">
      <c r="A330" s="245">
        <v>42767</v>
      </c>
      <c r="B330" s="246" t="s">
        <v>824</v>
      </c>
      <c r="C330" s="247">
        <v>520514</v>
      </c>
      <c r="D330" s="248">
        <v>5398</v>
      </c>
      <c r="E330" s="247" t="s">
        <v>352</v>
      </c>
      <c r="F330" s="249">
        <v>2017</v>
      </c>
      <c r="G330" s="250">
        <v>42776</v>
      </c>
      <c r="H330" s="247" t="s">
        <v>115</v>
      </c>
      <c r="I330" s="247" t="s">
        <v>825</v>
      </c>
      <c r="J330" s="265" t="s">
        <v>23</v>
      </c>
      <c r="K330" s="211" t="s">
        <v>351</v>
      </c>
      <c r="L330" s="267" t="s">
        <v>826</v>
      </c>
      <c r="M330" s="251">
        <v>515345.49</v>
      </c>
      <c r="N330" s="251">
        <v>39309.68</v>
      </c>
      <c r="O330" s="251">
        <v>88744.83</v>
      </c>
      <c r="P330" s="251">
        <v>643400</v>
      </c>
      <c r="Q330" s="197"/>
      <c r="R330" s="252" t="s">
        <v>787</v>
      </c>
      <c r="S330" s="253" t="s">
        <v>1339</v>
      </c>
      <c r="T330" s="253" t="s">
        <v>1342</v>
      </c>
      <c r="U330" s="254" t="s">
        <v>758</v>
      </c>
      <c r="V330" s="255">
        <v>50000</v>
      </c>
      <c r="W330" s="256">
        <v>42756</v>
      </c>
      <c r="X330" s="295">
        <v>42815</v>
      </c>
    </row>
    <row r="331" spans="1:48" s="257" customFormat="1" x14ac:dyDescent="0.2">
      <c r="A331" s="245">
        <v>42767</v>
      </c>
      <c r="B331" s="246" t="s">
        <v>824</v>
      </c>
      <c r="C331" s="247"/>
      <c r="D331" s="248"/>
      <c r="E331" s="247"/>
      <c r="F331" s="249"/>
      <c r="G331" s="250"/>
      <c r="H331" s="247"/>
      <c r="I331" s="247" t="s">
        <v>825</v>
      </c>
      <c r="J331" s="265"/>
      <c r="K331" s="212"/>
      <c r="L331" s="267"/>
      <c r="M331" s="251"/>
      <c r="N331" s="251"/>
      <c r="O331" s="251"/>
      <c r="P331" s="251"/>
      <c r="Q331" s="197"/>
      <c r="R331" s="252"/>
      <c r="S331" s="253" t="s">
        <v>1339</v>
      </c>
      <c r="T331" s="253" t="s">
        <v>1342</v>
      </c>
      <c r="U331" s="254" t="s">
        <v>758</v>
      </c>
      <c r="V331" s="255">
        <v>593400</v>
      </c>
      <c r="W331" s="256">
        <v>42779</v>
      </c>
      <c r="X331" s="295">
        <v>42815</v>
      </c>
    </row>
    <row r="332" spans="1:48" s="257" customFormat="1" x14ac:dyDescent="0.2">
      <c r="A332" s="245">
        <v>42767</v>
      </c>
      <c r="B332" s="246" t="s">
        <v>827</v>
      </c>
      <c r="C332" s="247">
        <v>520514</v>
      </c>
      <c r="D332" s="248">
        <v>5398</v>
      </c>
      <c r="E332" s="247" t="s">
        <v>352</v>
      </c>
      <c r="F332" s="249">
        <v>2017</v>
      </c>
      <c r="G332" s="250">
        <v>42776</v>
      </c>
      <c r="H332" s="247" t="s">
        <v>115</v>
      </c>
      <c r="I332" s="247" t="s">
        <v>828</v>
      </c>
      <c r="J332" s="265" t="s">
        <v>23</v>
      </c>
      <c r="K332" s="212" t="s">
        <v>351</v>
      </c>
      <c r="L332" s="267" t="s">
        <v>829</v>
      </c>
      <c r="M332" s="251">
        <v>515345.49</v>
      </c>
      <c r="N332" s="251">
        <v>39309.68</v>
      </c>
      <c r="O332" s="251">
        <v>88744.83</v>
      </c>
      <c r="P332" s="251">
        <v>643400</v>
      </c>
      <c r="Q332" s="197"/>
      <c r="R332" s="252" t="s">
        <v>787</v>
      </c>
      <c r="S332" s="253" t="s">
        <v>1339</v>
      </c>
      <c r="T332" s="253" t="s">
        <v>1342</v>
      </c>
      <c r="U332" s="269" t="s">
        <v>758</v>
      </c>
      <c r="V332" s="270">
        <v>50000</v>
      </c>
      <c r="W332" s="271">
        <v>42670</v>
      </c>
      <c r="X332" s="295">
        <v>42815</v>
      </c>
      <c r="Y332" s="258"/>
      <c r="Z332" s="258"/>
      <c r="AA332" s="258"/>
      <c r="AB332" s="258"/>
      <c r="AC332" s="258"/>
      <c r="AD332" s="258"/>
      <c r="AE332" s="258"/>
      <c r="AF332" s="258"/>
      <c r="AG332" s="258"/>
      <c r="AH332" s="258"/>
      <c r="AI332" s="258"/>
      <c r="AJ332" s="258"/>
      <c r="AK332" s="258"/>
      <c r="AL332" s="258"/>
      <c r="AM332" s="258"/>
      <c r="AN332" s="258"/>
      <c r="AO332" s="258"/>
      <c r="AP332" s="258"/>
      <c r="AQ332" s="258"/>
      <c r="AR332" s="258"/>
      <c r="AS332" s="258"/>
      <c r="AT332" s="258"/>
      <c r="AU332" s="258"/>
      <c r="AV332" s="258"/>
    </row>
    <row r="333" spans="1:48" s="257" customFormat="1" ht="12" customHeight="1" x14ac:dyDescent="0.2">
      <c r="A333" s="245">
        <v>42767</v>
      </c>
      <c r="B333" s="246" t="s">
        <v>827</v>
      </c>
      <c r="C333" s="247"/>
      <c r="D333" s="248"/>
      <c r="E333" s="247"/>
      <c r="F333" s="249"/>
      <c r="G333" s="250"/>
      <c r="H333" s="247"/>
      <c r="I333" s="247" t="s">
        <v>828</v>
      </c>
      <c r="J333" s="265"/>
      <c r="K333" s="212"/>
      <c r="L333" s="267"/>
      <c r="M333" s="251"/>
      <c r="N333" s="251"/>
      <c r="O333" s="251"/>
      <c r="P333" s="251"/>
      <c r="Q333" s="197"/>
      <c r="R333" s="252"/>
      <c r="S333" s="253" t="s">
        <v>1339</v>
      </c>
      <c r="T333" s="253" t="s">
        <v>1342</v>
      </c>
      <c r="U333" s="269" t="s">
        <v>758</v>
      </c>
      <c r="V333" s="270">
        <v>593400</v>
      </c>
      <c r="W333" s="271">
        <v>42779</v>
      </c>
      <c r="X333" s="295">
        <v>42815</v>
      </c>
      <c r="Y333" s="258"/>
      <c r="Z333" s="258"/>
      <c r="AA333" s="258"/>
      <c r="AB333" s="258"/>
      <c r="AC333" s="258"/>
      <c r="AD333" s="258"/>
      <c r="AE333" s="258"/>
      <c r="AF333" s="258"/>
      <c r="AG333" s="258"/>
      <c r="AH333" s="258"/>
      <c r="AI333" s="258"/>
      <c r="AJ333" s="258"/>
      <c r="AK333" s="258"/>
      <c r="AL333" s="258"/>
      <c r="AM333" s="258"/>
      <c r="AN333" s="258"/>
      <c r="AO333" s="258"/>
      <c r="AP333" s="258"/>
      <c r="AQ333" s="258"/>
      <c r="AR333" s="258"/>
      <c r="AS333" s="258"/>
      <c r="AT333" s="258"/>
      <c r="AU333" s="258"/>
      <c r="AV333" s="258"/>
    </row>
    <row r="334" spans="1:48" s="257" customFormat="1" x14ac:dyDescent="0.2">
      <c r="A334" s="245">
        <v>42767</v>
      </c>
      <c r="B334" s="246" t="s">
        <v>830</v>
      </c>
      <c r="C334" s="247">
        <v>520514</v>
      </c>
      <c r="D334" s="248">
        <v>5398</v>
      </c>
      <c r="E334" s="247" t="s">
        <v>352</v>
      </c>
      <c r="F334" s="249">
        <v>2017</v>
      </c>
      <c r="G334" s="250">
        <v>42776</v>
      </c>
      <c r="H334" s="247" t="s">
        <v>115</v>
      </c>
      <c r="I334" s="247" t="s">
        <v>831</v>
      </c>
      <c r="J334" s="265" t="s">
        <v>23</v>
      </c>
      <c r="K334" s="212" t="s">
        <v>351</v>
      </c>
      <c r="L334" s="267" t="s">
        <v>832</v>
      </c>
      <c r="M334" s="251">
        <v>515345.49</v>
      </c>
      <c r="N334" s="251">
        <v>39309.68</v>
      </c>
      <c r="O334" s="251">
        <v>88744.83</v>
      </c>
      <c r="P334" s="251">
        <v>643400</v>
      </c>
      <c r="Q334" s="197"/>
      <c r="R334" s="252" t="s">
        <v>787</v>
      </c>
      <c r="S334" s="253" t="s">
        <v>1339</v>
      </c>
      <c r="T334" s="253" t="s">
        <v>1342</v>
      </c>
      <c r="U334" s="254" t="s">
        <v>758</v>
      </c>
      <c r="V334" s="255">
        <v>50000</v>
      </c>
      <c r="W334" s="256">
        <v>42756</v>
      </c>
      <c r="X334" s="295">
        <v>42815</v>
      </c>
    </row>
    <row r="335" spans="1:48" s="257" customFormat="1" ht="13.5" thickBot="1" x14ac:dyDescent="0.25">
      <c r="A335" s="245">
        <v>42767</v>
      </c>
      <c r="B335" s="246" t="s">
        <v>830</v>
      </c>
      <c r="C335" s="247"/>
      <c r="D335" s="248"/>
      <c r="E335" s="247"/>
      <c r="F335" s="249"/>
      <c r="G335" s="250"/>
      <c r="H335" s="247"/>
      <c r="I335" s="247" t="s">
        <v>831</v>
      </c>
      <c r="J335" s="265"/>
      <c r="K335" s="213"/>
      <c r="L335" s="267"/>
      <c r="M335" s="251"/>
      <c r="N335" s="251"/>
      <c r="O335" s="251"/>
      <c r="P335" s="251"/>
      <c r="Q335" s="197"/>
      <c r="R335" s="252"/>
      <c r="S335" s="253" t="s">
        <v>1339</v>
      </c>
      <c r="T335" s="253" t="s">
        <v>1342</v>
      </c>
      <c r="U335" s="254" t="s">
        <v>758</v>
      </c>
      <c r="V335" s="255">
        <v>593400</v>
      </c>
      <c r="W335" s="256">
        <v>42779</v>
      </c>
      <c r="X335" s="295">
        <v>42815</v>
      </c>
    </row>
    <row r="336" spans="1:48" s="89" customFormat="1" x14ac:dyDescent="0.2">
      <c r="A336" s="203">
        <v>42767</v>
      </c>
      <c r="B336" s="246" t="s">
        <v>1164</v>
      </c>
      <c r="C336" s="247">
        <v>521101</v>
      </c>
      <c r="D336" s="248">
        <v>1253</v>
      </c>
      <c r="E336" s="247" t="s">
        <v>25</v>
      </c>
      <c r="F336" s="249">
        <v>2017</v>
      </c>
      <c r="G336" s="250">
        <v>42774</v>
      </c>
      <c r="H336" s="247"/>
      <c r="I336" s="247" t="s">
        <v>1165</v>
      </c>
      <c r="J336" s="265" t="s">
        <v>23</v>
      </c>
      <c r="K336" s="272" t="s">
        <v>520</v>
      </c>
      <c r="L336" s="267" t="s">
        <v>1166</v>
      </c>
      <c r="M336" s="251">
        <v>326375.90999999997</v>
      </c>
      <c r="N336" s="251">
        <v>0</v>
      </c>
      <c r="O336" s="251">
        <v>52220.14</v>
      </c>
      <c r="P336" s="251">
        <v>378596.05</v>
      </c>
      <c r="Q336" s="197"/>
      <c r="R336" s="252" t="s">
        <v>748</v>
      </c>
      <c r="S336" s="253" t="s">
        <v>1339</v>
      </c>
      <c r="T336" s="253" t="s">
        <v>1342</v>
      </c>
      <c r="U336" s="254"/>
      <c r="V336" s="255"/>
      <c r="W336" s="254"/>
      <c r="X336" s="295">
        <v>42815</v>
      </c>
      <c r="Y336" s="257"/>
      <c r="Z336" s="257"/>
      <c r="AA336" s="257"/>
      <c r="AB336" s="257"/>
      <c r="AC336" s="257"/>
      <c r="AD336" s="257"/>
      <c r="AE336" s="257"/>
      <c r="AF336" s="257"/>
      <c r="AG336" s="257"/>
      <c r="AH336" s="257"/>
      <c r="AI336" s="257"/>
      <c r="AJ336" s="257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</row>
    <row r="337" spans="1:48" s="78" customFormat="1" x14ac:dyDescent="0.2">
      <c r="A337" s="203">
        <v>42767</v>
      </c>
      <c r="B337" s="246" t="s">
        <v>1251</v>
      </c>
      <c r="C337" s="247">
        <v>1520604</v>
      </c>
      <c r="D337" s="248">
        <v>7495</v>
      </c>
      <c r="E337" s="247" t="s">
        <v>492</v>
      </c>
      <c r="F337" s="249">
        <v>2017</v>
      </c>
      <c r="G337" s="250">
        <v>42788</v>
      </c>
      <c r="H337" s="247"/>
      <c r="I337" s="247" t="s">
        <v>1252</v>
      </c>
      <c r="J337" s="265" t="s">
        <v>23</v>
      </c>
      <c r="K337" s="273" t="s">
        <v>520</v>
      </c>
      <c r="L337" s="267" t="s">
        <v>1253</v>
      </c>
      <c r="M337" s="251">
        <v>255782.21</v>
      </c>
      <c r="N337" s="251">
        <v>0</v>
      </c>
      <c r="O337" s="251">
        <v>40925.15</v>
      </c>
      <c r="P337" s="251">
        <v>296707.36</v>
      </c>
      <c r="Q337" s="197"/>
      <c r="R337" s="263" t="s">
        <v>748</v>
      </c>
      <c r="S337" s="253" t="s">
        <v>1339</v>
      </c>
      <c r="T337" s="253" t="s">
        <v>1342</v>
      </c>
      <c r="U337" s="254"/>
      <c r="V337" s="255"/>
      <c r="W337" s="254"/>
      <c r="X337" s="295">
        <v>42815</v>
      </c>
      <c r="Y337" s="257"/>
      <c r="Z337" s="257"/>
      <c r="AA337" s="257"/>
      <c r="AB337" s="257"/>
      <c r="AC337" s="257"/>
      <c r="AD337" s="257"/>
      <c r="AE337" s="257"/>
      <c r="AF337" s="257"/>
      <c r="AG337" s="257"/>
      <c r="AH337" s="257"/>
      <c r="AI337" s="257"/>
      <c r="AJ337" s="257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</row>
    <row r="338" spans="1:48" s="78" customFormat="1" ht="13.5" thickBot="1" x14ac:dyDescent="0.25">
      <c r="A338" s="203">
        <v>42767</v>
      </c>
      <c r="B338" s="246" t="s">
        <v>1184</v>
      </c>
      <c r="C338" s="247">
        <v>521707</v>
      </c>
      <c r="D338" s="248">
        <v>2006</v>
      </c>
      <c r="E338" s="247" t="s">
        <v>165</v>
      </c>
      <c r="F338" s="249">
        <v>2017</v>
      </c>
      <c r="G338" s="250">
        <v>42774</v>
      </c>
      <c r="H338" s="247"/>
      <c r="I338" s="247" t="s">
        <v>1185</v>
      </c>
      <c r="J338" s="265" t="s">
        <v>23</v>
      </c>
      <c r="K338" s="274" t="s">
        <v>520</v>
      </c>
      <c r="L338" s="267" t="s">
        <v>1186</v>
      </c>
      <c r="M338" s="251">
        <v>177272.48</v>
      </c>
      <c r="N338" s="251">
        <v>0</v>
      </c>
      <c r="O338" s="251">
        <v>28363.599999999999</v>
      </c>
      <c r="P338" s="251">
        <v>205636.08</v>
      </c>
      <c r="Q338" s="197"/>
      <c r="R338" s="252" t="s">
        <v>748</v>
      </c>
      <c r="S338" s="253" t="s">
        <v>1339</v>
      </c>
      <c r="T338" s="253" t="s">
        <v>1342</v>
      </c>
      <c r="U338" s="254"/>
      <c r="V338" s="255"/>
      <c r="W338" s="254"/>
      <c r="X338" s="295">
        <v>42815</v>
      </c>
      <c r="Y338" s="257"/>
      <c r="Z338" s="257"/>
      <c r="AA338" s="257"/>
      <c r="AB338" s="257"/>
      <c r="AC338" s="257"/>
      <c r="AD338" s="257"/>
      <c r="AE338" s="257"/>
      <c r="AF338" s="257"/>
      <c r="AG338" s="257"/>
      <c r="AH338" s="257"/>
      <c r="AI338" s="257"/>
      <c r="AJ338" s="257"/>
    </row>
    <row r="339" spans="1:48" s="257" customFormat="1" x14ac:dyDescent="0.2">
      <c r="A339" s="245">
        <v>42767</v>
      </c>
      <c r="B339" s="246" t="s">
        <v>1190</v>
      </c>
      <c r="C339" s="247">
        <v>521707</v>
      </c>
      <c r="D339" s="248">
        <v>2006</v>
      </c>
      <c r="E339" s="247" t="s">
        <v>165</v>
      </c>
      <c r="F339" s="249">
        <v>2017</v>
      </c>
      <c r="G339" s="250">
        <v>42782</v>
      </c>
      <c r="H339" s="247"/>
      <c r="I339" s="247" t="s">
        <v>1187</v>
      </c>
      <c r="J339" s="265" t="s">
        <v>23</v>
      </c>
      <c r="K339" s="266" t="s">
        <v>1188</v>
      </c>
      <c r="L339" s="267" t="s">
        <v>1189</v>
      </c>
      <c r="M339" s="251">
        <v>177271.48</v>
      </c>
      <c r="N339" s="251">
        <v>0</v>
      </c>
      <c r="O339" s="251">
        <v>28363.439999999999</v>
      </c>
      <c r="P339" s="251">
        <v>205634.92</v>
      </c>
      <c r="Q339" s="275"/>
      <c r="R339" s="252" t="s">
        <v>748</v>
      </c>
      <c r="S339" s="253" t="s">
        <v>1339</v>
      </c>
      <c r="T339" s="254"/>
      <c r="U339" s="254"/>
      <c r="V339" s="255"/>
      <c r="W339" s="254"/>
      <c r="X339" s="295">
        <v>42815</v>
      </c>
    </row>
    <row r="340" spans="1:48" s="257" customFormat="1" x14ac:dyDescent="0.2">
      <c r="A340" s="245">
        <v>42767</v>
      </c>
      <c r="B340" s="246" t="s">
        <v>1193</v>
      </c>
      <c r="C340" s="247">
        <v>521707</v>
      </c>
      <c r="D340" s="248">
        <v>2006</v>
      </c>
      <c r="E340" s="247" t="s">
        <v>165</v>
      </c>
      <c r="F340" s="249">
        <v>2017</v>
      </c>
      <c r="G340" s="250">
        <v>42793</v>
      </c>
      <c r="H340" s="247"/>
      <c r="I340" s="247" t="s">
        <v>1191</v>
      </c>
      <c r="J340" s="265" t="s">
        <v>23</v>
      </c>
      <c r="K340" s="266" t="s">
        <v>207</v>
      </c>
      <c r="L340" s="267" t="s">
        <v>1192</v>
      </c>
      <c r="M340" s="251">
        <v>177271.48</v>
      </c>
      <c r="N340" s="251">
        <v>0</v>
      </c>
      <c r="O340" s="251">
        <v>28363.439999999999</v>
      </c>
      <c r="P340" s="251">
        <v>205634.92</v>
      </c>
      <c r="Q340" s="275"/>
      <c r="R340" s="252" t="s">
        <v>748</v>
      </c>
      <c r="S340" s="253" t="s">
        <v>1339</v>
      </c>
      <c r="T340" s="254"/>
      <c r="U340" s="254"/>
      <c r="V340" s="255"/>
      <c r="W340" s="254"/>
      <c r="X340" s="295">
        <v>42815</v>
      </c>
    </row>
    <row r="341" spans="1:48" s="78" customFormat="1" x14ac:dyDescent="0.2">
      <c r="A341" s="203">
        <v>42767</v>
      </c>
      <c r="B341" s="80" t="s">
        <v>800</v>
      </c>
      <c r="C341" s="81">
        <v>520222</v>
      </c>
      <c r="D341" s="82">
        <v>1797</v>
      </c>
      <c r="E341" s="81" t="s">
        <v>121</v>
      </c>
      <c r="F341" s="83">
        <v>2017</v>
      </c>
      <c r="G341" s="84">
        <v>42787</v>
      </c>
      <c r="H341" s="81" t="s">
        <v>64</v>
      </c>
      <c r="I341" s="81" t="s">
        <v>801</v>
      </c>
      <c r="J341" s="81" t="s">
        <v>23</v>
      </c>
      <c r="K341" s="210" t="s">
        <v>802</v>
      </c>
      <c r="L341" s="81" t="s">
        <v>803</v>
      </c>
      <c r="M341" s="85">
        <v>231905.09</v>
      </c>
      <c r="N341" s="85">
        <v>2319.0500000000002</v>
      </c>
      <c r="O341" s="85">
        <v>37475.86</v>
      </c>
      <c r="P341" s="85">
        <v>271700</v>
      </c>
      <c r="Q341" s="197"/>
      <c r="R341" s="87" t="s">
        <v>787</v>
      </c>
      <c r="S341" s="202" t="s">
        <v>746</v>
      </c>
      <c r="T341" s="88"/>
      <c r="U341" s="88" t="s">
        <v>764</v>
      </c>
      <c r="V341" s="217">
        <v>181700</v>
      </c>
      <c r="W341" s="172">
        <v>42787</v>
      </c>
      <c r="X341" s="243" t="s">
        <v>759</v>
      </c>
    </row>
    <row r="342" spans="1:48" s="78" customFormat="1" ht="13.5" thickBot="1" x14ac:dyDescent="0.25">
      <c r="A342" s="203">
        <v>42767</v>
      </c>
      <c r="B342" s="80" t="s">
        <v>800</v>
      </c>
      <c r="C342" s="81"/>
      <c r="D342" s="82"/>
      <c r="E342" s="81"/>
      <c r="F342" s="83"/>
      <c r="G342" s="84"/>
      <c r="H342" s="81"/>
      <c r="I342" s="81" t="s">
        <v>801</v>
      </c>
      <c r="J342" s="206"/>
      <c r="K342" s="210" t="s">
        <v>802</v>
      </c>
      <c r="L342" s="207"/>
      <c r="M342" s="85"/>
      <c r="N342" s="85"/>
      <c r="O342" s="85"/>
      <c r="P342" s="85"/>
      <c r="Q342" s="197"/>
      <c r="R342" s="87"/>
      <c r="S342" s="202" t="s">
        <v>746</v>
      </c>
      <c r="T342" s="88"/>
      <c r="U342" s="88" t="s">
        <v>766</v>
      </c>
      <c r="V342" s="217">
        <v>90000</v>
      </c>
      <c r="W342" s="172">
        <v>42788</v>
      </c>
      <c r="X342" s="243" t="s">
        <v>759</v>
      </c>
    </row>
    <row r="343" spans="1:48" s="257" customFormat="1" x14ac:dyDescent="0.2">
      <c r="A343" s="245">
        <v>42767</v>
      </c>
      <c r="B343" s="246" t="s">
        <v>1228</v>
      </c>
      <c r="C343" s="247">
        <v>520814</v>
      </c>
      <c r="D343" s="248">
        <v>4493</v>
      </c>
      <c r="E343" s="247" t="s">
        <v>297</v>
      </c>
      <c r="F343" s="249">
        <v>2017</v>
      </c>
      <c r="G343" s="250">
        <v>42794</v>
      </c>
      <c r="H343" s="247"/>
      <c r="I343" s="247" t="s">
        <v>1229</v>
      </c>
      <c r="J343" s="265" t="s">
        <v>23</v>
      </c>
      <c r="K343" s="294" t="s">
        <v>330</v>
      </c>
      <c r="L343" s="267" t="s">
        <v>1230</v>
      </c>
      <c r="M343" s="251">
        <v>269450.42</v>
      </c>
      <c r="N343" s="251">
        <v>0</v>
      </c>
      <c r="O343" s="251">
        <v>43112.07</v>
      </c>
      <c r="P343" s="251">
        <v>312562.49</v>
      </c>
      <c r="Q343" s="275"/>
      <c r="R343" s="252" t="s">
        <v>748</v>
      </c>
      <c r="S343" s="253" t="s">
        <v>1339</v>
      </c>
      <c r="T343" s="253" t="s">
        <v>1342</v>
      </c>
      <c r="U343" s="254"/>
      <c r="V343" s="255"/>
      <c r="W343" s="254"/>
      <c r="X343" s="295">
        <v>42815</v>
      </c>
    </row>
    <row r="344" spans="1:48" s="258" customFormat="1" ht="13.5" thickBot="1" x14ac:dyDescent="0.25">
      <c r="A344" s="245">
        <v>42767</v>
      </c>
      <c r="B344" s="246" t="s">
        <v>1194</v>
      </c>
      <c r="C344" s="247">
        <v>521707</v>
      </c>
      <c r="D344" s="248">
        <v>2006</v>
      </c>
      <c r="E344" s="247" t="s">
        <v>165</v>
      </c>
      <c r="F344" s="249">
        <v>2017</v>
      </c>
      <c r="G344" s="250">
        <v>42794</v>
      </c>
      <c r="H344" s="247"/>
      <c r="I344" s="247" t="s">
        <v>1195</v>
      </c>
      <c r="J344" s="265" t="s">
        <v>23</v>
      </c>
      <c r="K344" s="278" t="s">
        <v>330</v>
      </c>
      <c r="L344" s="267" t="s">
        <v>1196</v>
      </c>
      <c r="M344" s="251">
        <v>177271.48</v>
      </c>
      <c r="N344" s="251">
        <v>0</v>
      </c>
      <c r="O344" s="251">
        <v>28363.439999999999</v>
      </c>
      <c r="P344" s="251">
        <v>205634.92</v>
      </c>
      <c r="Q344" s="275"/>
      <c r="R344" s="252" t="s">
        <v>748</v>
      </c>
      <c r="S344" s="253" t="s">
        <v>1339</v>
      </c>
      <c r="T344" s="253" t="s">
        <v>1342</v>
      </c>
      <c r="U344" s="254"/>
      <c r="V344" s="255"/>
      <c r="W344" s="254"/>
      <c r="X344" s="295">
        <v>42815</v>
      </c>
      <c r="Y344" s="257"/>
      <c r="Z344" s="257"/>
      <c r="AA344" s="257"/>
      <c r="AB344" s="257"/>
      <c r="AC344" s="257"/>
      <c r="AD344" s="257"/>
      <c r="AE344" s="257"/>
      <c r="AF344" s="257"/>
      <c r="AG344" s="257"/>
      <c r="AH344" s="257"/>
      <c r="AI344" s="257"/>
      <c r="AJ344" s="257"/>
      <c r="AK344" s="257"/>
      <c r="AL344" s="257"/>
      <c r="AM344" s="257"/>
      <c r="AN344" s="257"/>
      <c r="AO344" s="257"/>
      <c r="AP344" s="257"/>
      <c r="AQ344" s="257"/>
      <c r="AR344" s="257"/>
      <c r="AS344" s="257"/>
      <c r="AT344" s="257"/>
      <c r="AU344" s="257"/>
      <c r="AV344" s="257"/>
    </row>
    <row r="345" spans="1:48" s="78" customFormat="1" x14ac:dyDescent="0.2">
      <c r="A345" s="203">
        <v>42767</v>
      </c>
      <c r="B345" s="80" t="s">
        <v>928</v>
      </c>
      <c r="C345" s="81">
        <v>521101</v>
      </c>
      <c r="D345" s="82">
        <v>1253</v>
      </c>
      <c r="E345" s="81" t="s">
        <v>25</v>
      </c>
      <c r="F345" s="83">
        <v>2017</v>
      </c>
      <c r="G345" s="84">
        <v>42787</v>
      </c>
      <c r="H345" s="81" t="s">
        <v>110</v>
      </c>
      <c r="I345" s="81" t="s">
        <v>929</v>
      </c>
      <c r="J345" s="81" t="s">
        <v>23</v>
      </c>
      <c r="K345" s="208" t="s">
        <v>930</v>
      </c>
      <c r="L345" s="81" t="s">
        <v>931</v>
      </c>
      <c r="M345" s="85">
        <v>367413.79</v>
      </c>
      <c r="N345" s="85">
        <v>0</v>
      </c>
      <c r="O345" s="85">
        <v>58786.21</v>
      </c>
      <c r="P345" s="85">
        <v>426200</v>
      </c>
      <c r="Q345" s="197"/>
      <c r="R345" s="41" t="s">
        <v>787</v>
      </c>
      <c r="S345" s="202" t="s">
        <v>746</v>
      </c>
      <c r="T345" s="88"/>
      <c r="U345" s="88"/>
      <c r="V345" s="217"/>
      <c r="W345" s="88"/>
      <c r="X345" s="243" t="s">
        <v>759</v>
      </c>
      <c r="Y345" s="225" t="s">
        <v>770</v>
      </c>
      <c r="Z345" s="79" t="s">
        <v>1353</v>
      </c>
      <c r="AA345" s="79"/>
      <c r="AB345" s="79"/>
      <c r="AC345" s="79"/>
      <c r="AD345" s="79"/>
      <c r="AE345" s="79"/>
    </row>
    <row r="346" spans="1:48" s="78" customFormat="1" x14ac:dyDescent="0.2">
      <c r="A346" s="203">
        <v>42767</v>
      </c>
      <c r="B346" s="80" t="s">
        <v>837</v>
      </c>
      <c r="C346" s="81">
        <v>520814</v>
      </c>
      <c r="D346" s="82">
        <v>4493</v>
      </c>
      <c r="E346" s="81" t="s">
        <v>297</v>
      </c>
      <c r="F346" s="83">
        <v>2017</v>
      </c>
      <c r="G346" s="84">
        <v>42787</v>
      </c>
      <c r="H346" s="81" t="s">
        <v>6</v>
      </c>
      <c r="I346" s="81" t="s">
        <v>838</v>
      </c>
      <c r="J346" s="81" t="s">
        <v>23</v>
      </c>
      <c r="K346" s="81" t="s">
        <v>839</v>
      </c>
      <c r="L346" s="81" t="s">
        <v>840</v>
      </c>
      <c r="M346" s="85">
        <v>306995.76</v>
      </c>
      <c r="N346" s="85">
        <v>8521.48</v>
      </c>
      <c r="O346" s="85">
        <v>50482.76</v>
      </c>
      <c r="P346" s="85">
        <v>366000</v>
      </c>
      <c r="Q346" s="197"/>
      <c r="R346" s="41" t="s">
        <v>787</v>
      </c>
      <c r="S346" s="202" t="s">
        <v>746</v>
      </c>
      <c r="T346" s="88"/>
      <c r="U346" s="88" t="s">
        <v>757</v>
      </c>
      <c r="V346" s="217">
        <v>20000</v>
      </c>
      <c r="W346" s="172">
        <v>42787</v>
      </c>
      <c r="X346" s="243" t="s">
        <v>759</v>
      </c>
    </row>
    <row r="347" spans="1:48" s="78" customFormat="1" x14ac:dyDescent="0.2">
      <c r="A347" s="203">
        <v>42767</v>
      </c>
      <c r="B347" s="80" t="s">
        <v>837</v>
      </c>
      <c r="C347" s="81"/>
      <c r="D347" s="82"/>
      <c r="E347" s="81"/>
      <c r="F347" s="83"/>
      <c r="G347" s="84"/>
      <c r="H347" s="81"/>
      <c r="I347" s="81" t="s">
        <v>838</v>
      </c>
      <c r="J347" s="81"/>
      <c r="K347" s="81" t="s">
        <v>839</v>
      </c>
      <c r="L347" s="81"/>
      <c r="M347" s="85"/>
      <c r="N347" s="85"/>
      <c r="O347" s="85"/>
      <c r="P347" s="85"/>
      <c r="Q347" s="197"/>
      <c r="R347" s="41"/>
      <c r="S347" s="202" t="s">
        <v>746</v>
      </c>
      <c r="T347" s="88"/>
      <c r="U347" s="88" t="s">
        <v>757</v>
      </c>
      <c r="V347" s="217">
        <v>346000</v>
      </c>
      <c r="W347" s="172">
        <v>42793</v>
      </c>
      <c r="X347" s="243" t="s">
        <v>759</v>
      </c>
    </row>
    <row r="348" spans="1:48" s="78" customFormat="1" x14ac:dyDescent="0.2">
      <c r="A348" s="203">
        <v>42767</v>
      </c>
      <c r="B348" s="80" t="s">
        <v>880</v>
      </c>
      <c r="C348" s="81">
        <v>520909</v>
      </c>
      <c r="D348" s="82" t="s">
        <v>697</v>
      </c>
      <c r="E348" s="81" t="s">
        <v>881</v>
      </c>
      <c r="F348" s="83">
        <v>2017</v>
      </c>
      <c r="G348" s="84">
        <v>42780</v>
      </c>
      <c r="H348" s="81" t="s">
        <v>624</v>
      </c>
      <c r="I348" s="81" t="s">
        <v>882</v>
      </c>
      <c r="J348" s="81" t="s">
        <v>23</v>
      </c>
      <c r="K348" s="81" t="s">
        <v>883</v>
      </c>
      <c r="L348" s="81" t="s">
        <v>884</v>
      </c>
      <c r="M348" s="85">
        <v>204310.34</v>
      </c>
      <c r="N348" s="85">
        <v>0</v>
      </c>
      <c r="O348" s="85">
        <v>32689.66</v>
      </c>
      <c r="P348" s="85">
        <v>237000</v>
      </c>
      <c r="Q348" s="197"/>
      <c r="R348" s="41" t="s">
        <v>787</v>
      </c>
      <c r="S348" s="202" t="s">
        <v>746</v>
      </c>
      <c r="T348" s="88"/>
      <c r="U348" s="88" t="s">
        <v>758</v>
      </c>
      <c r="V348" s="217">
        <v>237000</v>
      </c>
      <c r="W348" s="172">
        <v>42780</v>
      </c>
      <c r="X348" s="243" t="s">
        <v>759</v>
      </c>
    </row>
    <row r="349" spans="1:48" s="112" customFormat="1" x14ac:dyDescent="0.2">
      <c r="A349" s="63"/>
      <c r="B349" s="108"/>
      <c r="C349" s="109"/>
      <c r="D349" s="109"/>
      <c r="E349" s="110"/>
      <c r="F349" s="111"/>
      <c r="G349" s="113"/>
      <c r="H349" s="110"/>
      <c r="I349" s="110"/>
      <c r="J349" s="110"/>
      <c r="K349" s="110"/>
      <c r="L349" s="110"/>
      <c r="M349" s="86"/>
      <c r="N349" s="86"/>
      <c r="O349" s="86"/>
      <c r="P349" s="86"/>
      <c r="Q349" s="198"/>
      <c r="R349" s="63"/>
      <c r="S349" s="200"/>
      <c r="T349" s="200"/>
      <c r="U349" s="200"/>
      <c r="V349" s="221"/>
      <c r="W349" s="200"/>
      <c r="X349" s="200"/>
      <c r="Y349" s="68"/>
    </row>
    <row r="350" spans="1:48" s="112" customFormat="1" ht="13.5" thickBot="1" x14ac:dyDescent="0.25">
      <c r="A350" s="63"/>
      <c r="B350" s="114"/>
      <c r="C350" s="115"/>
      <c r="D350" s="115"/>
      <c r="E350" s="116"/>
      <c r="F350" s="116"/>
      <c r="G350" s="117"/>
      <c r="H350" s="116"/>
      <c r="I350" s="116"/>
      <c r="J350" s="116"/>
      <c r="K350" s="116"/>
      <c r="L350" s="116"/>
      <c r="M350" s="118"/>
      <c r="N350" s="118"/>
      <c r="O350" s="118"/>
      <c r="P350" s="118"/>
      <c r="Q350" s="118"/>
      <c r="R350" s="54"/>
      <c r="S350" s="68"/>
      <c r="T350" s="68"/>
      <c r="U350" s="68"/>
      <c r="V350" s="215"/>
      <c r="W350" s="68"/>
      <c r="X350" s="68"/>
      <c r="Y350" s="68"/>
    </row>
    <row r="351" spans="1:48" s="112" customFormat="1" ht="11.25" x14ac:dyDescent="0.2">
      <c r="A351" s="63"/>
      <c r="B351" s="119"/>
      <c r="C351" s="120"/>
      <c r="D351" s="120"/>
      <c r="E351" s="120"/>
      <c r="F351" s="121"/>
      <c r="G351" s="122"/>
      <c r="H351" s="123"/>
      <c r="I351" s="124"/>
      <c r="J351" s="125"/>
      <c r="K351" s="125"/>
      <c r="L351" s="121"/>
      <c r="M351" s="126"/>
      <c r="N351" s="127"/>
      <c r="O351" s="128"/>
      <c r="P351" s="128"/>
      <c r="Q351" s="128"/>
      <c r="R351" s="54"/>
      <c r="S351" s="81"/>
      <c r="T351" s="68"/>
      <c r="U351" s="68"/>
      <c r="V351" s="215"/>
      <c r="W351" s="68"/>
      <c r="X351" s="68"/>
      <c r="Y351" s="68"/>
    </row>
    <row r="352" spans="1:48" s="112" customFormat="1" ht="11.25" x14ac:dyDescent="0.2">
      <c r="A352" s="63"/>
      <c r="B352" s="129"/>
      <c r="C352" s="130"/>
      <c r="D352" s="130"/>
      <c r="E352" s="131"/>
      <c r="F352" s="132"/>
      <c r="G352" s="133"/>
      <c r="H352" s="134"/>
      <c r="I352" s="135"/>
      <c r="J352" s="135"/>
      <c r="K352" s="135"/>
      <c r="L352" s="132"/>
      <c r="M352" s="136">
        <f>SUM(M6:M350)</f>
        <v>39090204.889999978</v>
      </c>
      <c r="N352" s="136">
        <f>SUM(N6:N350)</f>
        <v>945312.79</v>
      </c>
      <c r="O352" s="136">
        <f>SUM(O6:O350)</f>
        <v>5990002.9300000034</v>
      </c>
      <c r="P352" s="136">
        <f>SUM(P6:P350)</f>
        <v>46025520.609999999</v>
      </c>
      <c r="Q352" s="136">
        <f>SUM(Q6:Q350)</f>
        <v>0</v>
      </c>
      <c r="R352" s="54"/>
      <c r="S352" s="68"/>
      <c r="T352" s="68"/>
      <c r="U352" s="68"/>
      <c r="V352" s="215"/>
      <c r="W352" s="68"/>
      <c r="X352" s="68"/>
      <c r="Y352" s="68"/>
    </row>
    <row r="353" spans="1:25" s="112" customFormat="1" ht="12" thickBot="1" x14ac:dyDescent="0.25">
      <c r="A353" s="63"/>
      <c r="B353" s="137"/>
      <c r="C353" s="138"/>
      <c r="D353" s="138"/>
      <c r="E353" s="138"/>
      <c r="F353" s="139"/>
      <c r="G353" s="140"/>
      <c r="H353" s="141"/>
      <c r="I353" s="142"/>
      <c r="J353" s="143"/>
      <c r="K353" s="143"/>
      <c r="L353" s="139"/>
      <c r="M353" s="144"/>
      <c r="N353" s="145"/>
      <c r="O353" s="146"/>
      <c r="P353" s="146"/>
      <c r="Q353" s="146"/>
      <c r="R353" s="54"/>
      <c r="S353" s="68"/>
      <c r="T353" s="68"/>
      <c r="U353" s="68"/>
      <c r="V353" s="215"/>
      <c r="W353" s="68"/>
      <c r="X353" s="68"/>
      <c r="Y353" s="68"/>
    </row>
    <row r="354" spans="1:25" s="112" customFormat="1" x14ac:dyDescent="0.2">
      <c r="A354" s="63"/>
      <c r="B354" s="147"/>
      <c r="C354" s="148"/>
      <c r="D354" s="148"/>
      <c r="E354" s="41"/>
      <c r="F354" s="63"/>
      <c r="G354" s="149"/>
      <c r="H354" s="150"/>
      <c r="I354" s="151" t="s">
        <v>1327</v>
      </c>
      <c r="J354" s="152"/>
      <c r="K354" s="151" t="s">
        <v>1327</v>
      </c>
      <c r="L354" s="42" t="s">
        <v>1328</v>
      </c>
      <c r="M354" s="153">
        <v>26645640.129999999</v>
      </c>
      <c r="N354" s="154">
        <f>+N352</f>
        <v>945312.79</v>
      </c>
      <c r="O354" s="155"/>
      <c r="P354" s="156"/>
      <c r="Q354" s="155"/>
      <c r="R354" s="54"/>
      <c r="S354" s="68"/>
      <c r="T354" s="68"/>
      <c r="U354" s="68"/>
      <c r="V354" s="215"/>
      <c r="W354" s="68"/>
      <c r="X354" s="68"/>
      <c r="Y354" s="68"/>
    </row>
    <row r="355" spans="1:25" s="112" customFormat="1" x14ac:dyDescent="0.2">
      <c r="A355" s="63"/>
      <c r="B355" s="147"/>
      <c r="C355" s="148"/>
      <c r="D355" s="148"/>
      <c r="E355" s="41"/>
      <c r="F355" s="63"/>
      <c r="G355" s="149"/>
      <c r="H355" s="150"/>
      <c r="I355" s="151" t="s">
        <v>1329</v>
      </c>
      <c r="J355" s="152"/>
      <c r="K355" s="151" t="s">
        <v>1330</v>
      </c>
      <c r="L355" s="42" t="s">
        <v>1328</v>
      </c>
      <c r="M355" s="153">
        <v>7907544.6299999999</v>
      </c>
      <c r="N355" s="154"/>
      <c r="O355" s="155"/>
      <c r="P355" s="156"/>
      <c r="Q355" s="155"/>
      <c r="R355" s="54"/>
      <c r="S355" s="68"/>
      <c r="T355" s="68"/>
      <c r="U355" s="68"/>
      <c r="V355" s="215"/>
      <c r="W355" s="68"/>
      <c r="X355" s="68"/>
      <c r="Y355" s="68"/>
    </row>
    <row r="356" spans="1:25" s="112" customFormat="1" ht="11.25" x14ac:dyDescent="0.2">
      <c r="A356" s="63"/>
      <c r="B356" s="157"/>
      <c r="C356" s="148"/>
      <c r="D356" s="148"/>
      <c r="E356" s="41"/>
      <c r="F356" s="63"/>
      <c r="G356" s="149"/>
      <c r="H356" s="150"/>
      <c r="I356" s="151" t="s">
        <v>1330</v>
      </c>
      <c r="J356" s="152"/>
      <c r="K356" s="151" t="s">
        <v>1331</v>
      </c>
      <c r="L356" s="42" t="s">
        <v>1328</v>
      </c>
      <c r="M356" s="153">
        <v>3521275.84</v>
      </c>
      <c r="N356" s="155"/>
      <c r="O356" s="155"/>
      <c r="P356" s="156"/>
      <c r="Q356" s="158">
        <f>72*360</f>
        <v>25920</v>
      </c>
      <c r="R356" s="54"/>
      <c r="S356" s="68"/>
      <c r="T356" s="68"/>
      <c r="U356" s="68"/>
      <c r="V356" s="215"/>
      <c r="W356" s="68"/>
      <c r="X356" s="68"/>
      <c r="Y356" s="68"/>
    </row>
    <row r="357" spans="1:25" s="112" customFormat="1" ht="11.25" x14ac:dyDescent="0.2">
      <c r="A357" s="63"/>
      <c r="B357" s="157"/>
      <c r="C357" s="148"/>
      <c r="D357" s="148"/>
      <c r="E357" s="41"/>
      <c r="F357" s="63"/>
      <c r="G357" s="149"/>
      <c r="H357" s="150"/>
      <c r="I357" s="151" t="s">
        <v>1331</v>
      </c>
      <c r="J357" s="152"/>
      <c r="K357" s="152"/>
      <c r="L357" s="42"/>
      <c r="M357" s="154"/>
      <c r="N357" s="154"/>
      <c r="O357" s="154"/>
      <c r="P357" s="159"/>
      <c r="Q357" s="159"/>
      <c r="R357" s="161" t="e">
        <f>+#REF!-#REF!</f>
        <v>#REF!</v>
      </c>
      <c r="S357" s="68"/>
      <c r="T357" s="68"/>
      <c r="U357" s="68"/>
      <c r="V357" s="215"/>
      <c r="W357" s="68"/>
      <c r="X357" s="68"/>
      <c r="Y357" s="68"/>
    </row>
    <row r="358" spans="1:25" s="112" customFormat="1" ht="11.25" x14ac:dyDescent="0.2">
      <c r="A358" s="63"/>
      <c r="B358" s="157"/>
      <c r="C358" s="148"/>
      <c r="D358" s="148"/>
      <c r="E358" s="41"/>
      <c r="F358" s="63"/>
      <c r="G358" s="149"/>
      <c r="H358" s="150"/>
      <c r="I358" s="151" t="s">
        <v>1332</v>
      </c>
      <c r="J358" s="152"/>
      <c r="K358" s="152"/>
      <c r="L358" s="42"/>
      <c r="M358" s="162">
        <v>0</v>
      </c>
      <c r="N358" s="162"/>
      <c r="O358" s="162"/>
      <c r="P358" s="163"/>
      <c r="Q358" s="163"/>
      <c r="R358" s="54"/>
      <c r="S358" s="68"/>
      <c r="T358" s="68"/>
      <c r="U358" s="68"/>
      <c r="V358" s="215"/>
      <c r="W358" s="68"/>
      <c r="X358" s="68"/>
      <c r="Y358" s="68"/>
    </row>
    <row r="359" spans="1:25" s="112" customFormat="1" ht="11.25" x14ac:dyDescent="0.2">
      <c r="A359" s="63"/>
      <c r="B359" s="157"/>
      <c r="C359" s="148"/>
      <c r="D359" s="148"/>
      <c r="E359" s="41"/>
      <c r="F359" s="63"/>
      <c r="G359" s="164"/>
      <c r="H359" s="165"/>
      <c r="I359" s="151" t="s">
        <v>1333</v>
      </c>
      <c r="J359" s="152"/>
      <c r="K359" s="152"/>
      <c r="L359" s="42"/>
      <c r="M359" s="166">
        <f>SUM(M354:M358)</f>
        <v>38074460.599999994</v>
      </c>
      <c r="N359" s="166">
        <f>SUM(N354:N358)</f>
        <v>945312.79</v>
      </c>
      <c r="O359" s="166"/>
      <c r="P359" s="166"/>
      <c r="Q359" s="166">
        <f>+Q352-Q354</f>
        <v>0</v>
      </c>
      <c r="R359" s="54"/>
      <c r="S359" s="68"/>
      <c r="T359" s="68"/>
      <c r="U359" s="68"/>
      <c r="V359" s="215"/>
      <c r="W359" s="68"/>
      <c r="X359" s="68"/>
      <c r="Y359" s="68"/>
    </row>
    <row r="360" spans="1:25" s="112" customFormat="1" ht="11.25" x14ac:dyDescent="0.2">
      <c r="A360" s="63"/>
      <c r="B360" s="157"/>
      <c r="C360" s="148"/>
      <c r="D360" s="148"/>
      <c r="E360" s="41"/>
      <c r="F360" s="63"/>
      <c r="G360" s="149"/>
      <c r="H360" s="150"/>
      <c r="I360" s="43"/>
      <c r="J360" s="152"/>
      <c r="K360" s="152"/>
      <c r="L360" s="42"/>
      <c r="M360" s="167"/>
      <c r="N360" s="155"/>
      <c r="O360" s="168"/>
      <c r="P360" s="169"/>
      <c r="Q360" s="169"/>
      <c r="R360" s="54"/>
      <c r="S360" s="68"/>
      <c r="T360" s="68"/>
      <c r="U360" s="68"/>
      <c r="V360" s="215"/>
      <c r="W360" s="68"/>
      <c r="X360" s="68"/>
      <c r="Y360" s="68"/>
    </row>
    <row r="361" spans="1:25" s="112" customFormat="1" ht="11.25" x14ac:dyDescent="0.2">
      <c r="A361" s="63"/>
      <c r="B361" s="157"/>
      <c r="C361" s="148"/>
      <c r="D361" s="148"/>
      <c r="E361" s="41"/>
      <c r="F361" s="63"/>
      <c r="G361" s="149"/>
      <c r="H361" s="150"/>
      <c r="I361" s="43"/>
      <c r="J361" s="152"/>
      <c r="K361" s="152"/>
      <c r="L361" s="42" t="s">
        <v>1334</v>
      </c>
      <c r="M361" s="170">
        <f>+M352-M359</f>
        <v>1015744.2899999842</v>
      </c>
      <c r="N361" s="170"/>
      <c r="O361" s="168"/>
      <c r="P361" s="169"/>
      <c r="Q361" s="169"/>
      <c r="R361" s="54"/>
      <c r="S361" s="68"/>
      <c r="T361" s="68"/>
      <c r="U361" s="68"/>
      <c r="V361" s="215"/>
      <c r="W361" s="68"/>
      <c r="X361" s="68"/>
      <c r="Y361" s="68"/>
    </row>
    <row r="362" spans="1:25" s="112" customFormat="1" x14ac:dyDescent="0.2">
      <c r="A362" s="63"/>
      <c r="B362" s="107"/>
      <c r="C362" s="105"/>
      <c r="D362" s="88"/>
      <c r="E362" s="88"/>
      <c r="F362" s="88"/>
      <c r="G362" s="171"/>
      <c r="H362" s="172"/>
      <c r="I362" s="88"/>
      <c r="J362" s="88"/>
      <c r="K362" s="88"/>
      <c r="L362" s="88"/>
      <c r="M362" s="98"/>
      <c r="N362" s="98"/>
      <c r="O362" s="98"/>
      <c r="P362" s="98"/>
      <c r="Q362" s="160"/>
      <c r="R362" s="54"/>
      <c r="S362" s="68"/>
      <c r="T362" s="68"/>
      <c r="U362" s="68"/>
      <c r="V362" s="215"/>
      <c r="W362" s="68"/>
      <c r="X362" s="68"/>
      <c r="Y362" s="68"/>
    </row>
    <row r="363" spans="1:25" s="112" customFormat="1" x14ac:dyDescent="0.2">
      <c r="A363" s="63"/>
      <c r="B363" s="107"/>
      <c r="C363" s="105"/>
      <c r="D363" s="88"/>
      <c r="E363" s="88"/>
      <c r="F363" s="88"/>
      <c r="G363" s="171"/>
      <c r="H363" s="173"/>
      <c r="I363" s="88"/>
      <c r="J363" s="88"/>
      <c r="K363" s="88"/>
      <c r="L363" s="88"/>
      <c r="M363" s="98"/>
      <c r="N363" s="98"/>
      <c r="O363" s="98" t="e">
        <f>+O368-#REF!</f>
        <v>#REF!</v>
      </c>
      <c r="P363" s="98"/>
      <c r="Q363" s="174"/>
      <c r="R363" s="54"/>
      <c r="S363" s="68"/>
      <c r="T363" s="68"/>
      <c r="U363" s="68"/>
      <c r="V363" s="215"/>
      <c r="W363" s="68"/>
      <c r="X363" s="68"/>
      <c r="Y363" s="68"/>
    </row>
    <row r="364" spans="1:25" s="112" customFormat="1" x14ac:dyDescent="0.2">
      <c r="A364" s="63"/>
      <c r="B364" s="107"/>
      <c r="C364" s="105"/>
      <c r="D364" s="88"/>
      <c r="E364" s="88"/>
      <c r="F364" s="88"/>
      <c r="G364" s="171"/>
      <c r="H364" s="173"/>
      <c r="I364" s="88"/>
      <c r="J364" s="88"/>
      <c r="K364" s="88"/>
      <c r="L364" s="175"/>
      <c r="M364" s="98"/>
      <c r="N364" s="98"/>
      <c r="O364" s="98"/>
      <c r="P364" s="98"/>
      <c r="Q364" s="68"/>
      <c r="R364" s="54"/>
      <c r="S364" s="68"/>
      <c r="T364" s="68"/>
      <c r="U364" s="68"/>
      <c r="V364" s="215"/>
      <c r="W364" s="68"/>
      <c r="X364" s="68"/>
      <c r="Y364" s="68"/>
    </row>
    <row r="365" spans="1:25" s="112" customFormat="1" x14ac:dyDescent="0.2">
      <c r="A365" s="63"/>
      <c r="B365" s="107"/>
      <c r="C365" s="105"/>
      <c r="D365" s="88"/>
      <c r="E365" s="88"/>
      <c r="F365" s="88"/>
      <c r="G365" s="171"/>
      <c r="H365" s="172"/>
      <c r="I365" s="78"/>
      <c r="J365" s="78"/>
      <c r="K365" s="88"/>
      <c r="L365" s="176"/>
      <c r="M365" s="167"/>
      <c r="N365" s="98"/>
      <c r="O365" s="98"/>
      <c r="P365" s="177"/>
      <c r="Q365" s="178"/>
      <c r="R365" s="54"/>
      <c r="S365" s="68"/>
      <c r="T365" s="68"/>
      <c r="U365" s="68"/>
      <c r="V365" s="215"/>
      <c r="W365" s="68"/>
      <c r="X365" s="68"/>
      <c r="Y365" s="68"/>
    </row>
    <row r="366" spans="1:25" s="112" customFormat="1" x14ac:dyDescent="0.2">
      <c r="A366" s="63"/>
      <c r="B366" s="107"/>
      <c r="C366" s="105"/>
      <c r="D366" s="88"/>
      <c r="E366" s="88"/>
      <c r="F366" s="88"/>
      <c r="G366" s="171"/>
      <c r="H366" s="172"/>
      <c r="I366" s="78"/>
      <c r="J366" s="78"/>
      <c r="K366" s="88"/>
      <c r="L366" s="179"/>
      <c r="M366" s="176"/>
      <c r="N366" s="106"/>
      <c r="O366" s="106"/>
      <c r="P366" s="79"/>
      <c r="Q366" s="180"/>
      <c r="R366" s="54"/>
      <c r="S366" s="68"/>
      <c r="T366" s="68"/>
      <c r="U366" s="68"/>
      <c r="V366" s="215"/>
      <c r="W366" s="68"/>
      <c r="X366" s="68"/>
      <c r="Y366" s="68"/>
    </row>
    <row r="367" spans="1:25" s="112" customFormat="1" ht="14.25" x14ac:dyDescent="0.2">
      <c r="A367" s="63"/>
      <c r="B367" s="107"/>
      <c r="C367" s="105"/>
      <c r="D367" s="88"/>
      <c r="E367" s="88"/>
      <c r="F367" s="88"/>
      <c r="G367" s="171"/>
      <c r="H367" s="172"/>
      <c r="I367" s="78"/>
      <c r="J367" s="78"/>
      <c r="K367" s="88"/>
      <c r="L367" s="78"/>
      <c r="M367" s="78"/>
      <c r="N367" s="106"/>
      <c r="O367" s="106"/>
      <c r="P367" s="181"/>
      <c r="Q367" s="182"/>
      <c r="R367" s="54"/>
      <c r="S367" s="68"/>
      <c r="T367" s="68"/>
      <c r="U367" s="68"/>
      <c r="V367" s="215"/>
      <c r="W367" s="68"/>
      <c r="X367" s="68"/>
      <c r="Y367" s="68"/>
    </row>
    <row r="368" spans="1:25" s="112" customFormat="1" ht="14.25" x14ac:dyDescent="0.2">
      <c r="A368" s="63"/>
      <c r="B368" s="107"/>
      <c r="C368" s="105"/>
      <c r="D368" s="88"/>
      <c r="E368" s="88"/>
      <c r="F368" s="88"/>
      <c r="G368" s="171"/>
      <c r="H368" s="172"/>
      <c r="I368" s="78"/>
      <c r="J368" s="78"/>
      <c r="L368" s="88"/>
      <c r="M368" s="79"/>
      <c r="N368" s="183"/>
      <c r="O368" s="184"/>
      <c r="P368" s="181"/>
      <c r="Q368" s="182"/>
      <c r="R368" s="54"/>
      <c r="S368" s="68"/>
      <c r="T368" s="68"/>
      <c r="U368" s="68"/>
      <c r="V368" s="215"/>
      <c r="W368" s="68"/>
      <c r="X368" s="68"/>
      <c r="Y368" s="68"/>
    </row>
    <row r="369" spans="1:25" s="112" customFormat="1" ht="14.25" x14ac:dyDescent="0.2">
      <c r="A369" s="63"/>
      <c r="B369" s="107"/>
      <c r="C369" s="105"/>
      <c r="D369" s="88"/>
      <c r="E369" s="88"/>
      <c r="F369" s="88"/>
      <c r="G369" s="171"/>
      <c r="H369" s="172"/>
      <c r="I369" s="78"/>
      <c r="J369" s="78"/>
      <c r="L369" s="185"/>
      <c r="M369" s="79"/>
      <c r="N369" s="183"/>
      <c r="O369" s="106"/>
      <c r="P369" s="181"/>
      <c r="Q369" s="182"/>
      <c r="R369" s="54"/>
      <c r="S369" s="68"/>
      <c r="T369" s="68"/>
      <c r="U369" s="68"/>
      <c r="V369" s="215"/>
      <c r="W369" s="68"/>
      <c r="X369" s="68"/>
      <c r="Y369" s="68"/>
    </row>
    <row r="370" spans="1:25" s="112" customFormat="1" ht="14.25" x14ac:dyDescent="0.2">
      <c r="A370" s="63"/>
      <c r="B370" s="107"/>
      <c r="C370" s="105"/>
      <c r="D370" s="88"/>
      <c r="E370" s="88"/>
      <c r="F370" s="88"/>
      <c r="G370" s="171"/>
      <c r="H370" s="172"/>
      <c r="I370" s="78"/>
      <c r="J370" s="78"/>
      <c r="L370" s="88"/>
      <c r="M370" s="79"/>
      <c r="N370" s="183"/>
      <c r="O370" s="106"/>
      <c r="P370" s="181"/>
      <c r="Q370" s="182"/>
      <c r="R370" s="54"/>
      <c r="S370" s="68"/>
      <c r="T370" s="68"/>
      <c r="U370" s="68"/>
      <c r="V370" s="215"/>
      <c r="W370" s="68"/>
      <c r="X370" s="68"/>
      <c r="Y370" s="68"/>
    </row>
    <row r="371" spans="1:25" s="112" customFormat="1" ht="14.25" x14ac:dyDescent="0.2">
      <c r="A371" s="63"/>
      <c r="B371" s="107"/>
      <c r="C371" s="105"/>
      <c r="D371" s="88"/>
      <c r="E371" s="88"/>
      <c r="F371" s="88"/>
      <c r="G371" s="171"/>
      <c r="H371" s="172"/>
      <c r="I371" s="78"/>
      <c r="J371" s="78"/>
      <c r="L371" s="88"/>
      <c r="M371" s="79"/>
      <c r="N371" s="183"/>
      <c r="O371" s="106"/>
      <c r="P371" s="181"/>
      <c r="Q371" s="182"/>
      <c r="R371" s="54"/>
      <c r="S371" s="68"/>
      <c r="T371" s="68"/>
      <c r="U371" s="68"/>
      <c r="V371" s="215"/>
      <c r="W371" s="68"/>
      <c r="X371" s="68"/>
      <c r="Y371" s="68"/>
    </row>
    <row r="372" spans="1:25" s="112" customFormat="1" ht="14.25" x14ac:dyDescent="0.2">
      <c r="A372" s="63"/>
      <c r="B372" s="107"/>
      <c r="C372" s="105"/>
      <c r="D372" s="88"/>
      <c r="E372" s="88"/>
      <c r="F372" s="88"/>
      <c r="G372" s="171"/>
      <c r="H372" s="172"/>
      <c r="I372" s="180"/>
      <c r="J372" s="78"/>
      <c r="L372" s="88"/>
      <c r="M372" s="79"/>
      <c r="N372" s="183"/>
      <c r="O372" s="106"/>
      <c r="P372" s="186"/>
      <c r="Q372" s="182"/>
      <c r="R372" s="54"/>
      <c r="S372" s="68"/>
      <c r="T372" s="68"/>
      <c r="U372" s="68"/>
      <c r="V372" s="215"/>
      <c r="W372" s="68"/>
      <c r="X372" s="68"/>
      <c r="Y372" s="68"/>
    </row>
    <row r="373" spans="1:25" s="112" customFormat="1" ht="14.25" x14ac:dyDescent="0.2">
      <c r="A373" s="63"/>
      <c r="B373" s="107"/>
      <c r="C373" s="105"/>
      <c r="D373" s="88"/>
      <c r="E373" s="88"/>
      <c r="F373" s="88"/>
      <c r="G373" s="171"/>
      <c r="H373" s="172"/>
      <c r="I373" s="180"/>
      <c r="J373" s="78"/>
      <c r="L373" s="88"/>
      <c r="M373" s="79"/>
      <c r="N373" s="183"/>
      <c r="O373" s="106"/>
      <c r="P373" s="181"/>
      <c r="Q373" s="182"/>
      <c r="R373" s="54"/>
      <c r="S373" s="68"/>
      <c r="T373" s="68"/>
      <c r="U373" s="68"/>
      <c r="V373" s="215"/>
      <c r="W373" s="68"/>
      <c r="X373" s="68"/>
      <c r="Y373" s="68"/>
    </row>
    <row r="374" spans="1:25" s="112" customFormat="1" ht="14.25" x14ac:dyDescent="0.2">
      <c r="A374" s="63"/>
      <c r="B374" s="107"/>
      <c r="C374" s="105"/>
      <c r="D374" s="88"/>
      <c r="E374" s="88"/>
      <c r="F374" s="88"/>
      <c r="G374" s="171"/>
      <c r="H374" s="172"/>
      <c r="I374" s="180"/>
      <c r="J374" s="78"/>
      <c r="L374" s="88"/>
      <c r="M374" s="79"/>
      <c r="N374" s="183"/>
      <c r="O374" s="106"/>
      <c r="P374" s="181"/>
      <c r="Q374" s="182"/>
      <c r="R374" s="54"/>
      <c r="S374" s="68"/>
      <c r="T374" s="68"/>
      <c r="U374" s="68"/>
      <c r="V374" s="215"/>
      <c r="W374" s="68"/>
      <c r="X374" s="68"/>
      <c r="Y374" s="68"/>
    </row>
    <row r="375" spans="1:25" s="112" customFormat="1" ht="14.25" x14ac:dyDescent="0.2">
      <c r="A375" s="63"/>
      <c r="B375" s="107"/>
      <c r="C375" s="105"/>
      <c r="D375" s="88"/>
      <c r="E375" s="88"/>
      <c r="F375" s="88"/>
      <c r="G375" s="171"/>
      <c r="H375" s="172"/>
      <c r="I375" s="180"/>
      <c r="J375" s="78"/>
      <c r="L375" s="88"/>
      <c r="M375" s="79"/>
      <c r="N375" s="183"/>
      <c r="O375" s="179"/>
      <c r="P375" s="187"/>
      <c r="Q375" s="182"/>
      <c r="R375" s="54"/>
      <c r="S375" s="68"/>
      <c r="T375" s="68"/>
      <c r="U375" s="68"/>
      <c r="V375" s="215"/>
      <c r="W375" s="68"/>
      <c r="X375" s="68"/>
      <c r="Y375" s="68"/>
    </row>
    <row r="376" spans="1:25" s="112" customFormat="1" ht="14.25" x14ac:dyDescent="0.2">
      <c r="A376" s="63"/>
      <c r="B376" s="100"/>
      <c r="C376" s="105"/>
      <c r="D376" s="56"/>
      <c r="E376" s="61"/>
      <c r="F376" s="97"/>
      <c r="G376" s="188"/>
      <c r="H376" s="189"/>
      <c r="I376" s="180"/>
      <c r="J376" s="101"/>
      <c r="L376" s="103"/>
      <c r="M376" s="79"/>
      <c r="N376" s="183"/>
      <c r="O376" s="190"/>
      <c r="P376" s="181"/>
      <c r="Q376" s="182"/>
      <c r="R376" s="54"/>
      <c r="S376" s="68"/>
      <c r="T376" s="68"/>
      <c r="U376" s="68"/>
      <c r="V376" s="215"/>
      <c r="W376" s="68"/>
      <c r="X376" s="68"/>
      <c r="Y376" s="68"/>
    </row>
    <row r="377" spans="1:25" s="112" customFormat="1" ht="14.25" x14ac:dyDescent="0.2">
      <c r="A377" s="63"/>
      <c r="B377" s="100"/>
      <c r="C377" s="105"/>
      <c r="D377" s="56"/>
      <c r="E377" s="61"/>
      <c r="F377" s="97"/>
      <c r="G377" s="188"/>
      <c r="H377" s="189"/>
      <c r="I377" s="180"/>
      <c r="J377" s="101"/>
      <c r="L377" s="101"/>
      <c r="M377" s="79"/>
      <c r="N377" s="183"/>
      <c r="O377" s="190"/>
      <c r="P377" s="181"/>
      <c r="Q377" s="182"/>
      <c r="R377" s="54"/>
      <c r="S377" s="68"/>
      <c r="T377" s="68"/>
      <c r="U377" s="68"/>
      <c r="V377" s="215"/>
      <c r="W377" s="68"/>
      <c r="X377" s="68"/>
      <c r="Y377" s="68"/>
    </row>
    <row r="378" spans="1:25" s="112" customFormat="1" ht="14.25" x14ac:dyDescent="0.2">
      <c r="A378" s="63"/>
      <c r="B378" s="100"/>
      <c r="C378" s="105"/>
      <c r="D378" s="56"/>
      <c r="E378" s="61"/>
      <c r="F378" s="97"/>
      <c r="G378" s="188"/>
      <c r="H378" s="189"/>
      <c r="I378" s="180"/>
      <c r="J378" s="101"/>
      <c r="L378" s="101"/>
      <c r="M378" s="79"/>
      <c r="N378" s="183"/>
      <c r="O378" s="190"/>
      <c r="P378" s="181"/>
      <c r="Q378" s="182"/>
      <c r="R378" s="54"/>
      <c r="S378" s="68"/>
      <c r="T378" s="68"/>
      <c r="U378" s="68"/>
      <c r="V378" s="215"/>
      <c r="W378" s="68"/>
      <c r="X378" s="68"/>
      <c r="Y378" s="68"/>
    </row>
    <row r="379" spans="1:25" s="112" customFormat="1" ht="14.25" x14ac:dyDescent="0.2">
      <c r="A379" s="63"/>
      <c r="B379" s="100"/>
      <c r="C379" s="105"/>
      <c r="D379" s="56"/>
      <c r="E379" s="61"/>
      <c r="F379" s="97"/>
      <c r="G379" s="188"/>
      <c r="H379" s="189"/>
      <c r="I379" s="180"/>
      <c r="J379" s="101"/>
      <c r="L379" s="103"/>
      <c r="M379" s="79"/>
      <c r="N379" s="183"/>
      <c r="O379" s="179"/>
      <c r="P379" s="181"/>
      <c r="Q379" s="182"/>
      <c r="R379" s="54"/>
      <c r="S379" s="68"/>
      <c r="T379" s="68"/>
      <c r="U379" s="68"/>
      <c r="V379" s="215"/>
      <c r="W379" s="68"/>
      <c r="X379" s="68"/>
      <c r="Y379" s="68"/>
    </row>
    <row r="380" spans="1:25" s="112" customFormat="1" ht="14.25" x14ac:dyDescent="0.2">
      <c r="A380" s="63"/>
      <c r="B380" s="107"/>
      <c r="C380" s="105"/>
      <c r="D380" s="88"/>
      <c r="E380" s="88"/>
      <c r="F380" s="88"/>
      <c r="G380" s="171"/>
      <c r="H380" s="172"/>
      <c r="I380" s="180"/>
      <c r="J380" s="78"/>
      <c r="L380" s="101"/>
      <c r="M380" s="79"/>
      <c r="N380" s="183"/>
      <c r="O380" s="179"/>
      <c r="P380" s="187"/>
      <c r="Q380" s="182"/>
      <c r="R380" s="54"/>
      <c r="S380" s="68"/>
      <c r="T380" s="68"/>
      <c r="U380" s="68"/>
      <c r="V380" s="215"/>
      <c r="W380" s="68"/>
      <c r="X380" s="68"/>
      <c r="Y380" s="68"/>
    </row>
    <row r="381" spans="1:25" s="112" customFormat="1" ht="14.25" x14ac:dyDescent="0.2">
      <c r="A381" s="63"/>
      <c r="B381" s="157"/>
      <c r="C381" s="148"/>
      <c r="D381" s="148"/>
      <c r="F381" s="54"/>
      <c r="G381" s="54"/>
      <c r="I381" s="102"/>
      <c r="J381" s="68"/>
      <c r="L381" s="104"/>
      <c r="M381" s="79"/>
      <c r="N381" s="183"/>
      <c r="O381" s="179"/>
      <c r="P381" s="187"/>
      <c r="Q381" s="182"/>
      <c r="R381" s="54"/>
      <c r="S381" s="68"/>
      <c r="T381" s="68"/>
      <c r="U381" s="68"/>
      <c r="V381" s="215"/>
      <c r="W381" s="68"/>
      <c r="X381" s="68"/>
      <c r="Y381" s="68"/>
    </row>
    <row r="382" spans="1:25" s="112" customFormat="1" ht="14.25" x14ac:dyDescent="0.2">
      <c r="A382" s="63"/>
      <c r="B382" s="157"/>
      <c r="C382" s="148"/>
      <c r="D382" s="148"/>
      <c r="F382" s="54"/>
      <c r="G382" s="54"/>
      <c r="I382" s="102"/>
      <c r="J382" s="68"/>
      <c r="L382" s="104"/>
      <c r="M382" s="79"/>
      <c r="N382" s="183"/>
      <c r="O382" s="179"/>
      <c r="P382" s="181"/>
      <c r="Q382" s="182"/>
      <c r="R382" s="54"/>
      <c r="S382" s="68"/>
      <c r="T382" s="68"/>
      <c r="U382" s="68"/>
      <c r="V382" s="215"/>
      <c r="W382" s="68"/>
      <c r="X382" s="68"/>
      <c r="Y382" s="68"/>
    </row>
    <row r="383" spans="1:25" s="112" customFormat="1" ht="14.25" x14ac:dyDescent="0.2">
      <c r="A383" s="63"/>
      <c r="B383" s="157"/>
      <c r="C383" s="148"/>
      <c r="D383" s="148"/>
      <c r="F383" s="54"/>
      <c r="G383" s="54"/>
      <c r="I383" s="102"/>
      <c r="J383" s="68"/>
      <c r="L383" s="152"/>
      <c r="M383" s="79"/>
      <c r="N383" s="183"/>
      <c r="O383" s="179"/>
      <c r="P383" s="181"/>
      <c r="Q383" s="182"/>
      <c r="R383" s="54"/>
      <c r="S383" s="68"/>
      <c r="T383" s="68"/>
      <c r="U383" s="68"/>
      <c r="V383" s="215"/>
      <c r="W383" s="68"/>
      <c r="X383" s="68"/>
      <c r="Y383" s="68"/>
    </row>
    <row r="384" spans="1:25" s="112" customFormat="1" ht="14.25" x14ac:dyDescent="0.2">
      <c r="A384" s="63"/>
      <c r="B384" s="157"/>
      <c r="C384" s="148"/>
      <c r="D384" s="148"/>
      <c r="F384" s="54"/>
      <c r="G384" s="54"/>
      <c r="I384" s="102"/>
      <c r="J384" s="68"/>
      <c r="L384" s="104"/>
      <c r="M384" s="79"/>
      <c r="N384" s="183"/>
      <c r="O384" s="179"/>
      <c r="P384" s="187"/>
      <c r="Q384" s="182"/>
      <c r="R384" s="54"/>
      <c r="S384" s="68"/>
      <c r="T384" s="68"/>
      <c r="U384" s="68"/>
      <c r="V384" s="215"/>
      <c r="W384" s="68"/>
      <c r="X384" s="68"/>
      <c r="Y384" s="68"/>
    </row>
    <row r="385" spans="1:25" s="112" customFormat="1" ht="14.25" x14ac:dyDescent="0.2">
      <c r="A385" s="63"/>
      <c r="B385" s="157"/>
      <c r="C385" s="148"/>
      <c r="D385" s="148"/>
      <c r="F385" s="54"/>
      <c r="G385" s="54"/>
      <c r="I385" s="102"/>
      <c r="J385" s="68"/>
      <c r="L385" s="104"/>
      <c r="M385" s="79"/>
      <c r="N385" s="183"/>
      <c r="O385" s="79"/>
      <c r="P385" s="181"/>
      <c r="Q385" s="182"/>
      <c r="R385" s="54"/>
      <c r="S385" s="68"/>
      <c r="T385" s="68"/>
      <c r="U385" s="68"/>
      <c r="V385" s="215"/>
      <c r="W385" s="68"/>
      <c r="X385" s="68"/>
      <c r="Y385" s="68"/>
    </row>
    <row r="386" spans="1:25" s="112" customFormat="1" ht="14.25" x14ac:dyDescent="0.2">
      <c r="A386" s="63"/>
      <c r="B386" s="157"/>
      <c r="C386" s="148"/>
      <c r="D386" s="148"/>
      <c r="F386" s="54"/>
      <c r="G386" s="54"/>
      <c r="I386" s="102"/>
      <c r="J386" s="68"/>
      <c r="L386" s="104"/>
      <c r="M386" s="79"/>
      <c r="N386" s="183"/>
      <c r="O386" s="79"/>
      <c r="P386" s="187"/>
      <c r="Q386" s="182"/>
      <c r="R386" s="54"/>
      <c r="S386" s="68"/>
      <c r="T386" s="68"/>
      <c r="U386" s="68"/>
      <c r="V386" s="215"/>
      <c r="W386" s="68"/>
      <c r="X386" s="68"/>
      <c r="Y386" s="68"/>
    </row>
    <row r="387" spans="1:25" s="112" customFormat="1" ht="14.25" x14ac:dyDescent="0.2">
      <c r="A387" s="63"/>
      <c r="B387" s="157"/>
      <c r="C387" s="148"/>
      <c r="D387" s="148"/>
      <c r="F387" s="54"/>
      <c r="G387" s="54"/>
      <c r="I387" s="102"/>
      <c r="J387" s="68"/>
      <c r="L387" s="104"/>
      <c r="M387" s="79"/>
      <c r="N387" s="183"/>
      <c r="O387" s="179"/>
      <c r="P387" s="181"/>
      <c r="Q387" s="182"/>
      <c r="R387" s="54"/>
      <c r="S387" s="68"/>
      <c r="T387" s="68"/>
      <c r="U387" s="68"/>
      <c r="V387" s="215"/>
      <c r="W387" s="68"/>
      <c r="X387" s="68"/>
      <c r="Y387" s="68"/>
    </row>
    <row r="388" spans="1:25" s="112" customFormat="1" ht="14.25" x14ac:dyDescent="0.2">
      <c r="A388" s="63"/>
      <c r="B388" s="157"/>
      <c r="C388" s="148"/>
      <c r="D388" s="148"/>
      <c r="F388" s="54"/>
      <c r="G388" s="54"/>
      <c r="I388" s="102"/>
      <c r="J388" s="68"/>
      <c r="L388" s="191"/>
      <c r="M388" s="79"/>
      <c r="N388" s="183"/>
      <c r="O388" s="179"/>
      <c r="P388" s="181"/>
      <c r="Q388" s="182"/>
      <c r="R388" s="54"/>
      <c r="S388" s="68"/>
      <c r="T388" s="68"/>
      <c r="U388" s="68"/>
      <c r="V388" s="215"/>
      <c r="W388" s="68"/>
      <c r="X388" s="68"/>
      <c r="Y388" s="68"/>
    </row>
    <row r="389" spans="1:25" s="112" customFormat="1" ht="14.25" x14ac:dyDescent="0.2">
      <c r="A389" s="63"/>
      <c r="B389" s="157"/>
      <c r="C389" s="148"/>
      <c r="D389" s="148"/>
      <c r="F389" s="54"/>
      <c r="G389" s="54"/>
      <c r="I389" s="102"/>
      <c r="J389" s="68"/>
      <c r="L389" s="104"/>
      <c r="M389" s="79"/>
      <c r="N389" s="183"/>
      <c r="O389" s="179"/>
      <c r="P389" s="181"/>
      <c r="Q389" s="182"/>
      <c r="R389" s="54"/>
      <c r="S389" s="68"/>
      <c r="T389" s="68"/>
      <c r="U389" s="68"/>
      <c r="V389" s="215"/>
      <c r="W389" s="68"/>
      <c r="X389" s="68"/>
      <c r="Y389" s="68"/>
    </row>
    <row r="390" spans="1:25" s="112" customFormat="1" ht="14.25" x14ac:dyDescent="0.2">
      <c r="A390" s="63"/>
      <c r="B390" s="157"/>
      <c r="C390" s="148"/>
      <c r="D390" s="148"/>
      <c r="F390" s="54"/>
      <c r="G390" s="54"/>
      <c r="I390" s="102"/>
      <c r="J390" s="68"/>
      <c r="L390" s="104"/>
      <c r="M390" s="79"/>
      <c r="N390" s="183"/>
      <c r="O390" s="179"/>
      <c r="P390" s="181"/>
      <c r="Q390" s="182"/>
      <c r="R390" s="54"/>
      <c r="S390" s="68"/>
      <c r="T390" s="68"/>
      <c r="U390" s="68"/>
      <c r="V390" s="215"/>
      <c r="W390" s="68"/>
      <c r="X390" s="68"/>
      <c r="Y390" s="68"/>
    </row>
    <row r="391" spans="1:25" s="112" customFormat="1" ht="14.25" x14ac:dyDescent="0.2">
      <c r="A391" s="63"/>
      <c r="B391" s="157"/>
      <c r="C391" s="148"/>
      <c r="D391" s="148"/>
      <c r="F391" s="54"/>
      <c r="G391" s="54"/>
      <c r="I391" s="102"/>
      <c r="J391" s="68"/>
      <c r="L391" s="104"/>
      <c r="M391" s="79"/>
      <c r="N391" s="183"/>
      <c r="O391" s="179"/>
      <c r="P391" s="181"/>
      <c r="Q391" s="182"/>
      <c r="R391" s="54"/>
      <c r="S391" s="68"/>
      <c r="T391" s="68"/>
      <c r="U391" s="68"/>
      <c r="V391" s="215"/>
      <c r="W391" s="68"/>
      <c r="X391" s="68"/>
      <c r="Y391" s="68"/>
    </row>
    <row r="392" spans="1:25" s="112" customFormat="1" ht="14.25" x14ac:dyDescent="0.2">
      <c r="A392" s="63"/>
      <c r="B392" s="157"/>
      <c r="C392" s="148"/>
      <c r="D392" s="148"/>
      <c r="F392" s="54"/>
      <c r="G392" s="54"/>
      <c r="I392" s="102"/>
      <c r="J392" s="68"/>
      <c r="K392" s="68"/>
      <c r="L392" s="54"/>
      <c r="M392" s="178"/>
      <c r="O392" s="79"/>
      <c r="P392" s="181"/>
      <c r="Q392" s="182"/>
      <c r="R392" s="54"/>
      <c r="S392" s="68"/>
      <c r="T392" s="68"/>
      <c r="U392" s="68"/>
      <c r="V392" s="215"/>
      <c r="W392" s="68"/>
      <c r="X392" s="68"/>
      <c r="Y392" s="68"/>
    </row>
    <row r="393" spans="1:25" s="112" customFormat="1" ht="14.25" x14ac:dyDescent="0.2">
      <c r="A393" s="63"/>
      <c r="B393" s="157"/>
      <c r="C393" s="148"/>
      <c r="D393" s="148"/>
      <c r="F393" s="54"/>
      <c r="G393" s="54"/>
      <c r="I393" s="102"/>
      <c r="J393" s="68"/>
      <c r="K393" s="68"/>
      <c r="L393" s="54"/>
      <c r="M393" s="178"/>
      <c r="O393" s="79"/>
      <c r="P393" s="181"/>
      <c r="Q393" s="182"/>
      <c r="R393" s="54"/>
      <c r="S393" s="68"/>
      <c r="T393" s="68"/>
      <c r="U393" s="68"/>
      <c r="V393" s="215"/>
      <c r="W393" s="68"/>
      <c r="X393" s="68"/>
      <c r="Y393" s="68"/>
    </row>
    <row r="394" spans="1:25" s="112" customFormat="1" ht="14.25" x14ac:dyDescent="0.2">
      <c r="A394" s="63"/>
      <c r="B394" s="157"/>
      <c r="C394" s="148"/>
      <c r="D394" s="148"/>
      <c r="F394" s="54"/>
      <c r="G394" s="54"/>
      <c r="I394" s="102"/>
      <c r="J394" s="68"/>
      <c r="K394" s="68"/>
      <c r="L394" s="54"/>
      <c r="M394" s="178"/>
      <c r="O394" s="79"/>
      <c r="P394" s="181"/>
      <c r="Q394" s="182"/>
      <c r="R394" s="54"/>
      <c r="S394" s="68"/>
      <c r="T394" s="68"/>
      <c r="U394" s="68"/>
      <c r="V394" s="215"/>
      <c r="W394" s="68"/>
      <c r="X394" s="68"/>
      <c r="Y394" s="68"/>
    </row>
    <row r="395" spans="1:25" s="112" customFormat="1" ht="14.25" x14ac:dyDescent="0.2">
      <c r="A395" s="63"/>
      <c r="B395" s="157"/>
      <c r="C395" s="148"/>
      <c r="D395" s="148"/>
      <c r="F395" s="54"/>
      <c r="G395" s="54"/>
      <c r="I395" s="102"/>
      <c r="J395" s="68"/>
      <c r="K395" s="68"/>
      <c r="L395" s="54"/>
      <c r="M395" s="178"/>
      <c r="N395" s="174"/>
      <c r="O395" s="79"/>
      <c r="P395" s="181"/>
      <c r="Q395" s="182"/>
      <c r="R395" s="54"/>
      <c r="S395" s="68"/>
      <c r="T395" s="68"/>
      <c r="U395" s="68"/>
      <c r="V395" s="215"/>
      <c r="W395" s="68"/>
      <c r="X395" s="68"/>
      <c r="Y395" s="68"/>
    </row>
    <row r="396" spans="1:25" s="112" customFormat="1" ht="14.25" x14ac:dyDescent="0.2">
      <c r="A396" s="63"/>
      <c r="B396" s="157"/>
      <c r="C396" s="148"/>
      <c r="D396" s="148"/>
      <c r="F396" s="54"/>
      <c r="G396" s="54"/>
      <c r="I396" s="102"/>
      <c r="J396" s="68"/>
      <c r="K396" s="68"/>
      <c r="L396" s="54"/>
      <c r="M396" s="178"/>
      <c r="N396" s="174"/>
      <c r="O396" s="93"/>
      <c r="P396" s="181"/>
      <c r="Q396" s="182"/>
      <c r="R396" s="54"/>
      <c r="S396" s="68"/>
      <c r="T396" s="68"/>
      <c r="U396" s="68"/>
      <c r="V396" s="215"/>
      <c r="W396" s="68"/>
      <c r="X396" s="68"/>
      <c r="Y396" s="68"/>
    </row>
    <row r="397" spans="1:25" s="112" customFormat="1" ht="14.25" x14ac:dyDescent="0.2">
      <c r="A397" s="63"/>
      <c r="B397" s="157"/>
      <c r="C397" s="148"/>
      <c r="D397" s="148"/>
      <c r="F397" s="54"/>
      <c r="G397" s="54"/>
      <c r="I397" s="102"/>
      <c r="J397" s="68"/>
      <c r="K397" s="68"/>
      <c r="L397" s="54"/>
      <c r="M397" s="178"/>
      <c r="N397" s="174"/>
      <c r="O397" s="79"/>
      <c r="P397" s="181"/>
      <c r="Q397" s="182"/>
      <c r="R397" s="54"/>
      <c r="S397" s="68"/>
      <c r="T397" s="68"/>
      <c r="U397" s="68"/>
      <c r="V397" s="215"/>
      <c r="W397" s="68"/>
      <c r="X397" s="68"/>
      <c r="Y397" s="68"/>
    </row>
    <row r="398" spans="1:25" s="112" customFormat="1" ht="14.25" x14ac:dyDescent="0.2">
      <c r="A398" s="63"/>
      <c r="B398" s="157"/>
      <c r="C398" s="148"/>
      <c r="D398" s="148"/>
      <c r="F398" s="54"/>
      <c r="G398" s="54"/>
      <c r="I398" s="102"/>
      <c r="J398" s="68"/>
      <c r="K398" s="68"/>
      <c r="L398" s="54"/>
      <c r="M398" s="178"/>
      <c r="N398" s="174"/>
      <c r="O398" s="79"/>
      <c r="P398" s="181"/>
      <c r="Q398" s="182"/>
      <c r="R398" s="54"/>
      <c r="S398" s="68"/>
      <c r="T398" s="68"/>
      <c r="U398" s="68"/>
      <c r="V398" s="215"/>
      <c r="W398" s="68"/>
      <c r="X398" s="68"/>
      <c r="Y398" s="68"/>
    </row>
    <row r="399" spans="1:25" s="112" customFormat="1" ht="14.25" x14ac:dyDescent="0.2">
      <c r="A399" s="63"/>
      <c r="B399" s="157"/>
      <c r="C399" s="148"/>
      <c r="D399" s="148"/>
      <c r="F399" s="54"/>
      <c r="G399" s="54"/>
      <c r="I399" s="102"/>
      <c r="J399" s="68"/>
      <c r="K399" s="68"/>
      <c r="L399" s="54"/>
      <c r="M399" s="178"/>
      <c r="N399" s="174"/>
      <c r="O399" s="79"/>
      <c r="P399" s="181"/>
      <c r="Q399" s="182"/>
      <c r="R399" s="54"/>
      <c r="S399" s="68"/>
      <c r="T399" s="68"/>
      <c r="U399" s="68"/>
      <c r="V399" s="215"/>
      <c r="W399" s="68"/>
      <c r="X399" s="68"/>
      <c r="Y399" s="68"/>
    </row>
    <row r="400" spans="1:25" s="112" customFormat="1" ht="14.25" x14ac:dyDescent="0.2">
      <c r="A400" s="63"/>
      <c r="B400" s="157"/>
      <c r="C400" s="148"/>
      <c r="D400" s="148"/>
      <c r="F400" s="54"/>
      <c r="G400" s="54"/>
      <c r="I400" s="102"/>
      <c r="J400" s="68"/>
      <c r="K400" s="68"/>
      <c r="L400" s="54"/>
      <c r="M400" s="178"/>
      <c r="N400" s="174"/>
      <c r="O400" s="79"/>
      <c r="P400" s="187"/>
      <c r="Q400" s="182"/>
      <c r="R400" s="54"/>
      <c r="S400" s="68"/>
      <c r="T400" s="68"/>
      <c r="U400" s="68"/>
      <c r="V400" s="215"/>
      <c r="W400" s="68"/>
      <c r="X400" s="68"/>
      <c r="Y400" s="68"/>
    </row>
    <row r="401" spans="1:25" s="112" customFormat="1" ht="14.25" x14ac:dyDescent="0.2">
      <c r="A401" s="63"/>
      <c r="B401" s="157"/>
      <c r="C401" s="148"/>
      <c r="D401" s="148"/>
      <c r="F401" s="54"/>
      <c r="G401" s="54"/>
      <c r="I401" s="102"/>
      <c r="J401" s="68"/>
      <c r="K401" s="68"/>
      <c r="L401" s="54"/>
      <c r="M401" s="178"/>
      <c r="N401" s="174"/>
      <c r="O401" s="79"/>
      <c r="P401" s="192"/>
      <c r="Q401" s="193"/>
      <c r="R401" s="54"/>
      <c r="S401" s="68"/>
      <c r="T401" s="68"/>
      <c r="U401" s="68"/>
      <c r="V401" s="215"/>
      <c r="W401" s="68"/>
      <c r="X401" s="68"/>
      <c r="Y401" s="68"/>
    </row>
    <row r="402" spans="1:25" s="112" customFormat="1" ht="14.25" x14ac:dyDescent="0.2">
      <c r="A402" s="63"/>
      <c r="B402" s="157"/>
      <c r="C402" s="148"/>
      <c r="D402" s="148"/>
      <c r="F402" s="54"/>
      <c r="G402" s="54"/>
      <c r="I402" s="102"/>
      <c r="J402" s="68"/>
      <c r="K402" s="68"/>
      <c r="L402" s="54"/>
      <c r="M402" s="178"/>
      <c r="N402" s="174"/>
      <c r="O402" s="79"/>
      <c r="P402" s="181"/>
      <c r="Q402" s="182"/>
      <c r="R402" s="54"/>
      <c r="S402" s="68"/>
      <c r="T402" s="68"/>
      <c r="U402" s="68"/>
      <c r="V402" s="215"/>
      <c r="W402" s="68"/>
      <c r="X402" s="68"/>
      <c r="Y402" s="68"/>
    </row>
    <row r="403" spans="1:25" s="112" customFormat="1" ht="14.25" x14ac:dyDescent="0.2">
      <c r="A403" s="63"/>
      <c r="B403" s="157"/>
      <c r="C403" s="148"/>
      <c r="D403" s="148"/>
      <c r="F403" s="54"/>
      <c r="G403" s="54"/>
      <c r="I403" s="102"/>
      <c r="J403" s="68"/>
      <c r="K403" s="68"/>
      <c r="L403" s="54"/>
      <c r="M403" s="178"/>
      <c r="N403" s="174"/>
      <c r="O403" s="79"/>
      <c r="P403" s="181"/>
      <c r="Q403" s="182"/>
      <c r="R403" s="54"/>
      <c r="S403" s="68"/>
      <c r="T403" s="68"/>
      <c r="U403" s="68"/>
      <c r="V403" s="215"/>
      <c r="W403" s="68"/>
      <c r="X403" s="68"/>
      <c r="Y403" s="68"/>
    </row>
    <row r="404" spans="1:25" s="112" customFormat="1" ht="14.25" x14ac:dyDescent="0.2">
      <c r="A404" s="63"/>
      <c r="B404" s="157"/>
      <c r="C404" s="148"/>
      <c r="D404" s="148"/>
      <c r="F404" s="54"/>
      <c r="G404" s="54"/>
      <c r="I404" s="102"/>
      <c r="J404" s="68"/>
      <c r="K404" s="68"/>
      <c r="L404" s="54"/>
      <c r="M404" s="178"/>
      <c r="N404" s="174"/>
      <c r="O404" s="79"/>
      <c r="P404" s="181"/>
      <c r="Q404" s="182"/>
      <c r="R404" s="54"/>
      <c r="S404" s="68"/>
      <c r="T404" s="68"/>
      <c r="U404" s="68"/>
      <c r="V404" s="215"/>
      <c r="W404" s="68"/>
      <c r="X404" s="68"/>
      <c r="Y404" s="68"/>
    </row>
    <row r="405" spans="1:25" s="112" customFormat="1" ht="14.25" x14ac:dyDescent="0.2">
      <c r="A405" s="63"/>
      <c r="B405" s="157"/>
      <c r="C405" s="148"/>
      <c r="D405" s="148"/>
      <c r="F405" s="54"/>
      <c r="G405" s="54"/>
      <c r="I405" s="102"/>
      <c r="J405" s="68"/>
      <c r="K405" s="68"/>
      <c r="L405" s="54"/>
      <c r="M405" s="178"/>
      <c r="N405" s="174"/>
      <c r="O405" s="79"/>
      <c r="P405" s="181"/>
      <c r="Q405" s="182"/>
      <c r="R405" s="54"/>
      <c r="S405" s="68"/>
      <c r="T405" s="68"/>
      <c r="U405" s="68"/>
      <c r="V405" s="215"/>
      <c r="W405" s="68"/>
      <c r="X405" s="68"/>
      <c r="Y405" s="68"/>
    </row>
    <row r="406" spans="1:25" s="112" customFormat="1" ht="14.25" x14ac:dyDescent="0.2">
      <c r="A406" s="63"/>
      <c r="B406" s="157"/>
      <c r="C406" s="148"/>
      <c r="D406" s="148"/>
      <c r="F406" s="54"/>
      <c r="G406" s="54"/>
      <c r="I406" s="102"/>
      <c r="J406" s="68"/>
      <c r="K406" s="68"/>
      <c r="L406" s="54"/>
      <c r="M406" s="178"/>
      <c r="N406" s="174"/>
      <c r="O406" s="79"/>
      <c r="P406" s="181"/>
      <c r="Q406" s="182"/>
      <c r="R406" s="54"/>
      <c r="S406" s="68"/>
      <c r="T406" s="68"/>
      <c r="U406" s="68"/>
      <c r="V406" s="215"/>
      <c r="W406" s="68"/>
      <c r="X406" s="68"/>
      <c r="Y406" s="68"/>
    </row>
    <row r="407" spans="1:25" s="112" customFormat="1" ht="14.25" x14ac:dyDescent="0.2">
      <c r="A407" s="63"/>
      <c r="B407" s="157"/>
      <c r="C407" s="148"/>
      <c r="D407" s="148"/>
      <c r="F407" s="54"/>
      <c r="G407" s="54"/>
      <c r="I407" s="102"/>
      <c r="J407" s="68"/>
      <c r="K407" s="68"/>
      <c r="L407" s="54"/>
      <c r="M407" s="178"/>
      <c r="N407" s="174"/>
      <c r="O407" s="79"/>
      <c r="P407" s="187"/>
      <c r="Q407" s="182"/>
      <c r="R407" s="54"/>
      <c r="S407" s="68"/>
      <c r="T407" s="68"/>
      <c r="U407" s="68"/>
      <c r="V407" s="215"/>
      <c r="W407" s="68"/>
      <c r="X407" s="68"/>
      <c r="Y407" s="68"/>
    </row>
    <row r="408" spans="1:25" s="112" customFormat="1" ht="14.25" x14ac:dyDescent="0.2">
      <c r="A408" s="63"/>
      <c r="B408" s="157"/>
      <c r="C408" s="148"/>
      <c r="D408" s="148"/>
      <c r="F408" s="54"/>
      <c r="G408" s="54"/>
      <c r="I408" s="102"/>
      <c r="J408" s="68"/>
      <c r="K408" s="68"/>
      <c r="L408" s="54"/>
      <c r="M408" s="178"/>
      <c r="N408" s="174"/>
      <c r="O408" s="79"/>
      <c r="P408" s="181"/>
      <c r="Q408" s="182"/>
      <c r="R408" s="54"/>
      <c r="S408" s="68"/>
      <c r="T408" s="68"/>
      <c r="U408" s="68"/>
      <c r="V408" s="215"/>
      <c r="W408" s="68"/>
      <c r="X408" s="68"/>
      <c r="Y408" s="68"/>
    </row>
    <row r="409" spans="1:25" s="112" customFormat="1" ht="14.25" x14ac:dyDescent="0.2">
      <c r="A409" s="63"/>
      <c r="B409" s="157"/>
      <c r="C409" s="148"/>
      <c r="D409" s="148"/>
      <c r="F409" s="54"/>
      <c r="G409" s="54"/>
      <c r="I409" s="102"/>
      <c r="J409" s="68"/>
      <c r="K409" s="68"/>
      <c r="L409" s="54"/>
      <c r="M409" s="178"/>
      <c r="N409" s="174"/>
      <c r="O409" s="79"/>
      <c r="P409" s="181"/>
      <c r="Q409" s="182"/>
      <c r="R409" s="54"/>
      <c r="S409" s="68"/>
      <c r="T409" s="68"/>
      <c r="U409" s="68"/>
      <c r="V409" s="215"/>
      <c r="W409" s="68"/>
      <c r="X409" s="68"/>
      <c r="Y409" s="68"/>
    </row>
    <row r="410" spans="1:25" s="112" customFormat="1" ht="14.25" x14ac:dyDescent="0.2">
      <c r="A410" s="63"/>
      <c r="B410" s="157"/>
      <c r="C410" s="148"/>
      <c r="D410" s="148"/>
      <c r="F410" s="54"/>
      <c r="G410" s="54"/>
      <c r="I410" s="102"/>
      <c r="J410" s="68"/>
      <c r="K410" s="68"/>
      <c r="L410" s="54"/>
      <c r="M410" s="178"/>
      <c r="N410" s="174"/>
      <c r="O410" s="79"/>
      <c r="P410" s="181"/>
      <c r="Q410" s="182"/>
      <c r="R410" s="54"/>
      <c r="S410" s="68"/>
      <c r="T410" s="68"/>
      <c r="U410" s="68"/>
      <c r="V410" s="215"/>
      <c r="W410" s="68"/>
      <c r="X410" s="68"/>
      <c r="Y410" s="68"/>
    </row>
    <row r="411" spans="1:25" s="112" customFormat="1" ht="14.25" x14ac:dyDescent="0.2">
      <c r="A411" s="63"/>
      <c r="B411" s="157"/>
      <c r="C411" s="148"/>
      <c r="D411" s="148"/>
      <c r="F411" s="54"/>
      <c r="G411" s="54"/>
      <c r="I411" s="102"/>
      <c r="J411" s="68"/>
      <c r="K411" s="68"/>
      <c r="L411" s="54"/>
      <c r="M411" s="178"/>
      <c r="N411" s="174"/>
      <c r="O411" s="79"/>
      <c r="P411" s="181"/>
      <c r="Q411" s="182"/>
      <c r="R411" s="54"/>
      <c r="S411" s="68"/>
      <c r="T411" s="68"/>
      <c r="U411" s="68"/>
      <c r="V411" s="215"/>
      <c r="W411" s="68"/>
      <c r="X411" s="68"/>
      <c r="Y411" s="68"/>
    </row>
    <row r="412" spans="1:25" s="112" customFormat="1" ht="14.25" x14ac:dyDescent="0.2">
      <c r="A412" s="63"/>
      <c r="B412" s="157"/>
      <c r="C412" s="148"/>
      <c r="D412" s="148"/>
      <c r="F412" s="54"/>
      <c r="G412" s="54"/>
      <c r="I412" s="102"/>
      <c r="J412" s="68"/>
      <c r="K412" s="68"/>
      <c r="L412" s="54"/>
      <c r="M412" s="178"/>
      <c r="N412" s="174"/>
      <c r="O412" s="174"/>
      <c r="P412" s="181"/>
      <c r="Q412" s="182"/>
      <c r="R412" s="54"/>
      <c r="S412" s="68"/>
      <c r="T412" s="68"/>
      <c r="U412" s="68"/>
      <c r="V412" s="215"/>
      <c r="W412" s="68"/>
      <c r="X412" s="68"/>
      <c r="Y412" s="68"/>
    </row>
    <row r="413" spans="1:25" s="112" customFormat="1" ht="14.25" x14ac:dyDescent="0.2">
      <c r="A413" s="63"/>
      <c r="B413" s="157"/>
      <c r="C413" s="148"/>
      <c r="D413" s="148"/>
      <c r="F413" s="54"/>
      <c r="G413" s="54"/>
      <c r="I413" s="102"/>
      <c r="J413" s="68"/>
      <c r="K413" s="68"/>
      <c r="L413" s="54"/>
      <c r="M413" s="178"/>
      <c r="N413" s="174"/>
      <c r="O413" s="174"/>
      <c r="P413" s="181"/>
      <c r="Q413" s="182"/>
      <c r="R413" s="54"/>
      <c r="S413" s="68"/>
      <c r="T413" s="68"/>
      <c r="U413" s="68"/>
      <c r="V413" s="215"/>
      <c r="W413" s="68"/>
      <c r="X413" s="68"/>
      <c r="Y413" s="68"/>
    </row>
    <row r="414" spans="1:25" s="112" customFormat="1" ht="14.25" x14ac:dyDescent="0.2">
      <c r="A414" s="63"/>
      <c r="B414" s="157"/>
      <c r="C414" s="148"/>
      <c r="D414" s="148"/>
      <c r="F414" s="54"/>
      <c r="G414" s="54"/>
      <c r="I414" s="102"/>
      <c r="J414" s="68"/>
      <c r="K414" s="68"/>
      <c r="L414" s="54"/>
      <c r="M414" s="178"/>
      <c r="N414" s="174"/>
      <c r="O414" s="174"/>
      <c r="P414" s="187"/>
      <c r="Q414" s="182"/>
      <c r="R414" s="54"/>
      <c r="S414" s="68"/>
      <c r="T414" s="68"/>
      <c r="U414" s="68"/>
      <c r="V414" s="215"/>
      <c r="W414" s="68"/>
      <c r="X414" s="68"/>
      <c r="Y414" s="68"/>
    </row>
    <row r="415" spans="1:25" s="112" customFormat="1" x14ac:dyDescent="0.2">
      <c r="A415" s="63"/>
      <c r="B415" s="157"/>
      <c r="C415" s="148"/>
      <c r="D415" s="148"/>
      <c r="F415" s="54"/>
      <c r="G415" s="54"/>
      <c r="I415" s="102"/>
      <c r="J415" s="68"/>
      <c r="K415" s="68"/>
      <c r="L415" s="54"/>
      <c r="M415" s="178"/>
      <c r="N415" s="174"/>
      <c r="O415" s="174"/>
      <c r="P415" s="79"/>
      <c r="Q415" s="183"/>
      <c r="R415" s="54"/>
      <c r="S415" s="68"/>
      <c r="T415" s="68"/>
      <c r="U415" s="68"/>
      <c r="V415" s="215"/>
      <c r="W415" s="68"/>
      <c r="X415" s="68"/>
      <c r="Y415" s="68"/>
    </row>
    <row r="416" spans="1:25" s="112" customFormat="1" x14ac:dyDescent="0.2">
      <c r="A416" s="63"/>
      <c r="B416" s="157"/>
      <c r="C416" s="148"/>
      <c r="D416" s="148"/>
      <c r="F416" s="54"/>
      <c r="G416" s="54"/>
      <c r="I416" s="102"/>
      <c r="J416" s="68"/>
      <c r="K416" s="68"/>
      <c r="L416" s="54"/>
      <c r="M416" s="178"/>
      <c r="N416" s="174"/>
      <c r="O416" s="174"/>
      <c r="P416" s="79"/>
      <c r="Q416" s="194"/>
      <c r="R416" s="54"/>
      <c r="S416" s="68"/>
      <c r="T416" s="68"/>
      <c r="U416" s="68"/>
      <c r="V416" s="215"/>
      <c r="W416" s="68"/>
      <c r="X416" s="68"/>
      <c r="Y416" s="68"/>
    </row>
    <row r="417" spans="1:25" s="112" customFormat="1" x14ac:dyDescent="0.2">
      <c r="A417" s="63"/>
      <c r="B417" s="157"/>
      <c r="C417" s="148"/>
      <c r="D417" s="148"/>
      <c r="F417" s="54"/>
      <c r="G417" s="54"/>
      <c r="I417" s="102"/>
      <c r="J417" s="68"/>
      <c r="K417" s="68"/>
      <c r="L417" s="54"/>
      <c r="M417" s="178"/>
      <c r="N417" s="174"/>
      <c r="O417" s="174"/>
      <c r="P417" s="79"/>
      <c r="Q417" s="194"/>
      <c r="R417" s="54"/>
      <c r="S417" s="68"/>
      <c r="T417" s="68"/>
      <c r="U417" s="68"/>
      <c r="V417" s="215"/>
      <c r="W417" s="68"/>
      <c r="X417" s="68"/>
      <c r="Y417" s="68"/>
    </row>
    <row r="418" spans="1:25" s="112" customFormat="1" x14ac:dyDescent="0.2">
      <c r="A418" s="63"/>
      <c r="B418" s="157"/>
      <c r="C418" s="148"/>
      <c r="D418" s="148"/>
      <c r="F418" s="54"/>
      <c r="G418" s="54"/>
      <c r="I418" s="102"/>
      <c r="J418" s="68"/>
      <c r="K418" s="68"/>
      <c r="L418" s="54"/>
      <c r="M418" s="178"/>
      <c r="N418" s="174"/>
      <c r="O418" s="174"/>
      <c r="P418" s="79"/>
      <c r="Q418" s="194"/>
      <c r="R418" s="54"/>
      <c r="S418" s="68"/>
      <c r="T418" s="68"/>
      <c r="U418" s="68"/>
      <c r="V418" s="215"/>
      <c r="W418" s="68"/>
      <c r="X418" s="68"/>
      <c r="Y418" s="68"/>
    </row>
    <row r="419" spans="1:25" s="112" customFormat="1" x14ac:dyDescent="0.2">
      <c r="A419" s="63"/>
      <c r="B419" s="157"/>
      <c r="C419" s="148"/>
      <c r="D419" s="148"/>
      <c r="F419" s="54"/>
      <c r="G419" s="54"/>
      <c r="I419" s="102"/>
      <c r="J419" s="68"/>
      <c r="K419" s="68"/>
      <c r="L419" s="54"/>
      <c r="M419" s="178"/>
      <c r="N419" s="174"/>
      <c r="O419" s="174"/>
      <c r="P419" s="79"/>
      <c r="Q419" s="194"/>
      <c r="R419" s="54"/>
      <c r="S419" s="68"/>
      <c r="T419" s="68"/>
      <c r="U419" s="68"/>
      <c r="V419" s="215"/>
      <c r="W419" s="68"/>
      <c r="X419" s="68"/>
      <c r="Y419" s="68"/>
    </row>
    <row r="420" spans="1:25" s="112" customFormat="1" x14ac:dyDescent="0.2">
      <c r="A420" s="63"/>
      <c r="B420" s="157"/>
      <c r="C420" s="148"/>
      <c r="D420" s="148"/>
      <c r="F420" s="54"/>
      <c r="G420" s="54"/>
      <c r="I420" s="102"/>
      <c r="J420" s="68"/>
      <c r="K420" s="68"/>
      <c r="L420" s="54"/>
      <c r="M420" s="178"/>
      <c r="N420" s="174"/>
      <c r="O420" s="174"/>
      <c r="P420" s="79"/>
      <c r="Q420" s="194"/>
      <c r="R420" s="54"/>
      <c r="S420" s="68"/>
      <c r="T420" s="68"/>
      <c r="U420" s="68"/>
      <c r="V420" s="215"/>
      <c r="W420" s="68"/>
      <c r="X420" s="68"/>
      <c r="Y420" s="68"/>
    </row>
    <row r="421" spans="1:25" s="112" customFormat="1" x14ac:dyDescent="0.2">
      <c r="A421" s="63"/>
      <c r="B421" s="157"/>
      <c r="C421" s="148"/>
      <c r="D421" s="148"/>
      <c r="F421" s="54"/>
      <c r="G421" s="54"/>
      <c r="I421" s="102"/>
      <c r="J421" s="68"/>
      <c r="K421" s="68"/>
      <c r="L421" s="54"/>
      <c r="M421" s="178"/>
      <c r="O421" s="174"/>
      <c r="P421" s="79"/>
      <c r="Q421" s="194"/>
      <c r="R421" s="54"/>
      <c r="S421" s="68"/>
      <c r="T421" s="68"/>
      <c r="U421" s="68"/>
      <c r="V421" s="215"/>
      <c r="W421" s="68"/>
      <c r="X421" s="68"/>
      <c r="Y421" s="68"/>
    </row>
    <row r="422" spans="1:25" s="112" customFormat="1" x14ac:dyDescent="0.2">
      <c r="A422" s="63"/>
      <c r="B422" s="157"/>
      <c r="C422" s="148"/>
      <c r="D422" s="148"/>
      <c r="F422" s="54"/>
      <c r="G422" s="54"/>
      <c r="I422" s="102"/>
      <c r="J422" s="68"/>
      <c r="K422" s="68"/>
      <c r="L422" s="54"/>
      <c r="M422" s="178"/>
      <c r="O422" s="174"/>
      <c r="P422" s="79"/>
      <c r="Q422" s="194"/>
      <c r="R422" s="54"/>
      <c r="S422" s="68"/>
      <c r="T422" s="68"/>
      <c r="U422" s="68"/>
      <c r="V422" s="215"/>
      <c r="W422" s="68"/>
      <c r="X422" s="68"/>
      <c r="Y422" s="68"/>
    </row>
    <row r="423" spans="1:25" s="112" customFormat="1" x14ac:dyDescent="0.2">
      <c r="A423" s="63"/>
      <c r="B423" s="157"/>
      <c r="C423" s="148"/>
      <c r="D423" s="148"/>
      <c r="F423" s="54"/>
      <c r="G423" s="54"/>
      <c r="I423" s="102"/>
      <c r="J423" s="68"/>
      <c r="K423" s="68"/>
      <c r="L423" s="54"/>
      <c r="M423" s="178"/>
      <c r="N423" s="174"/>
      <c r="O423" s="174"/>
      <c r="P423" s="79"/>
      <c r="Q423" s="194"/>
      <c r="R423" s="54"/>
      <c r="S423" s="68"/>
      <c r="T423" s="68"/>
      <c r="U423" s="68"/>
      <c r="V423" s="215"/>
      <c r="W423" s="68"/>
      <c r="X423" s="68"/>
      <c r="Y423" s="68"/>
    </row>
    <row r="424" spans="1:25" s="112" customFormat="1" x14ac:dyDescent="0.2">
      <c r="A424" s="63"/>
      <c r="B424" s="157"/>
      <c r="C424" s="148"/>
      <c r="D424" s="148"/>
      <c r="F424" s="54"/>
      <c r="G424" s="54"/>
      <c r="I424" s="102"/>
      <c r="J424" s="68"/>
      <c r="K424" s="68"/>
      <c r="L424" s="54"/>
      <c r="M424" s="178"/>
      <c r="N424" s="174"/>
      <c r="O424" s="174"/>
      <c r="P424" s="79"/>
      <c r="Q424" s="194"/>
      <c r="R424" s="54"/>
      <c r="S424" s="68"/>
      <c r="T424" s="68"/>
      <c r="U424" s="68"/>
      <c r="V424" s="215"/>
      <c r="W424" s="68"/>
      <c r="X424" s="68"/>
      <c r="Y424" s="68"/>
    </row>
    <row r="425" spans="1:25" s="112" customFormat="1" x14ac:dyDescent="0.2">
      <c r="A425" s="63"/>
      <c r="B425" s="157"/>
      <c r="C425" s="148"/>
      <c r="D425" s="148"/>
      <c r="F425" s="54"/>
      <c r="G425" s="54"/>
      <c r="I425" s="102"/>
      <c r="J425" s="68"/>
      <c r="K425" s="68"/>
      <c r="L425" s="54"/>
      <c r="M425" s="178"/>
      <c r="N425" s="174"/>
      <c r="O425" s="174"/>
      <c r="P425" s="79"/>
      <c r="Q425" s="194"/>
      <c r="R425" s="54"/>
      <c r="S425" s="68"/>
      <c r="T425" s="68"/>
      <c r="U425" s="68"/>
      <c r="V425" s="215"/>
      <c r="W425" s="68"/>
      <c r="X425" s="68"/>
      <c r="Y425" s="68"/>
    </row>
    <row r="426" spans="1:25" s="112" customFormat="1" x14ac:dyDescent="0.2">
      <c r="A426" s="63"/>
      <c r="B426" s="157"/>
      <c r="C426" s="148"/>
      <c r="D426" s="148"/>
      <c r="F426" s="54"/>
      <c r="G426" s="54"/>
      <c r="I426" s="102"/>
      <c r="J426" s="68"/>
      <c r="K426" s="68"/>
      <c r="L426" s="54"/>
      <c r="M426" s="178"/>
      <c r="N426" s="174"/>
      <c r="O426" s="174"/>
      <c r="P426" s="79"/>
      <c r="Q426" s="194"/>
      <c r="R426" s="54"/>
      <c r="S426" s="68"/>
      <c r="T426" s="68"/>
      <c r="U426" s="68"/>
      <c r="V426" s="215"/>
      <c r="W426" s="68"/>
      <c r="X426" s="68"/>
      <c r="Y426" s="68"/>
    </row>
    <row r="427" spans="1:25" s="112" customFormat="1" x14ac:dyDescent="0.2">
      <c r="A427" s="63"/>
      <c r="B427" s="157"/>
      <c r="C427" s="148"/>
      <c r="D427" s="148"/>
      <c r="F427" s="54"/>
      <c r="G427" s="54"/>
      <c r="I427" s="102"/>
      <c r="J427" s="68"/>
      <c r="K427" s="68"/>
      <c r="L427" s="54"/>
      <c r="M427" s="178"/>
      <c r="O427" s="174"/>
      <c r="P427" s="79"/>
      <c r="Q427" s="194"/>
      <c r="R427" s="54"/>
      <c r="S427" s="68"/>
      <c r="T427" s="68"/>
      <c r="U427" s="68"/>
      <c r="V427" s="215"/>
      <c r="W427" s="68"/>
      <c r="X427" s="68"/>
      <c r="Y427" s="68"/>
    </row>
    <row r="428" spans="1:25" s="112" customFormat="1" x14ac:dyDescent="0.2">
      <c r="A428" s="63"/>
      <c r="B428" s="157"/>
      <c r="C428" s="148"/>
      <c r="D428" s="148"/>
      <c r="F428" s="54"/>
      <c r="G428" s="54"/>
      <c r="I428" s="102"/>
      <c r="J428" s="68"/>
      <c r="K428" s="68"/>
      <c r="L428" s="54"/>
      <c r="M428" s="178"/>
      <c r="N428" s="174"/>
      <c r="O428" s="174"/>
      <c r="P428" s="79"/>
      <c r="Q428" s="194"/>
      <c r="R428" s="54"/>
      <c r="S428" s="68"/>
      <c r="T428" s="68"/>
      <c r="U428" s="68"/>
      <c r="V428" s="215"/>
      <c r="W428" s="68"/>
      <c r="X428" s="68"/>
      <c r="Y428" s="68"/>
    </row>
    <row r="429" spans="1:25" s="112" customFormat="1" x14ac:dyDescent="0.2">
      <c r="A429" s="63"/>
      <c r="B429" s="157"/>
      <c r="C429" s="148"/>
      <c r="D429" s="148"/>
      <c r="F429" s="54"/>
      <c r="G429" s="54"/>
      <c r="I429" s="102"/>
      <c r="J429" s="68"/>
      <c r="K429" s="68"/>
      <c r="L429" s="54"/>
      <c r="M429" s="178"/>
      <c r="N429" s="174"/>
      <c r="O429" s="174"/>
      <c r="P429" s="79"/>
      <c r="Q429" s="194"/>
      <c r="R429" s="54"/>
      <c r="S429" s="68"/>
      <c r="T429" s="68"/>
      <c r="U429" s="68"/>
      <c r="V429" s="215"/>
      <c r="W429" s="68"/>
      <c r="X429" s="68"/>
      <c r="Y429" s="68"/>
    </row>
    <row r="430" spans="1:25" s="112" customFormat="1" x14ac:dyDescent="0.2">
      <c r="A430" s="63"/>
      <c r="B430" s="157"/>
      <c r="C430" s="148"/>
      <c r="D430" s="148"/>
      <c r="F430" s="54"/>
      <c r="G430" s="54"/>
      <c r="I430" s="102"/>
      <c r="J430" s="68"/>
      <c r="K430" s="68"/>
      <c r="L430" s="54"/>
      <c r="M430" s="178"/>
      <c r="N430" s="174"/>
      <c r="O430" s="174"/>
      <c r="P430" s="79"/>
      <c r="Q430" s="194"/>
      <c r="R430" s="54"/>
      <c r="S430" s="68"/>
      <c r="T430" s="68"/>
      <c r="U430" s="68"/>
      <c r="V430" s="215"/>
      <c r="W430" s="68"/>
      <c r="X430" s="68"/>
      <c r="Y430" s="68"/>
    </row>
    <row r="431" spans="1:25" s="112" customFormat="1" x14ac:dyDescent="0.2">
      <c r="A431" s="63"/>
      <c r="B431" s="157"/>
      <c r="C431" s="148"/>
      <c r="D431" s="148"/>
      <c r="F431" s="54"/>
      <c r="G431" s="54"/>
      <c r="I431" s="102"/>
      <c r="J431" s="68"/>
      <c r="K431" s="68"/>
      <c r="L431" s="54"/>
      <c r="M431" s="178"/>
      <c r="N431" s="174"/>
      <c r="O431" s="174"/>
      <c r="P431" s="79"/>
      <c r="Q431" s="194"/>
      <c r="R431" s="54"/>
      <c r="S431" s="68"/>
      <c r="T431" s="68"/>
      <c r="U431" s="68"/>
      <c r="V431" s="215"/>
      <c r="W431" s="68"/>
      <c r="X431" s="68"/>
      <c r="Y431" s="68"/>
    </row>
    <row r="432" spans="1:25" s="112" customFormat="1" x14ac:dyDescent="0.2">
      <c r="A432" s="63"/>
      <c r="B432" s="157"/>
      <c r="C432" s="148"/>
      <c r="D432" s="148"/>
      <c r="F432" s="54"/>
      <c r="G432" s="54"/>
      <c r="I432" s="102"/>
      <c r="J432" s="68"/>
      <c r="K432" s="68"/>
      <c r="L432" s="54"/>
      <c r="M432" s="178"/>
      <c r="N432" s="174"/>
      <c r="O432" s="174"/>
      <c r="P432" s="79"/>
      <c r="Q432" s="194"/>
      <c r="R432" s="54"/>
      <c r="S432" s="68"/>
      <c r="T432" s="68"/>
      <c r="U432" s="68"/>
      <c r="V432" s="215"/>
      <c r="W432" s="68"/>
      <c r="X432" s="68"/>
      <c r="Y432" s="68"/>
    </row>
    <row r="433" spans="1:25" s="112" customFormat="1" x14ac:dyDescent="0.2">
      <c r="A433" s="63"/>
      <c r="B433" s="157"/>
      <c r="C433" s="148"/>
      <c r="D433" s="148"/>
      <c r="F433" s="54"/>
      <c r="G433" s="54"/>
      <c r="I433" s="102"/>
      <c r="J433" s="68"/>
      <c r="K433" s="68"/>
      <c r="L433" s="54"/>
      <c r="M433" s="178"/>
      <c r="N433" s="174"/>
      <c r="O433" s="174"/>
      <c r="P433" s="79"/>
      <c r="Q433" s="194"/>
      <c r="R433" s="54"/>
      <c r="S433" s="68"/>
      <c r="T433" s="68"/>
      <c r="U433" s="68"/>
      <c r="V433" s="215"/>
      <c r="W433" s="68"/>
      <c r="X433" s="68"/>
      <c r="Y433" s="68"/>
    </row>
    <row r="434" spans="1:25" s="112" customFormat="1" x14ac:dyDescent="0.2">
      <c r="A434" s="63"/>
      <c r="B434" s="157"/>
      <c r="C434" s="148"/>
      <c r="D434" s="148"/>
      <c r="F434" s="54"/>
      <c r="G434" s="54"/>
      <c r="I434" s="102"/>
      <c r="J434" s="68"/>
      <c r="K434" s="68"/>
      <c r="L434" s="54"/>
      <c r="M434" s="178"/>
      <c r="N434" s="174"/>
      <c r="O434" s="174"/>
      <c r="P434" s="79"/>
      <c r="Q434" s="194"/>
      <c r="R434" s="54"/>
      <c r="S434" s="68"/>
      <c r="T434" s="68"/>
      <c r="U434" s="68"/>
      <c r="V434" s="215"/>
      <c r="W434" s="68"/>
      <c r="X434" s="68"/>
      <c r="Y434" s="68"/>
    </row>
    <row r="435" spans="1:25" s="112" customFormat="1" x14ac:dyDescent="0.2">
      <c r="A435" s="63"/>
      <c r="B435" s="157"/>
      <c r="C435" s="148"/>
      <c r="D435" s="148"/>
      <c r="F435" s="54"/>
      <c r="G435" s="54"/>
      <c r="I435" s="102"/>
      <c r="J435" s="68"/>
      <c r="K435" s="68"/>
      <c r="L435" s="54"/>
      <c r="M435" s="178"/>
      <c r="N435" s="174"/>
      <c r="O435" s="174"/>
      <c r="P435" s="79"/>
      <c r="Q435" s="194"/>
      <c r="R435" s="54"/>
      <c r="S435" s="68"/>
      <c r="T435" s="68"/>
      <c r="U435" s="68"/>
      <c r="V435" s="215"/>
      <c r="W435" s="68"/>
      <c r="X435" s="68"/>
      <c r="Y435" s="68"/>
    </row>
    <row r="436" spans="1:25" s="112" customFormat="1" x14ac:dyDescent="0.2">
      <c r="A436" s="63"/>
      <c r="B436" s="157"/>
      <c r="C436" s="148"/>
      <c r="D436" s="148"/>
      <c r="F436" s="54"/>
      <c r="G436" s="54"/>
      <c r="I436" s="102"/>
      <c r="J436" s="68"/>
      <c r="K436" s="68"/>
      <c r="L436" s="54"/>
      <c r="M436" s="178"/>
      <c r="N436" s="174"/>
      <c r="O436" s="174"/>
      <c r="P436" s="79"/>
      <c r="Q436" s="194"/>
      <c r="R436" s="54"/>
      <c r="S436" s="68"/>
      <c r="T436" s="68"/>
      <c r="U436" s="68"/>
      <c r="V436" s="215"/>
      <c r="W436" s="68"/>
      <c r="X436" s="68"/>
      <c r="Y436" s="68"/>
    </row>
    <row r="437" spans="1:25" s="112" customFormat="1" x14ac:dyDescent="0.2">
      <c r="A437" s="63"/>
      <c r="B437" s="157"/>
      <c r="C437" s="148"/>
      <c r="D437" s="148"/>
      <c r="F437" s="54"/>
      <c r="G437" s="54"/>
      <c r="I437" s="102"/>
      <c r="J437" s="68"/>
      <c r="K437" s="68"/>
      <c r="L437" s="54"/>
      <c r="M437" s="178"/>
      <c r="N437" s="174"/>
      <c r="O437" s="174"/>
      <c r="P437" s="79"/>
      <c r="Q437" s="194"/>
      <c r="R437" s="54"/>
      <c r="S437" s="68"/>
      <c r="T437" s="68"/>
      <c r="U437" s="68"/>
      <c r="V437" s="215"/>
      <c r="W437" s="68"/>
      <c r="X437" s="68"/>
      <c r="Y437" s="68"/>
    </row>
    <row r="438" spans="1:25" s="112" customFormat="1" x14ac:dyDescent="0.2">
      <c r="A438" s="63"/>
      <c r="B438" s="157"/>
      <c r="C438" s="148"/>
      <c r="D438" s="148"/>
      <c r="F438" s="54"/>
      <c r="G438" s="54"/>
      <c r="I438" s="102"/>
      <c r="J438" s="68"/>
      <c r="K438" s="68"/>
      <c r="L438" s="54"/>
      <c r="M438" s="178"/>
      <c r="N438" s="174"/>
      <c r="O438" s="174"/>
      <c r="P438" s="79"/>
      <c r="Q438" s="194"/>
      <c r="R438" s="54"/>
      <c r="S438" s="68"/>
      <c r="T438" s="68"/>
      <c r="U438" s="68"/>
      <c r="V438" s="215"/>
      <c r="W438" s="68"/>
      <c r="X438" s="68"/>
      <c r="Y438" s="68"/>
    </row>
    <row r="439" spans="1:25" s="112" customFormat="1" x14ac:dyDescent="0.2">
      <c r="A439" s="63"/>
      <c r="B439" s="157"/>
      <c r="C439" s="148"/>
      <c r="D439" s="148"/>
      <c r="F439" s="54"/>
      <c r="G439" s="54"/>
      <c r="I439" s="102"/>
      <c r="J439" s="68"/>
      <c r="K439" s="68"/>
      <c r="L439" s="54"/>
      <c r="M439" s="178"/>
      <c r="N439" s="174"/>
      <c r="O439" s="174"/>
      <c r="P439" s="79"/>
      <c r="Q439" s="194"/>
      <c r="R439" s="54"/>
      <c r="S439" s="68"/>
      <c r="T439" s="68"/>
      <c r="U439" s="68"/>
      <c r="V439" s="215"/>
      <c r="W439" s="68"/>
      <c r="X439" s="68"/>
      <c r="Y439" s="68"/>
    </row>
    <row r="440" spans="1:25" s="112" customFormat="1" x14ac:dyDescent="0.2">
      <c r="A440" s="63"/>
      <c r="B440" s="157"/>
      <c r="C440" s="148"/>
      <c r="D440" s="148"/>
      <c r="F440" s="54"/>
      <c r="G440" s="54"/>
      <c r="I440" s="102"/>
      <c r="J440" s="68"/>
      <c r="K440" s="68"/>
      <c r="L440" s="54"/>
      <c r="M440" s="178"/>
      <c r="N440" s="174"/>
      <c r="O440" s="174"/>
      <c r="P440" s="79"/>
      <c r="Q440" s="194"/>
      <c r="R440" s="54"/>
      <c r="S440" s="68"/>
      <c r="T440" s="68"/>
      <c r="U440" s="68"/>
      <c r="V440" s="215"/>
      <c r="W440" s="68"/>
      <c r="X440" s="68"/>
      <c r="Y440" s="68"/>
    </row>
    <row r="441" spans="1:25" s="112" customFormat="1" x14ac:dyDescent="0.2">
      <c r="A441" s="63"/>
      <c r="B441" s="157"/>
      <c r="C441" s="148"/>
      <c r="D441" s="148"/>
      <c r="F441" s="54"/>
      <c r="G441" s="54"/>
      <c r="I441" s="102"/>
      <c r="J441" s="68"/>
      <c r="K441" s="68"/>
      <c r="L441" s="54"/>
      <c r="M441" s="178"/>
      <c r="N441" s="174"/>
      <c r="O441" s="174"/>
      <c r="P441" s="79"/>
      <c r="Q441" s="194"/>
      <c r="R441" s="54"/>
      <c r="S441" s="68"/>
      <c r="T441" s="68"/>
      <c r="U441" s="68"/>
      <c r="V441" s="215"/>
      <c r="W441" s="68"/>
      <c r="X441" s="68"/>
      <c r="Y441" s="68"/>
    </row>
    <row r="442" spans="1:25" s="112" customFormat="1" x14ac:dyDescent="0.2">
      <c r="A442" s="63"/>
      <c r="B442" s="157"/>
      <c r="C442" s="148"/>
      <c r="D442" s="148"/>
      <c r="F442" s="54"/>
      <c r="G442" s="54"/>
      <c r="I442" s="102"/>
      <c r="J442" s="68"/>
      <c r="K442" s="68"/>
      <c r="L442" s="54"/>
      <c r="M442" s="178"/>
      <c r="N442" s="174"/>
      <c r="O442" s="174"/>
      <c r="P442" s="79"/>
      <c r="Q442" s="194"/>
      <c r="R442" s="54"/>
      <c r="S442" s="68"/>
      <c r="T442" s="68"/>
      <c r="U442" s="68"/>
      <c r="V442" s="215"/>
      <c r="W442" s="68"/>
      <c r="X442" s="68"/>
      <c r="Y442" s="68"/>
    </row>
    <row r="443" spans="1:25" s="112" customFormat="1" x14ac:dyDescent="0.2">
      <c r="A443" s="63"/>
      <c r="B443" s="157"/>
      <c r="C443" s="148"/>
      <c r="D443" s="148"/>
      <c r="F443" s="54"/>
      <c r="G443" s="54"/>
      <c r="I443" s="102"/>
      <c r="J443" s="68"/>
      <c r="K443" s="68"/>
      <c r="L443" s="54"/>
      <c r="M443" s="178"/>
      <c r="N443" s="174"/>
      <c r="O443" s="174"/>
      <c r="P443" s="79"/>
      <c r="Q443" s="194"/>
      <c r="R443" s="54"/>
      <c r="S443" s="68"/>
      <c r="T443" s="68"/>
      <c r="U443" s="68"/>
      <c r="V443" s="215"/>
      <c r="W443" s="68"/>
      <c r="X443" s="68"/>
      <c r="Y443" s="68"/>
    </row>
    <row r="444" spans="1:25" s="112" customFormat="1" x14ac:dyDescent="0.2">
      <c r="A444" s="63"/>
      <c r="B444" s="157"/>
      <c r="C444" s="148"/>
      <c r="D444" s="148"/>
      <c r="F444" s="54"/>
      <c r="G444" s="54"/>
      <c r="I444" s="102"/>
      <c r="J444" s="68"/>
      <c r="K444" s="68"/>
      <c r="L444" s="54"/>
      <c r="M444" s="178"/>
      <c r="N444" s="174"/>
      <c r="O444" s="174"/>
      <c r="P444" s="79"/>
      <c r="Q444" s="194"/>
      <c r="R444" s="54"/>
      <c r="S444" s="68"/>
      <c r="T444" s="68"/>
      <c r="U444" s="68"/>
      <c r="V444" s="215"/>
      <c r="W444" s="68"/>
      <c r="X444" s="68"/>
      <c r="Y444" s="68"/>
    </row>
    <row r="445" spans="1:25" s="112" customFormat="1" x14ac:dyDescent="0.2">
      <c r="A445" s="63"/>
      <c r="B445" s="157"/>
      <c r="C445" s="148"/>
      <c r="D445" s="148"/>
      <c r="F445" s="54"/>
      <c r="G445" s="54"/>
      <c r="I445" s="102"/>
      <c r="J445" s="68"/>
      <c r="K445" s="68"/>
      <c r="L445" s="54"/>
      <c r="M445" s="178"/>
      <c r="N445" s="174"/>
      <c r="O445" s="174"/>
      <c r="P445" s="79"/>
      <c r="Q445" s="194"/>
      <c r="R445" s="54"/>
      <c r="S445" s="68"/>
      <c r="T445" s="68"/>
      <c r="U445" s="68"/>
      <c r="V445" s="215"/>
      <c r="W445" s="68"/>
      <c r="X445" s="68"/>
      <c r="Y445" s="68"/>
    </row>
    <row r="446" spans="1:25" s="112" customFormat="1" x14ac:dyDescent="0.2">
      <c r="A446" s="63"/>
      <c r="B446" s="157"/>
      <c r="C446" s="148"/>
      <c r="D446" s="148"/>
      <c r="F446" s="54"/>
      <c r="G446" s="54"/>
      <c r="I446" s="102"/>
      <c r="J446" s="68"/>
      <c r="K446" s="68"/>
      <c r="L446" s="54"/>
      <c r="M446" s="178"/>
      <c r="N446" s="174"/>
      <c r="O446" s="174"/>
      <c r="P446" s="79"/>
      <c r="Q446" s="194"/>
      <c r="R446" s="54"/>
      <c r="S446" s="68"/>
      <c r="T446" s="68"/>
      <c r="U446" s="68"/>
      <c r="V446" s="215"/>
      <c r="W446" s="68"/>
      <c r="X446" s="68"/>
      <c r="Y446" s="68"/>
    </row>
    <row r="447" spans="1:25" s="112" customFormat="1" x14ac:dyDescent="0.2">
      <c r="A447" s="63"/>
      <c r="B447" s="157"/>
      <c r="C447" s="148"/>
      <c r="D447" s="148"/>
      <c r="F447" s="54"/>
      <c r="G447" s="54"/>
      <c r="I447" s="102"/>
      <c r="J447" s="68"/>
      <c r="K447" s="68"/>
      <c r="L447" s="54"/>
      <c r="M447" s="178"/>
      <c r="N447" s="174"/>
      <c r="O447" s="174"/>
      <c r="P447" s="79"/>
      <c r="Q447" s="194"/>
      <c r="R447" s="54"/>
      <c r="S447" s="68"/>
      <c r="T447" s="68"/>
      <c r="U447" s="68"/>
      <c r="V447" s="215"/>
      <c r="W447" s="68"/>
      <c r="X447" s="68"/>
      <c r="Y447" s="68"/>
    </row>
    <row r="448" spans="1:25" s="112" customFormat="1" x14ac:dyDescent="0.2">
      <c r="A448" s="63"/>
      <c r="B448" s="157"/>
      <c r="C448" s="148"/>
      <c r="D448" s="148"/>
      <c r="F448" s="54"/>
      <c r="G448" s="54"/>
      <c r="I448" s="102"/>
      <c r="J448" s="68"/>
      <c r="K448" s="68"/>
      <c r="L448" s="54"/>
      <c r="M448" s="178"/>
      <c r="N448" s="174"/>
      <c r="O448" s="178"/>
      <c r="P448" s="79"/>
      <c r="Q448" s="194"/>
      <c r="R448" s="54"/>
      <c r="S448" s="68"/>
      <c r="T448" s="68"/>
      <c r="U448" s="68"/>
      <c r="V448" s="215"/>
      <c r="W448" s="68"/>
      <c r="X448" s="68"/>
      <c r="Y448" s="68"/>
    </row>
    <row r="449" spans="1:28" s="112" customFormat="1" x14ac:dyDescent="0.2">
      <c r="A449" s="63"/>
      <c r="B449" s="157"/>
      <c r="C449" s="148"/>
      <c r="D449" s="148"/>
      <c r="F449" s="54"/>
      <c r="G449" s="54"/>
      <c r="I449" s="102"/>
      <c r="J449" s="68"/>
      <c r="K449" s="68"/>
      <c r="L449" s="54"/>
      <c r="M449" s="178"/>
      <c r="N449" s="174"/>
      <c r="O449" s="178"/>
      <c r="P449" s="79"/>
      <c r="Q449" s="194"/>
      <c r="R449" s="54"/>
      <c r="S449" s="68"/>
      <c r="T449" s="68"/>
      <c r="U449" s="68"/>
      <c r="V449" s="215"/>
      <c r="W449" s="68"/>
      <c r="X449" s="68"/>
      <c r="Y449" s="68"/>
    </row>
    <row r="450" spans="1:28" s="112" customFormat="1" x14ac:dyDescent="0.2">
      <c r="A450" s="63"/>
      <c r="B450" s="157"/>
      <c r="C450" s="148"/>
      <c r="D450" s="148"/>
      <c r="F450" s="54"/>
      <c r="G450" s="54"/>
      <c r="I450" s="102"/>
      <c r="J450" s="68"/>
      <c r="K450" s="68"/>
      <c r="L450" s="54"/>
      <c r="M450" s="178"/>
      <c r="N450" s="174"/>
      <c r="O450" s="178"/>
      <c r="P450" s="79"/>
      <c r="Q450" s="194"/>
      <c r="R450" s="54"/>
      <c r="S450" s="68"/>
      <c r="T450" s="68"/>
      <c r="U450" s="68"/>
      <c r="V450" s="215"/>
      <c r="W450" s="68"/>
      <c r="X450" s="68"/>
      <c r="Y450" s="68"/>
    </row>
    <row r="451" spans="1:28" s="112" customFormat="1" x14ac:dyDescent="0.2">
      <c r="A451" s="63"/>
      <c r="B451" s="157"/>
      <c r="C451" s="148"/>
      <c r="D451" s="148"/>
      <c r="F451" s="54"/>
      <c r="G451" s="54"/>
      <c r="I451" s="102"/>
      <c r="J451" s="68"/>
      <c r="K451" s="68"/>
      <c r="L451" s="54"/>
      <c r="M451" s="178"/>
      <c r="N451" s="174"/>
      <c r="O451" s="178"/>
      <c r="P451" s="79"/>
      <c r="Q451" s="194"/>
      <c r="R451" s="54"/>
      <c r="S451" s="68"/>
      <c r="T451" s="68"/>
      <c r="U451" s="68"/>
      <c r="V451" s="215"/>
      <c r="W451" s="68"/>
      <c r="X451" s="68"/>
      <c r="Y451" s="68"/>
    </row>
    <row r="452" spans="1:28" s="112" customFormat="1" x14ac:dyDescent="0.2">
      <c r="A452" s="63"/>
      <c r="B452" s="157"/>
      <c r="C452" s="148"/>
      <c r="D452" s="148"/>
      <c r="F452" s="54"/>
      <c r="G452" s="54"/>
      <c r="I452" s="102"/>
      <c r="J452" s="68"/>
      <c r="K452" s="68"/>
      <c r="L452" s="54"/>
      <c r="M452" s="178"/>
      <c r="N452" s="174"/>
      <c r="O452" s="178"/>
      <c r="P452" s="79"/>
      <c r="Q452" s="194"/>
      <c r="R452" s="54"/>
      <c r="S452" s="68"/>
      <c r="T452" s="68"/>
      <c r="U452" s="68"/>
      <c r="V452" s="215"/>
      <c r="W452" s="68"/>
      <c r="X452" s="68"/>
      <c r="Y452" s="68"/>
    </row>
    <row r="453" spans="1:28" s="112" customFormat="1" x14ac:dyDescent="0.2">
      <c r="A453" s="63"/>
      <c r="B453" s="157"/>
      <c r="C453" s="148"/>
      <c r="D453" s="148"/>
      <c r="F453" s="54"/>
      <c r="G453" s="54"/>
      <c r="I453" s="102"/>
      <c r="J453" s="68"/>
      <c r="K453" s="68"/>
      <c r="L453" s="54"/>
      <c r="M453" s="178"/>
      <c r="N453" s="174"/>
      <c r="O453" s="178"/>
      <c r="P453" s="79"/>
      <c r="Q453" s="194"/>
      <c r="R453" s="54"/>
      <c r="S453" s="68"/>
      <c r="T453" s="68"/>
      <c r="U453" s="68"/>
      <c r="V453" s="215"/>
      <c r="W453" s="68"/>
      <c r="X453" s="68"/>
      <c r="Y453" s="68"/>
    </row>
    <row r="454" spans="1:28" s="112" customFormat="1" x14ac:dyDescent="0.2">
      <c r="A454" s="63"/>
      <c r="B454" s="157"/>
      <c r="C454" s="148"/>
      <c r="D454" s="148"/>
      <c r="F454" s="54"/>
      <c r="G454" s="54"/>
      <c r="I454" s="102"/>
      <c r="J454" s="68"/>
      <c r="K454" s="68"/>
      <c r="L454" s="54"/>
      <c r="M454" s="178"/>
      <c r="N454" s="174"/>
      <c r="O454" s="178"/>
      <c r="P454" s="79"/>
      <c r="Q454" s="194"/>
      <c r="R454" s="54"/>
      <c r="S454" s="68"/>
      <c r="T454" s="68"/>
      <c r="U454" s="68"/>
      <c r="V454" s="215"/>
      <c r="W454" s="68"/>
      <c r="X454" s="68"/>
      <c r="Y454" s="68"/>
    </row>
    <row r="455" spans="1:28" s="112" customFormat="1" x14ac:dyDescent="0.2">
      <c r="A455" s="63"/>
      <c r="B455" s="157"/>
      <c r="C455" s="148"/>
      <c r="D455" s="148"/>
      <c r="F455" s="54"/>
      <c r="G455" s="54"/>
      <c r="I455" s="102"/>
      <c r="J455" s="68"/>
      <c r="K455" s="68"/>
      <c r="L455" s="54"/>
      <c r="M455" s="178"/>
      <c r="N455" s="174"/>
      <c r="O455" s="178"/>
      <c r="P455" s="79"/>
      <c r="Q455" s="194"/>
      <c r="R455" s="54"/>
      <c r="S455" s="68"/>
      <c r="T455" s="68"/>
      <c r="U455" s="68"/>
      <c r="V455" s="215"/>
      <c r="W455" s="68"/>
      <c r="X455" s="68"/>
      <c r="Y455" s="68"/>
    </row>
    <row r="456" spans="1:28" s="112" customFormat="1" x14ac:dyDescent="0.2">
      <c r="A456" s="63"/>
      <c r="B456" s="157"/>
      <c r="C456" s="148"/>
      <c r="D456" s="148"/>
      <c r="F456" s="54"/>
      <c r="G456" s="54"/>
      <c r="I456" s="102"/>
      <c r="J456" s="68"/>
      <c r="K456" s="68"/>
      <c r="L456" s="54"/>
      <c r="M456" s="178"/>
      <c r="N456" s="174"/>
      <c r="O456" s="178"/>
      <c r="P456" s="79"/>
      <c r="Q456" s="194"/>
      <c r="R456" s="54"/>
      <c r="S456" s="68"/>
      <c r="T456" s="68"/>
      <c r="U456" s="68"/>
      <c r="V456" s="215"/>
      <c r="W456" s="68"/>
      <c r="X456" s="68"/>
      <c r="Y456" s="68"/>
    </row>
    <row r="457" spans="1:28" s="112" customFormat="1" x14ac:dyDescent="0.2">
      <c r="A457" s="63"/>
      <c r="B457" s="157"/>
      <c r="C457" s="148"/>
      <c r="D457" s="148"/>
      <c r="F457" s="54"/>
      <c r="G457" s="54"/>
      <c r="I457" s="102"/>
      <c r="J457" s="68"/>
      <c r="K457" s="68"/>
      <c r="L457" s="54"/>
      <c r="M457" s="178"/>
      <c r="N457" s="174"/>
      <c r="O457" s="178"/>
      <c r="P457" s="79"/>
      <c r="Q457" s="194"/>
      <c r="R457" s="54"/>
      <c r="S457" s="68"/>
      <c r="T457" s="68"/>
      <c r="U457" s="68"/>
      <c r="V457" s="215"/>
      <c r="W457" s="68"/>
      <c r="X457" s="68"/>
      <c r="Y457" s="68"/>
    </row>
    <row r="458" spans="1:28" s="112" customFormat="1" x14ac:dyDescent="0.2">
      <c r="A458" s="63"/>
      <c r="B458" s="157"/>
      <c r="C458" s="148"/>
      <c r="D458" s="148"/>
      <c r="F458" s="54"/>
      <c r="G458" s="54"/>
      <c r="I458" s="102"/>
      <c r="J458" s="68"/>
      <c r="K458" s="68"/>
      <c r="L458" s="54"/>
      <c r="M458" s="178"/>
      <c r="N458" s="174"/>
      <c r="O458" s="178"/>
      <c r="P458" s="79"/>
      <c r="Q458" s="194"/>
      <c r="R458" s="54"/>
      <c r="S458" s="68"/>
      <c r="T458" s="68"/>
      <c r="U458" s="68"/>
      <c r="V458" s="215"/>
      <c r="W458" s="68"/>
      <c r="X458" s="68"/>
      <c r="Y458" s="68"/>
    </row>
    <row r="459" spans="1:28" s="112" customFormat="1" x14ac:dyDescent="0.2">
      <c r="A459" s="63"/>
      <c r="B459" s="157"/>
      <c r="C459" s="148"/>
      <c r="D459" s="148"/>
      <c r="F459" s="54"/>
      <c r="G459" s="54"/>
      <c r="I459" s="102"/>
      <c r="J459" s="68"/>
      <c r="K459" s="68"/>
      <c r="L459" s="54"/>
      <c r="M459" s="178"/>
      <c r="N459" s="174"/>
      <c r="O459" s="178"/>
      <c r="P459" s="79"/>
      <c r="Q459" s="194"/>
      <c r="R459" s="54"/>
      <c r="S459" s="68"/>
      <c r="T459" s="68"/>
      <c r="U459" s="68"/>
      <c r="V459" s="215"/>
      <c r="W459" s="68"/>
      <c r="X459" s="68"/>
      <c r="Y459" s="68"/>
    </row>
    <row r="460" spans="1:28" s="112" customFormat="1" x14ac:dyDescent="0.2">
      <c r="A460" s="63"/>
      <c r="B460" s="157"/>
      <c r="C460" s="148"/>
      <c r="D460" s="148"/>
      <c r="F460" s="54"/>
      <c r="G460" s="54"/>
      <c r="I460" s="102"/>
      <c r="J460" s="68"/>
      <c r="K460" s="68"/>
      <c r="L460" s="54"/>
      <c r="M460" s="178"/>
      <c r="N460" s="174"/>
      <c r="O460" s="178"/>
      <c r="P460" s="79"/>
      <c r="Q460" s="194"/>
      <c r="R460" s="54"/>
      <c r="S460" s="68"/>
      <c r="T460" s="68"/>
      <c r="U460" s="68"/>
      <c r="V460" s="215"/>
      <c r="W460" s="68"/>
      <c r="X460" s="68"/>
      <c r="Y460" s="68"/>
    </row>
    <row r="461" spans="1:28" s="112" customFormat="1" x14ac:dyDescent="0.2">
      <c r="A461" s="63"/>
      <c r="B461" s="157"/>
      <c r="C461" s="148"/>
      <c r="D461" s="148"/>
      <c r="F461" s="54"/>
      <c r="G461" s="54"/>
      <c r="I461" s="102"/>
      <c r="J461" s="68"/>
      <c r="K461" s="68"/>
      <c r="L461" s="54"/>
      <c r="M461" s="178"/>
      <c r="N461" s="174"/>
      <c r="O461" s="178"/>
      <c r="P461" s="79"/>
      <c r="Q461" s="194"/>
      <c r="R461" s="54"/>
      <c r="S461" s="68"/>
      <c r="T461" s="68"/>
      <c r="U461" s="68"/>
      <c r="V461" s="215"/>
      <c r="W461" s="68"/>
      <c r="X461" s="68"/>
      <c r="Y461" s="68"/>
    </row>
    <row r="462" spans="1:28" s="112" customFormat="1" x14ac:dyDescent="0.2">
      <c r="A462" s="63"/>
      <c r="B462" s="157"/>
      <c r="C462" s="148"/>
      <c r="D462" s="148"/>
      <c r="F462" s="54"/>
      <c r="G462" s="54"/>
      <c r="I462" s="102"/>
      <c r="J462" s="68"/>
      <c r="K462" s="68"/>
      <c r="L462" s="54"/>
      <c r="M462" s="178"/>
      <c r="N462" s="174"/>
      <c r="O462" s="178"/>
      <c r="P462" s="79"/>
      <c r="Q462" s="194"/>
      <c r="R462" s="54"/>
      <c r="S462" s="68"/>
      <c r="T462" s="68"/>
      <c r="U462" s="68"/>
      <c r="V462" s="215"/>
      <c r="W462" s="68"/>
      <c r="X462" s="68"/>
      <c r="Y462" s="68"/>
    </row>
    <row r="463" spans="1:28" s="112" customFormat="1" x14ac:dyDescent="0.2">
      <c r="A463" s="63"/>
      <c r="B463" s="157"/>
      <c r="C463" s="148"/>
      <c r="D463" s="148"/>
      <c r="F463" s="54"/>
      <c r="G463" s="54"/>
      <c r="I463" s="102"/>
      <c r="J463" s="68"/>
      <c r="K463" s="68"/>
      <c r="L463" s="54"/>
      <c r="M463" s="178"/>
      <c r="N463" s="174"/>
      <c r="O463" s="178"/>
      <c r="P463" s="79"/>
      <c r="Q463" s="194"/>
      <c r="R463" s="54"/>
      <c r="S463" s="68"/>
      <c r="T463" s="68"/>
      <c r="U463" s="68"/>
      <c r="V463" s="215"/>
      <c r="W463" s="68"/>
      <c r="X463" s="68"/>
      <c r="Y463" s="68"/>
      <c r="AA463" s="68"/>
      <c r="AB463" s="68"/>
    </row>
    <row r="464" spans="1:28" s="112" customFormat="1" x14ac:dyDescent="0.2">
      <c r="A464" s="63"/>
      <c r="B464" s="157"/>
      <c r="C464" s="148"/>
      <c r="D464" s="148"/>
      <c r="F464" s="54"/>
      <c r="G464" s="54"/>
      <c r="I464" s="102"/>
      <c r="J464" s="68"/>
      <c r="K464" s="68"/>
      <c r="L464" s="54"/>
      <c r="M464" s="178"/>
      <c r="N464" s="174"/>
      <c r="O464" s="178"/>
      <c r="P464" s="79"/>
      <c r="Q464" s="194"/>
      <c r="R464" s="54"/>
      <c r="S464" s="68"/>
      <c r="T464" s="68"/>
      <c r="U464" s="68"/>
      <c r="V464" s="215"/>
      <c r="W464" s="68"/>
      <c r="X464" s="68"/>
      <c r="Y464" s="68"/>
      <c r="AA464" s="68"/>
      <c r="AB464" s="68"/>
    </row>
    <row r="465" spans="1:28" x14ac:dyDescent="0.2">
      <c r="A465" s="63"/>
      <c r="B465" s="157"/>
      <c r="C465" s="148"/>
      <c r="D465" s="148"/>
      <c r="P465" s="79"/>
      <c r="Q465" s="194"/>
      <c r="Z465" s="112"/>
    </row>
    <row r="466" spans="1:28" x14ac:dyDescent="0.2">
      <c r="A466" s="63"/>
      <c r="B466" s="157"/>
      <c r="C466" s="148"/>
      <c r="D466" s="148"/>
      <c r="P466" s="79"/>
      <c r="Q466" s="194"/>
      <c r="Z466" s="112"/>
    </row>
    <row r="467" spans="1:28" x14ac:dyDescent="0.2">
      <c r="A467" s="63"/>
      <c r="B467" s="157"/>
      <c r="C467" s="148"/>
      <c r="D467" s="148"/>
      <c r="P467" s="79"/>
      <c r="Q467" s="194"/>
      <c r="Z467" s="112"/>
    </row>
    <row r="468" spans="1:28" x14ac:dyDescent="0.2">
      <c r="A468" s="63"/>
      <c r="B468" s="157"/>
      <c r="C468" s="148"/>
      <c r="D468" s="148"/>
      <c r="P468" s="79"/>
      <c r="Q468" s="194"/>
      <c r="Z468" s="112"/>
    </row>
    <row r="469" spans="1:28" x14ac:dyDescent="0.2">
      <c r="A469" s="63"/>
      <c r="B469" s="157"/>
      <c r="C469" s="148"/>
      <c r="D469" s="148"/>
      <c r="P469" s="79"/>
      <c r="Q469" s="194"/>
      <c r="Z469" s="112"/>
    </row>
    <row r="470" spans="1:28" x14ac:dyDescent="0.2">
      <c r="A470" s="63"/>
      <c r="B470" s="157"/>
      <c r="C470" s="148"/>
      <c r="D470" s="148"/>
      <c r="P470" s="79"/>
      <c r="Q470" s="194"/>
      <c r="Z470" s="112"/>
    </row>
    <row r="471" spans="1:28" x14ac:dyDescent="0.2">
      <c r="A471" s="63"/>
      <c r="B471" s="157"/>
      <c r="C471" s="148"/>
      <c r="D471" s="148"/>
      <c r="P471" s="79"/>
      <c r="Q471" s="194"/>
      <c r="Z471" s="112"/>
    </row>
    <row r="472" spans="1:28" x14ac:dyDescent="0.2">
      <c r="A472" s="63"/>
      <c r="B472" s="157"/>
      <c r="C472" s="148"/>
      <c r="D472" s="148"/>
      <c r="P472" s="79"/>
      <c r="Q472" s="194"/>
      <c r="Z472" s="112"/>
    </row>
    <row r="473" spans="1:28" x14ac:dyDescent="0.2">
      <c r="A473" s="63"/>
      <c r="B473" s="157"/>
      <c r="C473" s="148"/>
      <c r="D473" s="148"/>
      <c r="P473" s="79"/>
      <c r="Q473" s="194"/>
      <c r="Z473" s="112"/>
      <c r="AA473" s="112"/>
      <c r="AB473" s="112"/>
    </row>
    <row r="474" spans="1:28" x14ac:dyDescent="0.2">
      <c r="A474" s="63"/>
      <c r="B474" s="157"/>
      <c r="C474" s="148"/>
      <c r="D474" s="148"/>
      <c r="P474" s="79"/>
      <c r="Q474" s="194"/>
      <c r="Z474" s="112"/>
      <c r="AA474" s="112"/>
      <c r="AB474" s="112"/>
    </row>
    <row r="475" spans="1:28" s="112" customFormat="1" x14ac:dyDescent="0.2">
      <c r="A475" s="63"/>
      <c r="B475" s="157"/>
      <c r="C475" s="148"/>
      <c r="D475" s="148"/>
      <c r="F475" s="54"/>
      <c r="G475" s="54"/>
      <c r="I475" s="102"/>
      <c r="J475" s="68"/>
      <c r="K475" s="68"/>
      <c r="L475" s="54"/>
      <c r="M475" s="178"/>
      <c r="N475" s="174"/>
      <c r="O475" s="178"/>
      <c r="P475" s="79"/>
      <c r="Q475" s="194"/>
      <c r="R475" s="54"/>
      <c r="S475" s="68"/>
      <c r="T475" s="68"/>
      <c r="U475" s="68"/>
      <c r="V475" s="215"/>
      <c r="W475" s="68"/>
      <c r="X475" s="68"/>
      <c r="Y475" s="68"/>
    </row>
    <row r="476" spans="1:28" s="112" customFormat="1" x14ac:dyDescent="0.2">
      <c r="A476" s="63"/>
      <c r="B476" s="157"/>
      <c r="C476" s="148"/>
      <c r="D476" s="148"/>
      <c r="F476" s="54"/>
      <c r="G476" s="54"/>
      <c r="I476" s="102"/>
      <c r="J476" s="68"/>
      <c r="K476" s="68"/>
      <c r="L476" s="54"/>
      <c r="M476" s="178"/>
      <c r="N476" s="174"/>
      <c r="O476" s="178"/>
      <c r="P476" s="79"/>
      <c r="Q476" s="194"/>
      <c r="R476" s="54"/>
      <c r="S476" s="68"/>
      <c r="T476" s="68"/>
      <c r="U476" s="68"/>
      <c r="V476" s="215"/>
      <c r="W476" s="68"/>
      <c r="X476" s="68"/>
      <c r="Y476" s="68"/>
    </row>
    <row r="477" spans="1:28" s="112" customFormat="1" x14ac:dyDescent="0.2">
      <c r="A477" s="63"/>
      <c r="B477" s="157"/>
      <c r="C477" s="148"/>
      <c r="D477" s="148"/>
      <c r="F477" s="54"/>
      <c r="G477" s="54"/>
      <c r="I477" s="102"/>
      <c r="J477" s="68"/>
      <c r="K477" s="68"/>
      <c r="L477" s="54"/>
      <c r="M477" s="178"/>
      <c r="N477" s="174"/>
      <c r="O477" s="178"/>
      <c r="P477" s="79"/>
      <c r="Q477" s="194"/>
      <c r="R477" s="54"/>
      <c r="S477" s="68"/>
      <c r="T477" s="68"/>
      <c r="U477" s="68"/>
      <c r="V477" s="215"/>
      <c r="W477" s="68"/>
      <c r="X477" s="68"/>
      <c r="Y477" s="68"/>
    </row>
    <row r="478" spans="1:28" s="112" customFormat="1" x14ac:dyDescent="0.2">
      <c r="A478" s="63"/>
      <c r="B478" s="157"/>
      <c r="C478" s="148"/>
      <c r="D478" s="148"/>
      <c r="F478" s="54"/>
      <c r="G478" s="54"/>
      <c r="I478" s="102"/>
      <c r="J478" s="68"/>
      <c r="K478" s="68"/>
      <c r="L478" s="54"/>
      <c r="M478" s="178"/>
      <c r="N478" s="174"/>
      <c r="O478" s="178"/>
      <c r="P478" s="79"/>
      <c r="Q478" s="194"/>
      <c r="R478" s="54"/>
      <c r="S478" s="68"/>
      <c r="T478" s="68"/>
      <c r="U478" s="68"/>
      <c r="V478" s="215"/>
      <c r="W478" s="68"/>
      <c r="X478" s="68"/>
      <c r="Y478" s="68"/>
    </row>
    <row r="479" spans="1:28" s="112" customFormat="1" x14ac:dyDescent="0.2">
      <c r="A479" s="63"/>
      <c r="B479" s="157"/>
      <c r="C479" s="148"/>
      <c r="D479" s="148"/>
      <c r="F479" s="54"/>
      <c r="G479" s="54"/>
      <c r="I479" s="102"/>
      <c r="J479" s="68"/>
      <c r="K479" s="68"/>
      <c r="L479" s="54"/>
      <c r="M479" s="178"/>
      <c r="N479" s="174"/>
      <c r="O479" s="178"/>
      <c r="P479" s="79"/>
      <c r="Q479" s="194"/>
      <c r="R479" s="54"/>
      <c r="S479" s="68"/>
      <c r="T479" s="68"/>
      <c r="U479" s="68"/>
      <c r="V479" s="215"/>
      <c r="W479" s="68"/>
      <c r="X479" s="68"/>
      <c r="Y479" s="68"/>
    </row>
    <row r="480" spans="1:28" s="112" customFormat="1" x14ac:dyDescent="0.2">
      <c r="A480" s="63"/>
      <c r="B480" s="157"/>
      <c r="C480" s="148"/>
      <c r="D480" s="148"/>
      <c r="F480" s="54"/>
      <c r="G480" s="54"/>
      <c r="I480" s="102"/>
      <c r="J480" s="68"/>
      <c r="K480" s="68"/>
      <c r="L480" s="54"/>
      <c r="M480" s="178"/>
      <c r="N480" s="174"/>
      <c r="O480" s="178"/>
      <c r="P480" s="79"/>
      <c r="Q480" s="194"/>
      <c r="R480" s="54"/>
      <c r="S480" s="68"/>
      <c r="T480" s="68"/>
      <c r="U480" s="68"/>
      <c r="V480" s="215"/>
      <c r="W480" s="68"/>
      <c r="X480" s="68"/>
      <c r="Y480" s="68"/>
    </row>
    <row r="481" spans="1:25" s="112" customFormat="1" x14ac:dyDescent="0.2">
      <c r="A481" s="63"/>
      <c r="B481" s="157"/>
      <c r="C481" s="148"/>
      <c r="D481" s="148"/>
      <c r="F481" s="54"/>
      <c r="G481" s="54"/>
      <c r="I481" s="102"/>
      <c r="J481" s="68"/>
      <c r="K481" s="68"/>
      <c r="L481" s="54"/>
      <c r="M481" s="178"/>
      <c r="N481" s="174"/>
      <c r="O481" s="178"/>
      <c r="P481" s="79"/>
      <c r="Q481" s="194"/>
      <c r="R481" s="54"/>
      <c r="S481" s="68"/>
      <c r="T481" s="68"/>
      <c r="U481" s="68"/>
      <c r="V481" s="215"/>
      <c r="W481" s="68"/>
      <c r="X481" s="68"/>
      <c r="Y481" s="68"/>
    </row>
    <row r="482" spans="1:25" s="112" customFormat="1" x14ac:dyDescent="0.2">
      <c r="A482" s="63"/>
      <c r="B482" s="157"/>
      <c r="C482" s="148"/>
      <c r="D482" s="148"/>
      <c r="F482" s="54"/>
      <c r="G482" s="54"/>
      <c r="I482" s="102"/>
      <c r="J482" s="68"/>
      <c r="K482" s="68"/>
      <c r="L482" s="54"/>
      <c r="M482" s="178"/>
      <c r="N482" s="174"/>
      <c r="O482" s="178"/>
      <c r="P482" s="79"/>
      <c r="Q482" s="194"/>
      <c r="R482" s="54"/>
      <c r="S482" s="68"/>
      <c r="T482" s="68"/>
      <c r="U482" s="68"/>
      <c r="V482" s="215"/>
      <c r="W482" s="68"/>
      <c r="X482" s="68"/>
      <c r="Y482" s="68"/>
    </row>
    <row r="483" spans="1:25" s="112" customFormat="1" x14ac:dyDescent="0.2">
      <c r="A483" s="63"/>
      <c r="B483" s="157"/>
      <c r="C483" s="148"/>
      <c r="D483" s="148"/>
      <c r="F483" s="54"/>
      <c r="G483" s="54"/>
      <c r="I483" s="102"/>
      <c r="J483" s="68"/>
      <c r="K483" s="68"/>
      <c r="L483" s="54"/>
      <c r="M483" s="178"/>
      <c r="N483" s="174"/>
      <c r="O483" s="178"/>
      <c r="P483" s="79"/>
      <c r="Q483" s="194"/>
      <c r="R483" s="54"/>
      <c r="S483" s="68"/>
      <c r="T483" s="68"/>
      <c r="U483" s="68"/>
      <c r="V483" s="215"/>
      <c r="W483" s="68"/>
      <c r="X483" s="68"/>
      <c r="Y483" s="68"/>
    </row>
    <row r="484" spans="1:25" s="112" customFormat="1" x14ac:dyDescent="0.2">
      <c r="A484" s="63"/>
      <c r="B484" s="157"/>
      <c r="C484" s="148"/>
      <c r="D484" s="148"/>
      <c r="F484" s="54"/>
      <c r="G484" s="54"/>
      <c r="I484" s="102"/>
      <c r="J484" s="68"/>
      <c r="K484" s="68"/>
      <c r="L484" s="54"/>
      <c r="M484" s="178"/>
      <c r="N484" s="174"/>
      <c r="O484" s="178"/>
      <c r="P484" s="79"/>
      <c r="Q484" s="194"/>
      <c r="R484" s="54"/>
      <c r="S484" s="68"/>
      <c r="T484" s="68"/>
      <c r="U484" s="68"/>
      <c r="V484" s="215"/>
      <c r="W484" s="68"/>
      <c r="X484" s="68"/>
      <c r="Y484" s="68"/>
    </row>
    <row r="485" spans="1:25" s="112" customFormat="1" x14ac:dyDescent="0.2">
      <c r="A485" s="63"/>
      <c r="B485" s="157"/>
      <c r="C485" s="148"/>
      <c r="D485" s="148"/>
      <c r="F485" s="54"/>
      <c r="G485" s="54"/>
      <c r="I485" s="102"/>
      <c r="J485" s="68"/>
      <c r="K485" s="68"/>
      <c r="L485" s="54"/>
      <c r="M485" s="178"/>
      <c r="N485" s="174"/>
      <c r="O485" s="178"/>
      <c r="P485" s="79"/>
      <c r="Q485" s="194"/>
      <c r="R485" s="54"/>
      <c r="S485" s="68"/>
      <c r="T485" s="68"/>
      <c r="U485" s="68"/>
      <c r="V485" s="215"/>
      <c r="W485" s="68"/>
      <c r="X485" s="68"/>
      <c r="Y485" s="68"/>
    </row>
    <row r="486" spans="1:25" s="112" customFormat="1" x14ac:dyDescent="0.2">
      <c r="A486" s="63"/>
      <c r="B486" s="157"/>
      <c r="C486" s="148"/>
      <c r="D486" s="148"/>
      <c r="F486" s="54"/>
      <c r="G486" s="54"/>
      <c r="I486" s="102"/>
      <c r="J486" s="68"/>
      <c r="K486" s="68"/>
      <c r="L486" s="54"/>
      <c r="M486" s="178"/>
      <c r="N486" s="174"/>
      <c r="O486" s="178"/>
      <c r="P486" s="79"/>
      <c r="Q486" s="194"/>
      <c r="R486" s="54"/>
      <c r="S486" s="68"/>
      <c r="T486" s="68"/>
      <c r="U486" s="68"/>
      <c r="V486" s="215"/>
      <c r="W486" s="68"/>
      <c r="X486" s="68"/>
      <c r="Y486" s="68"/>
    </row>
    <row r="487" spans="1:25" s="112" customFormat="1" x14ac:dyDescent="0.2">
      <c r="A487" s="63"/>
      <c r="B487" s="157"/>
      <c r="C487" s="148"/>
      <c r="D487" s="148"/>
      <c r="F487" s="54"/>
      <c r="G487" s="54"/>
      <c r="I487" s="102"/>
      <c r="J487" s="68"/>
      <c r="K487" s="68"/>
      <c r="L487" s="54"/>
      <c r="M487" s="178"/>
      <c r="N487" s="174"/>
      <c r="O487" s="178"/>
      <c r="P487" s="79"/>
      <c r="Q487" s="194"/>
      <c r="R487" s="54"/>
      <c r="S487" s="68"/>
      <c r="T487" s="68"/>
      <c r="U487" s="68"/>
      <c r="V487" s="215"/>
      <c r="W487" s="68"/>
      <c r="X487" s="68"/>
      <c r="Y487" s="68"/>
    </row>
    <row r="488" spans="1:25" s="112" customFormat="1" x14ac:dyDescent="0.2">
      <c r="A488" s="63"/>
      <c r="B488" s="157"/>
      <c r="C488" s="148"/>
      <c r="D488" s="148"/>
      <c r="F488" s="54"/>
      <c r="G488" s="54"/>
      <c r="I488" s="102"/>
      <c r="J488" s="68"/>
      <c r="K488" s="68"/>
      <c r="L488" s="54"/>
      <c r="M488" s="178"/>
      <c r="N488" s="174"/>
      <c r="O488" s="178"/>
      <c r="P488" s="79"/>
      <c r="Q488" s="194"/>
      <c r="R488" s="54"/>
      <c r="S488" s="68"/>
      <c r="T488" s="68"/>
      <c r="U488" s="68"/>
      <c r="V488" s="215"/>
      <c r="W488" s="68"/>
      <c r="X488" s="68"/>
      <c r="Y488" s="68"/>
    </row>
    <row r="489" spans="1:25" s="112" customFormat="1" x14ac:dyDescent="0.2">
      <c r="A489" s="63"/>
      <c r="B489" s="157"/>
      <c r="C489" s="148"/>
      <c r="D489" s="148"/>
      <c r="F489" s="54"/>
      <c r="G489" s="54"/>
      <c r="I489" s="102"/>
      <c r="J489" s="68"/>
      <c r="K489" s="68"/>
      <c r="L489" s="54"/>
      <c r="M489" s="178"/>
      <c r="N489" s="174"/>
      <c r="O489" s="178"/>
      <c r="P489" s="79"/>
      <c r="Q489" s="194"/>
      <c r="R489" s="54"/>
      <c r="S489" s="68"/>
      <c r="T489" s="68"/>
      <c r="U489" s="68"/>
      <c r="V489" s="215"/>
      <c r="W489" s="68"/>
      <c r="X489" s="68"/>
      <c r="Y489" s="68"/>
    </row>
    <row r="490" spans="1:25" s="112" customFormat="1" x14ac:dyDescent="0.2">
      <c r="A490" s="63"/>
      <c r="B490" s="157"/>
      <c r="C490" s="148"/>
      <c r="D490" s="148"/>
      <c r="F490" s="54"/>
      <c r="G490" s="54"/>
      <c r="I490" s="102"/>
      <c r="J490" s="68"/>
      <c r="K490" s="68"/>
      <c r="L490" s="54"/>
      <c r="M490" s="178"/>
      <c r="N490" s="174"/>
      <c r="O490" s="178"/>
      <c r="P490" s="79"/>
      <c r="Q490" s="194"/>
      <c r="R490" s="54"/>
      <c r="S490" s="68"/>
      <c r="T490" s="68"/>
      <c r="U490" s="68"/>
      <c r="V490" s="215"/>
      <c r="W490" s="68"/>
      <c r="X490" s="68"/>
      <c r="Y490" s="68"/>
    </row>
    <row r="491" spans="1:25" s="112" customFormat="1" x14ac:dyDescent="0.2">
      <c r="A491" s="63"/>
      <c r="B491" s="157"/>
      <c r="C491" s="148"/>
      <c r="D491" s="148"/>
      <c r="F491" s="54"/>
      <c r="G491" s="54"/>
      <c r="I491" s="102"/>
      <c r="J491" s="68"/>
      <c r="K491" s="68"/>
      <c r="L491" s="54"/>
      <c r="M491" s="178"/>
      <c r="N491" s="174"/>
      <c r="O491" s="178"/>
      <c r="P491" s="79"/>
      <c r="Q491" s="183"/>
      <c r="R491" s="54"/>
      <c r="S491" s="68"/>
      <c r="T491" s="68"/>
      <c r="U491" s="68"/>
      <c r="V491" s="215"/>
      <c r="W491" s="68"/>
      <c r="X491" s="68"/>
      <c r="Y491" s="68"/>
    </row>
    <row r="492" spans="1:25" s="112" customFormat="1" x14ac:dyDescent="0.2">
      <c r="A492" s="63"/>
      <c r="B492" s="157"/>
      <c r="C492" s="148"/>
      <c r="D492" s="148"/>
      <c r="F492" s="54"/>
      <c r="G492" s="54"/>
      <c r="I492" s="102"/>
      <c r="J492" s="68"/>
      <c r="K492" s="68"/>
      <c r="L492" s="54"/>
      <c r="M492" s="178"/>
      <c r="N492" s="174"/>
      <c r="O492" s="178"/>
      <c r="P492" s="79"/>
      <c r="Q492" s="183"/>
      <c r="R492" s="54"/>
      <c r="S492" s="68"/>
      <c r="T492" s="68"/>
      <c r="U492" s="68"/>
      <c r="V492" s="215"/>
      <c r="W492" s="68"/>
      <c r="X492" s="68"/>
      <c r="Y492" s="68"/>
    </row>
    <row r="493" spans="1:25" s="112" customFormat="1" x14ac:dyDescent="0.2">
      <c r="A493" s="63"/>
      <c r="B493" s="157"/>
      <c r="C493" s="148"/>
      <c r="D493" s="148"/>
      <c r="F493" s="54"/>
      <c r="G493" s="54"/>
      <c r="I493" s="102"/>
      <c r="J493" s="68"/>
      <c r="K493" s="68"/>
      <c r="L493" s="54"/>
      <c r="M493" s="178"/>
      <c r="N493" s="174"/>
      <c r="O493" s="178"/>
      <c r="P493" s="79"/>
      <c r="Q493" s="183"/>
      <c r="R493" s="54"/>
      <c r="S493" s="68"/>
      <c r="T493" s="68"/>
      <c r="U493" s="68"/>
      <c r="V493" s="215"/>
      <c r="W493" s="68"/>
      <c r="X493" s="68"/>
      <c r="Y493" s="68"/>
    </row>
    <row r="494" spans="1:25" s="112" customFormat="1" x14ac:dyDescent="0.2">
      <c r="A494" s="63"/>
      <c r="B494" s="157"/>
      <c r="C494" s="148"/>
      <c r="D494" s="148"/>
      <c r="F494" s="54"/>
      <c r="G494" s="54"/>
      <c r="I494" s="102"/>
      <c r="J494" s="68"/>
      <c r="K494" s="68"/>
      <c r="L494" s="54"/>
      <c r="M494" s="178"/>
      <c r="N494" s="174"/>
      <c r="O494" s="178"/>
      <c r="P494" s="79"/>
      <c r="Q494" s="183"/>
      <c r="R494" s="54"/>
      <c r="S494" s="68"/>
      <c r="T494" s="68"/>
      <c r="U494" s="68"/>
      <c r="V494" s="215"/>
      <c r="W494" s="68"/>
      <c r="X494" s="68"/>
      <c r="Y494" s="68"/>
    </row>
    <row r="495" spans="1:25" s="112" customFormat="1" x14ac:dyDescent="0.2">
      <c r="A495" s="63"/>
      <c r="B495" s="157"/>
      <c r="C495" s="148"/>
      <c r="D495" s="148"/>
      <c r="F495" s="54"/>
      <c r="G495" s="54"/>
      <c r="I495" s="102"/>
      <c r="J495" s="68"/>
      <c r="K495" s="68"/>
      <c r="L495" s="54"/>
      <c r="M495" s="178"/>
      <c r="N495" s="174"/>
      <c r="O495" s="178"/>
      <c r="P495" s="174"/>
      <c r="Q495" s="183"/>
      <c r="R495" s="54"/>
      <c r="S495" s="68"/>
      <c r="T495" s="68"/>
      <c r="U495" s="68"/>
      <c r="V495" s="215"/>
      <c r="W495" s="68"/>
      <c r="X495" s="68"/>
      <c r="Y495" s="68"/>
    </row>
    <row r="496" spans="1:25" s="112" customFormat="1" x14ac:dyDescent="0.2">
      <c r="A496" s="63"/>
      <c r="B496" s="157"/>
      <c r="C496" s="148"/>
      <c r="D496" s="148"/>
      <c r="F496" s="54"/>
      <c r="G496" s="54"/>
      <c r="I496" s="102"/>
      <c r="J496" s="68"/>
      <c r="K496" s="68"/>
      <c r="L496" s="54"/>
      <c r="M496" s="178"/>
      <c r="N496" s="174"/>
      <c r="O496" s="178"/>
      <c r="P496" s="174"/>
      <c r="Q496" s="183"/>
      <c r="R496" s="54"/>
      <c r="S496" s="68"/>
      <c r="T496" s="68"/>
      <c r="U496" s="68"/>
      <c r="V496" s="215"/>
      <c r="W496" s="68"/>
      <c r="X496" s="68"/>
      <c r="Y496" s="68"/>
    </row>
    <row r="497" spans="1:26" s="112" customFormat="1" x14ac:dyDescent="0.2">
      <c r="A497" s="63"/>
      <c r="B497" s="157"/>
      <c r="C497" s="148"/>
      <c r="D497" s="148"/>
      <c r="F497" s="54"/>
      <c r="G497" s="54"/>
      <c r="I497" s="102"/>
      <c r="J497" s="68"/>
      <c r="K497" s="68"/>
      <c r="L497" s="54"/>
      <c r="M497" s="178"/>
      <c r="N497" s="174"/>
      <c r="O497" s="178"/>
      <c r="P497" s="174"/>
      <c r="Q497" s="183"/>
      <c r="R497" s="54"/>
      <c r="S497" s="68"/>
      <c r="T497" s="68"/>
      <c r="U497" s="68"/>
      <c r="V497" s="215"/>
      <c r="W497" s="68"/>
      <c r="X497" s="68"/>
      <c r="Y497" s="68"/>
    </row>
    <row r="498" spans="1:26" s="112" customFormat="1" x14ac:dyDescent="0.2">
      <c r="A498" s="63"/>
      <c r="B498" s="157"/>
      <c r="C498" s="148"/>
      <c r="D498" s="148"/>
      <c r="F498" s="54"/>
      <c r="G498" s="54"/>
      <c r="I498" s="102"/>
      <c r="J498" s="68"/>
      <c r="K498" s="68"/>
      <c r="L498" s="54"/>
      <c r="M498" s="178"/>
      <c r="N498" s="174"/>
      <c r="O498" s="178"/>
      <c r="P498" s="174"/>
      <c r="Q498" s="183"/>
      <c r="R498" s="54"/>
      <c r="S498" s="68"/>
      <c r="T498" s="68"/>
      <c r="U498" s="68"/>
      <c r="V498" s="215"/>
      <c r="W498" s="68"/>
      <c r="X498" s="68"/>
      <c r="Y498" s="68"/>
    </row>
    <row r="499" spans="1:26" s="112" customFormat="1" x14ac:dyDescent="0.2">
      <c r="A499" s="63"/>
      <c r="B499" s="157"/>
      <c r="C499" s="148"/>
      <c r="D499" s="148"/>
      <c r="F499" s="54"/>
      <c r="G499" s="54"/>
      <c r="I499" s="102"/>
      <c r="J499" s="68"/>
      <c r="K499" s="68"/>
      <c r="L499" s="54"/>
      <c r="M499" s="178"/>
      <c r="N499" s="174"/>
      <c r="O499" s="178"/>
      <c r="P499" s="174"/>
      <c r="Q499" s="183"/>
      <c r="R499" s="54"/>
      <c r="S499" s="68"/>
      <c r="T499" s="68"/>
      <c r="U499" s="68"/>
      <c r="V499" s="215"/>
      <c r="W499" s="68"/>
      <c r="X499" s="68"/>
      <c r="Y499" s="68"/>
    </row>
    <row r="500" spans="1:26" s="112" customFormat="1" x14ac:dyDescent="0.2">
      <c r="A500" s="63"/>
      <c r="B500" s="157"/>
      <c r="C500" s="148"/>
      <c r="D500" s="148"/>
      <c r="F500" s="54"/>
      <c r="G500" s="54"/>
      <c r="I500" s="102"/>
      <c r="J500" s="68"/>
      <c r="K500" s="68"/>
      <c r="L500" s="54"/>
      <c r="M500" s="178"/>
      <c r="N500" s="174"/>
      <c r="O500" s="178"/>
      <c r="P500" s="174"/>
      <c r="Q500" s="183"/>
      <c r="R500" s="54"/>
      <c r="S500" s="68"/>
      <c r="T500" s="68"/>
      <c r="U500" s="68"/>
      <c r="V500" s="215"/>
      <c r="W500" s="68"/>
      <c r="X500" s="68"/>
      <c r="Y500" s="68"/>
    </row>
    <row r="501" spans="1:26" s="112" customFormat="1" x14ac:dyDescent="0.2">
      <c r="A501" s="63"/>
      <c r="B501" s="157"/>
      <c r="C501" s="148"/>
      <c r="D501" s="148"/>
      <c r="F501" s="54"/>
      <c r="G501" s="54"/>
      <c r="I501" s="102"/>
      <c r="J501" s="68"/>
      <c r="K501" s="68"/>
      <c r="L501" s="54"/>
      <c r="M501" s="178"/>
      <c r="N501" s="174"/>
      <c r="O501" s="178"/>
      <c r="P501" s="174"/>
      <c r="Q501" s="183"/>
      <c r="R501" s="54"/>
      <c r="S501" s="68"/>
      <c r="T501" s="68"/>
      <c r="U501" s="68"/>
      <c r="V501" s="215"/>
      <c r="W501" s="68"/>
      <c r="X501" s="68"/>
      <c r="Y501" s="68"/>
    </row>
    <row r="502" spans="1:26" s="112" customFormat="1" x14ac:dyDescent="0.2">
      <c r="A502" s="63"/>
      <c r="B502" s="157"/>
      <c r="C502" s="148"/>
      <c r="D502" s="148"/>
      <c r="F502" s="54"/>
      <c r="G502" s="54"/>
      <c r="I502" s="102"/>
      <c r="J502" s="68"/>
      <c r="K502" s="68"/>
      <c r="L502" s="54"/>
      <c r="M502" s="178"/>
      <c r="N502" s="174"/>
      <c r="O502" s="178"/>
      <c r="P502" s="174"/>
      <c r="Q502" s="183"/>
      <c r="R502" s="54"/>
      <c r="S502" s="68"/>
      <c r="T502" s="68"/>
      <c r="U502" s="68"/>
      <c r="V502" s="215"/>
      <c r="W502" s="68"/>
      <c r="X502" s="68"/>
      <c r="Y502" s="68"/>
    </row>
    <row r="503" spans="1:26" s="112" customFormat="1" x14ac:dyDescent="0.2">
      <c r="A503" s="63"/>
      <c r="B503" s="157"/>
      <c r="C503" s="148"/>
      <c r="D503" s="148"/>
      <c r="F503" s="54"/>
      <c r="G503" s="54"/>
      <c r="I503" s="102"/>
      <c r="J503" s="68"/>
      <c r="K503" s="68"/>
      <c r="L503" s="54"/>
      <c r="M503" s="178"/>
      <c r="N503" s="174"/>
      <c r="O503" s="178"/>
      <c r="P503" s="174"/>
      <c r="Q503" s="183"/>
      <c r="R503" s="54"/>
      <c r="S503" s="68"/>
      <c r="T503" s="68"/>
      <c r="U503" s="68"/>
      <c r="V503" s="215"/>
      <c r="W503" s="68"/>
      <c r="X503" s="68"/>
      <c r="Y503" s="68"/>
    </row>
    <row r="504" spans="1:26" s="112" customFormat="1" x14ac:dyDescent="0.2">
      <c r="A504" s="63"/>
      <c r="B504" s="157"/>
      <c r="C504" s="148"/>
      <c r="D504" s="148"/>
      <c r="F504" s="54"/>
      <c r="G504" s="54"/>
      <c r="I504" s="102"/>
      <c r="J504" s="68"/>
      <c r="K504" s="68"/>
      <c r="L504" s="54"/>
      <c r="M504" s="178"/>
      <c r="N504" s="174"/>
      <c r="O504" s="178"/>
      <c r="P504" s="174"/>
      <c r="Q504" s="183"/>
      <c r="R504" s="54"/>
      <c r="S504" s="68"/>
      <c r="T504" s="68"/>
      <c r="U504" s="68"/>
      <c r="V504" s="215"/>
      <c r="W504" s="68"/>
      <c r="X504" s="68"/>
      <c r="Y504" s="68"/>
    </row>
    <row r="505" spans="1:26" s="112" customFormat="1" x14ac:dyDescent="0.2">
      <c r="A505" s="63"/>
      <c r="B505" s="157"/>
      <c r="C505" s="148"/>
      <c r="D505" s="148"/>
      <c r="F505" s="54"/>
      <c r="G505" s="54"/>
      <c r="I505" s="102"/>
      <c r="J505" s="68"/>
      <c r="K505" s="68"/>
      <c r="L505" s="54"/>
      <c r="M505" s="178"/>
      <c r="N505" s="174"/>
      <c r="O505" s="178"/>
      <c r="P505" s="174"/>
      <c r="Q505" s="183"/>
      <c r="R505" s="54"/>
      <c r="S505" s="68"/>
      <c r="T505" s="68"/>
      <c r="U505" s="68"/>
      <c r="V505" s="215"/>
      <c r="W505" s="68"/>
      <c r="X505" s="68"/>
      <c r="Y505" s="68"/>
    </row>
    <row r="506" spans="1:26" s="112" customFormat="1" x14ac:dyDescent="0.2">
      <c r="A506" s="63"/>
      <c r="B506" s="157"/>
      <c r="C506" s="148"/>
      <c r="D506" s="148"/>
      <c r="F506" s="54"/>
      <c r="G506" s="54"/>
      <c r="I506" s="102"/>
      <c r="J506" s="68"/>
      <c r="K506" s="68"/>
      <c r="L506" s="54"/>
      <c r="M506" s="178"/>
      <c r="N506" s="174"/>
      <c r="O506" s="178"/>
      <c r="P506" s="174"/>
      <c r="Q506" s="183"/>
      <c r="R506" s="54"/>
      <c r="S506" s="68"/>
      <c r="T506" s="68"/>
      <c r="U506" s="68"/>
      <c r="V506" s="215"/>
      <c r="W506" s="68"/>
      <c r="X506" s="68"/>
      <c r="Y506" s="68"/>
    </row>
    <row r="507" spans="1:26" s="112" customFormat="1" x14ac:dyDescent="0.2">
      <c r="A507" s="63"/>
      <c r="B507" s="157"/>
      <c r="C507" s="148"/>
      <c r="D507" s="148"/>
      <c r="F507" s="54"/>
      <c r="G507" s="54"/>
      <c r="I507" s="102"/>
      <c r="J507" s="68"/>
      <c r="K507" s="68"/>
      <c r="L507" s="54"/>
      <c r="M507" s="178"/>
      <c r="N507" s="174"/>
      <c r="O507" s="178"/>
      <c r="P507" s="174"/>
      <c r="Q507" s="183"/>
      <c r="R507" s="54"/>
      <c r="S507" s="68"/>
      <c r="T507" s="68"/>
      <c r="U507" s="68"/>
      <c r="V507" s="215"/>
      <c r="W507" s="68"/>
      <c r="X507" s="68"/>
      <c r="Y507" s="68"/>
    </row>
    <row r="508" spans="1:26" s="112" customFormat="1" x14ac:dyDescent="0.2">
      <c r="A508" s="63"/>
      <c r="B508" s="157"/>
      <c r="C508" s="148"/>
      <c r="D508" s="148"/>
      <c r="F508" s="54"/>
      <c r="G508" s="54"/>
      <c r="I508" s="102"/>
      <c r="J508" s="68"/>
      <c r="K508" s="68"/>
      <c r="L508" s="54"/>
      <c r="M508" s="178"/>
      <c r="N508" s="174"/>
      <c r="O508" s="178"/>
      <c r="P508" s="174"/>
      <c r="Q508" s="183"/>
      <c r="R508" s="54"/>
      <c r="S508" s="68"/>
      <c r="T508" s="68"/>
      <c r="U508" s="68"/>
      <c r="V508" s="215"/>
      <c r="W508" s="68"/>
      <c r="X508" s="68"/>
      <c r="Y508" s="68"/>
    </row>
    <row r="509" spans="1:26" s="112" customFormat="1" x14ac:dyDescent="0.2">
      <c r="A509" s="63"/>
      <c r="B509" s="157"/>
      <c r="C509" s="148"/>
      <c r="D509" s="148"/>
      <c r="F509" s="54"/>
      <c r="G509" s="54"/>
      <c r="I509" s="102"/>
      <c r="J509" s="68"/>
      <c r="K509" s="68"/>
      <c r="L509" s="54"/>
      <c r="M509" s="178"/>
      <c r="N509" s="174"/>
      <c r="O509" s="178"/>
      <c r="P509" s="174"/>
      <c r="Q509" s="183"/>
      <c r="R509" s="54"/>
      <c r="S509" s="68"/>
      <c r="T509" s="68"/>
      <c r="U509" s="68"/>
      <c r="V509" s="215"/>
      <c r="W509" s="68"/>
      <c r="X509" s="68"/>
      <c r="Y509" s="68"/>
    </row>
    <row r="510" spans="1:26" s="112" customFormat="1" x14ac:dyDescent="0.2">
      <c r="A510" s="63"/>
      <c r="B510" s="157"/>
      <c r="C510" s="148"/>
      <c r="D510" s="148"/>
      <c r="F510" s="54"/>
      <c r="G510" s="54"/>
      <c r="I510" s="102"/>
      <c r="J510" s="68"/>
      <c r="K510" s="68"/>
      <c r="L510" s="54"/>
      <c r="M510" s="178"/>
      <c r="N510" s="174"/>
      <c r="O510" s="178"/>
      <c r="P510" s="174"/>
      <c r="Q510" s="183"/>
      <c r="R510" s="54"/>
      <c r="S510" s="68"/>
      <c r="T510" s="68"/>
      <c r="U510" s="68"/>
      <c r="V510" s="215"/>
      <c r="W510" s="68"/>
      <c r="X510" s="68"/>
      <c r="Y510" s="68"/>
    </row>
    <row r="511" spans="1:26" s="112" customFormat="1" x14ac:dyDescent="0.2">
      <c r="A511" s="63"/>
      <c r="B511" s="157"/>
      <c r="C511" s="148"/>
      <c r="D511" s="148"/>
      <c r="F511" s="54"/>
      <c r="G511" s="54"/>
      <c r="I511" s="102"/>
      <c r="J511" s="68"/>
      <c r="K511" s="68"/>
      <c r="L511" s="54"/>
      <c r="M511" s="178"/>
      <c r="N511" s="174"/>
      <c r="O511" s="178"/>
      <c r="P511" s="174"/>
      <c r="Q511" s="183"/>
      <c r="R511" s="54"/>
      <c r="S511" s="68"/>
      <c r="T511" s="68"/>
      <c r="U511" s="68"/>
      <c r="V511" s="215"/>
      <c r="W511" s="68"/>
      <c r="X511" s="68"/>
      <c r="Y511" s="68"/>
      <c r="Z511" s="68"/>
    </row>
    <row r="512" spans="1:26" s="112" customFormat="1" x14ac:dyDescent="0.2">
      <c r="A512" s="63"/>
      <c r="B512" s="157"/>
      <c r="C512" s="148"/>
      <c r="D512" s="148"/>
      <c r="F512" s="54"/>
      <c r="G512" s="54"/>
      <c r="I512" s="102"/>
      <c r="J512" s="68"/>
      <c r="K512" s="68"/>
      <c r="L512" s="54"/>
      <c r="M512" s="178"/>
      <c r="N512" s="174"/>
      <c r="O512" s="178"/>
      <c r="P512" s="174"/>
      <c r="Q512" s="183"/>
      <c r="R512" s="54"/>
      <c r="S512" s="68"/>
      <c r="T512" s="68"/>
      <c r="U512" s="68"/>
      <c r="V512" s="215"/>
      <c r="W512" s="68"/>
      <c r="X512" s="68"/>
      <c r="Y512" s="68"/>
      <c r="Z512" s="68"/>
    </row>
    <row r="513" spans="1:26" s="112" customFormat="1" x14ac:dyDescent="0.2">
      <c r="A513" s="63"/>
      <c r="B513" s="157"/>
      <c r="C513" s="148"/>
      <c r="D513" s="148"/>
      <c r="F513" s="54"/>
      <c r="G513" s="54"/>
      <c r="I513" s="102"/>
      <c r="J513" s="68"/>
      <c r="K513" s="68"/>
      <c r="L513" s="54"/>
      <c r="M513" s="178"/>
      <c r="N513" s="174"/>
      <c r="O513" s="178"/>
      <c r="P513" s="174"/>
      <c r="Q513" s="183"/>
      <c r="R513" s="54"/>
      <c r="S513" s="68"/>
      <c r="T513" s="68"/>
      <c r="U513" s="68"/>
      <c r="V513" s="215"/>
      <c r="W513" s="68"/>
      <c r="X513" s="68"/>
      <c r="Y513" s="68"/>
      <c r="Z513" s="68"/>
    </row>
    <row r="514" spans="1:26" s="112" customFormat="1" x14ac:dyDescent="0.2">
      <c r="A514" s="63"/>
      <c r="B514" s="157"/>
      <c r="C514" s="148"/>
      <c r="D514" s="148"/>
      <c r="F514" s="54"/>
      <c r="G514" s="54"/>
      <c r="I514" s="102"/>
      <c r="J514" s="68"/>
      <c r="K514" s="68"/>
      <c r="L514" s="54"/>
      <c r="M514" s="178"/>
      <c r="N514" s="174"/>
      <c r="O514" s="178"/>
      <c r="P514" s="174"/>
      <c r="Q514" s="183"/>
      <c r="R514" s="54"/>
      <c r="S514" s="68"/>
      <c r="T514" s="68"/>
      <c r="U514" s="68"/>
      <c r="V514" s="215"/>
      <c r="W514" s="68"/>
      <c r="X514" s="68"/>
      <c r="Y514" s="68"/>
      <c r="Z514" s="68"/>
    </row>
    <row r="515" spans="1:26" s="112" customFormat="1" x14ac:dyDescent="0.2">
      <c r="A515" s="63"/>
      <c r="B515" s="157"/>
      <c r="C515" s="148"/>
      <c r="D515" s="148"/>
      <c r="F515" s="54"/>
      <c r="G515" s="54"/>
      <c r="I515" s="102"/>
      <c r="J515" s="68"/>
      <c r="K515" s="68"/>
      <c r="L515" s="54"/>
      <c r="M515" s="178"/>
      <c r="N515" s="174"/>
      <c r="O515" s="178"/>
      <c r="P515" s="174"/>
      <c r="Q515" s="183"/>
      <c r="R515" s="54"/>
      <c r="S515" s="68"/>
      <c r="T515" s="68"/>
      <c r="U515" s="68"/>
      <c r="V515" s="215"/>
      <c r="W515" s="68"/>
      <c r="X515" s="68"/>
      <c r="Y515" s="68"/>
      <c r="Z515" s="68"/>
    </row>
    <row r="516" spans="1:26" s="112" customFormat="1" x14ac:dyDescent="0.2">
      <c r="A516" s="63"/>
      <c r="B516" s="157"/>
      <c r="C516" s="148"/>
      <c r="D516" s="148"/>
      <c r="F516" s="54"/>
      <c r="G516" s="54"/>
      <c r="I516" s="102"/>
      <c r="J516" s="68"/>
      <c r="K516" s="68"/>
      <c r="L516" s="54"/>
      <c r="M516" s="178"/>
      <c r="N516" s="174"/>
      <c r="O516" s="178"/>
      <c r="P516" s="174"/>
      <c r="Q516" s="183"/>
      <c r="R516" s="54"/>
      <c r="S516" s="68"/>
      <c r="T516" s="68"/>
      <c r="U516" s="68"/>
      <c r="V516" s="215"/>
      <c r="W516" s="68"/>
      <c r="X516" s="68"/>
      <c r="Y516" s="68"/>
      <c r="Z516" s="68"/>
    </row>
    <row r="517" spans="1:26" s="112" customFormat="1" x14ac:dyDescent="0.2">
      <c r="A517" s="63"/>
      <c r="B517" s="157"/>
      <c r="C517" s="148"/>
      <c r="D517" s="148"/>
      <c r="F517" s="54"/>
      <c r="G517" s="54"/>
      <c r="I517" s="102"/>
      <c r="J517" s="68"/>
      <c r="K517" s="68"/>
      <c r="L517" s="54"/>
      <c r="M517" s="178"/>
      <c r="N517" s="174"/>
      <c r="O517" s="178"/>
      <c r="P517" s="174"/>
      <c r="Q517" s="183"/>
      <c r="R517" s="54"/>
      <c r="S517" s="68"/>
      <c r="T517" s="68"/>
      <c r="U517" s="68"/>
      <c r="V517" s="215"/>
      <c r="W517" s="68"/>
      <c r="X517" s="68"/>
      <c r="Y517" s="68"/>
      <c r="Z517" s="68"/>
    </row>
    <row r="518" spans="1:26" s="112" customFormat="1" x14ac:dyDescent="0.2">
      <c r="A518" s="63"/>
      <c r="B518" s="157"/>
      <c r="C518" s="148"/>
      <c r="D518" s="148"/>
      <c r="F518" s="54"/>
      <c r="G518" s="54"/>
      <c r="I518" s="102"/>
      <c r="J518" s="68"/>
      <c r="K518" s="68"/>
      <c r="L518" s="54"/>
      <c r="M518" s="178"/>
      <c r="N518" s="174"/>
      <c r="O518" s="178"/>
      <c r="P518" s="174"/>
      <c r="Q518" s="183"/>
      <c r="R518" s="54"/>
      <c r="S518" s="68"/>
      <c r="T518" s="68"/>
      <c r="U518" s="68"/>
      <c r="V518" s="215"/>
      <c r="W518" s="68"/>
      <c r="X518" s="68"/>
      <c r="Y518" s="68"/>
      <c r="Z518" s="68"/>
    </row>
    <row r="519" spans="1:26" s="112" customFormat="1" x14ac:dyDescent="0.2">
      <c r="A519" s="63"/>
      <c r="B519" s="157"/>
      <c r="C519" s="148"/>
      <c r="D519" s="148"/>
      <c r="F519" s="54"/>
      <c r="G519" s="54"/>
      <c r="I519" s="102"/>
      <c r="J519" s="68"/>
      <c r="K519" s="68"/>
      <c r="L519" s="54"/>
      <c r="M519" s="178"/>
      <c r="N519" s="174"/>
      <c r="O519" s="178"/>
      <c r="P519" s="174"/>
      <c r="Q519" s="183"/>
      <c r="R519" s="54"/>
      <c r="S519" s="68"/>
      <c r="T519" s="68"/>
      <c r="U519" s="68"/>
      <c r="V519" s="215"/>
      <c r="W519" s="68"/>
      <c r="X519" s="68"/>
      <c r="Y519" s="68"/>
      <c r="Z519" s="68"/>
    </row>
    <row r="520" spans="1:26" s="112" customFormat="1" x14ac:dyDescent="0.2">
      <c r="A520" s="63"/>
      <c r="B520" s="157"/>
      <c r="C520" s="148"/>
      <c r="D520" s="148"/>
      <c r="F520" s="54"/>
      <c r="G520" s="54"/>
      <c r="I520" s="102"/>
      <c r="J520" s="68"/>
      <c r="K520" s="68"/>
      <c r="L520" s="54"/>
      <c r="M520" s="178"/>
      <c r="N520" s="174"/>
      <c r="O520" s="178"/>
      <c r="P520" s="174"/>
      <c r="Q520" s="183"/>
      <c r="R520" s="54"/>
      <c r="S520" s="68"/>
      <c r="T520" s="68"/>
      <c r="U520" s="68"/>
      <c r="V520" s="215"/>
      <c r="W520" s="68"/>
      <c r="X520" s="68"/>
      <c r="Y520" s="68"/>
      <c r="Z520" s="68"/>
    </row>
    <row r="521" spans="1:26" s="112" customFormat="1" ht="11.25" x14ac:dyDescent="0.2">
      <c r="A521" s="63"/>
      <c r="B521" s="157"/>
      <c r="C521" s="148"/>
      <c r="D521" s="148"/>
      <c r="F521" s="54"/>
      <c r="G521" s="54"/>
      <c r="I521" s="102"/>
      <c r="J521" s="68"/>
      <c r="K521" s="68"/>
      <c r="L521" s="54"/>
      <c r="M521" s="178"/>
      <c r="N521" s="174"/>
      <c r="O521" s="178"/>
      <c r="P521" s="174"/>
      <c r="Q521" s="93"/>
      <c r="R521" s="54"/>
      <c r="S521" s="68"/>
      <c r="T521" s="68"/>
      <c r="U521" s="68"/>
      <c r="V521" s="215"/>
      <c r="W521" s="68"/>
      <c r="X521" s="68"/>
      <c r="Y521" s="68"/>
    </row>
    <row r="522" spans="1:26" s="112" customFormat="1" ht="11.25" x14ac:dyDescent="0.2">
      <c r="A522" s="63"/>
      <c r="B522" s="157"/>
      <c r="C522" s="148"/>
      <c r="D522" s="148"/>
      <c r="F522" s="54"/>
      <c r="G522" s="54"/>
      <c r="I522" s="102"/>
      <c r="J522" s="68"/>
      <c r="K522" s="68"/>
      <c r="L522" s="54"/>
      <c r="M522" s="178"/>
      <c r="N522" s="174"/>
      <c r="O522" s="178"/>
      <c r="P522" s="174"/>
      <c r="R522" s="54"/>
      <c r="S522" s="68"/>
      <c r="T522" s="68"/>
      <c r="U522" s="68"/>
      <c r="V522" s="215"/>
      <c r="W522" s="68"/>
      <c r="X522" s="68"/>
      <c r="Y522" s="68"/>
    </row>
    <row r="523" spans="1:26" s="112" customFormat="1" ht="11.25" x14ac:dyDescent="0.2">
      <c r="A523" s="63"/>
      <c r="B523" s="157"/>
      <c r="C523" s="148"/>
      <c r="D523" s="148"/>
      <c r="F523" s="54"/>
      <c r="G523" s="54"/>
      <c r="I523" s="102"/>
      <c r="J523" s="68"/>
      <c r="K523" s="68"/>
      <c r="L523" s="54"/>
      <c r="M523" s="178"/>
      <c r="N523" s="174"/>
      <c r="O523" s="178"/>
      <c r="P523" s="174"/>
      <c r="R523" s="54"/>
      <c r="S523" s="68"/>
      <c r="T523" s="68"/>
      <c r="U523" s="68"/>
      <c r="V523" s="215"/>
      <c r="W523" s="68"/>
      <c r="X523" s="68"/>
      <c r="Y523" s="68"/>
    </row>
    <row r="524" spans="1:26" s="112" customFormat="1" ht="11.25" x14ac:dyDescent="0.2">
      <c r="A524" s="63"/>
      <c r="B524" s="157"/>
      <c r="C524" s="148"/>
      <c r="D524" s="148"/>
      <c r="F524" s="54"/>
      <c r="G524" s="54"/>
      <c r="I524" s="102"/>
      <c r="J524" s="68"/>
      <c r="K524" s="68"/>
      <c r="L524" s="54"/>
      <c r="M524" s="178"/>
      <c r="N524" s="174"/>
      <c r="O524" s="178"/>
      <c r="P524" s="174"/>
      <c r="R524" s="54"/>
      <c r="S524" s="68"/>
      <c r="T524" s="68"/>
      <c r="U524" s="68"/>
      <c r="V524" s="215"/>
      <c r="W524" s="68"/>
      <c r="X524" s="68"/>
      <c r="Y524" s="68"/>
    </row>
    <row r="525" spans="1:26" s="112" customFormat="1" ht="11.25" x14ac:dyDescent="0.2">
      <c r="A525" s="63"/>
      <c r="B525" s="157"/>
      <c r="C525" s="148"/>
      <c r="D525" s="148"/>
      <c r="F525" s="54"/>
      <c r="G525" s="54"/>
      <c r="I525" s="102"/>
      <c r="J525" s="68"/>
      <c r="K525" s="68"/>
      <c r="L525" s="54"/>
      <c r="M525" s="178"/>
      <c r="N525" s="174"/>
      <c r="O525" s="178"/>
      <c r="P525" s="174"/>
      <c r="R525" s="54"/>
      <c r="S525" s="68"/>
      <c r="T525" s="68"/>
      <c r="U525" s="68"/>
      <c r="V525" s="215"/>
      <c r="W525" s="68"/>
      <c r="X525" s="68"/>
      <c r="Y525" s="68"/>
    </row>
    <row r="526" spans="1:26" s="112" customFormat="1" ht="11.25" x14ac:dyDescent="0.2">
      <c r="A526" s="63"/>
      <c r="B526" s="157"/>
      <c r="C526" s="148"/>
      <c r="D526" s="148"/>
      <c r="F526" s="54"/>
      <c r="G526" s="54"/>
      <c r="I526" s="102"/>
      <c r="J526" s="68"/>
      <c r="K526" s="68"/>
      <c r="L526" s="54"/>
      <c r="M526" s="178"/>
      <c r="N526" s="174"/>
      <c r="O526" s="178"/>
      <c r="P526" s="174"/>
      <c r="R526" s="54"/>
      <c r="S526" s="68"/>
      <c r="T526" s="68"/>
      <c r="U526" s="68"/>
      <c r="V526" s="215"/>
      <c r="W526" s="68"/>
      <c r="X526" s="68"/>
      <c r="Y526" s="68"/>
    </row>
    <row r="527" spans="1:26" s="112" customFormat="1" ht="11.25" x14ac:dyDescent="0.2">
      <c r="A527" s="63"/>
      <c r="B527" s="157"/>
      <c r="C527" s="148"/>
      <c r="D527" s="148"/>
      <c r="F527" s="54"/>
      <c r="G527" s="54"/>
      <c r="I527" s="102"/>
      <c r="J527" s="68"/>
      <c r="K527" s="68"/>
      <c r="L527" s="54"/>
      <c r="M527" s="178"/>
      <c r="N527" s="174"/>
      <c r="O527" s="178"/>
      <c r="P527" s="174"/>
      <c r="R527" s="54"/>
      <c r="S527" s="68"/>
      <c r="T527" s="68"/>
      <c r="U527" s="68"/>
      <c r="V527" s="215"/>
      <c r="W527" s="68"/>
      <c r="X527" s="68"/>
      <c r="Y527" s="68"/>
    </row>
    <row r="528" spans="1:26" s="112" customFormat="1" ht="11.25" x14ac:dyDescent="0.2">
      <c r="A528" s="63"/>
      <c r="B528" s="157"/>
      <c r="C528" s="148"/>
      <c r="D528" s="148"/>
      <c r="F528" s="54"/>
      <c r="G528" s="54"/>
      <c r="I528" s="102"/>
      <c r="J528" s="68"/>
      <c r="K528" s="68"/>
      <c r="L528" s="54"/>
      <c r="M528" s="178"/>
      <c r="N528" s="174"/>
      <c r="O528" s="178"/>
      <c r="P528" s="174"/>
      <c r="R528" s="54"/>
      <c r="S528" s="68"/>
      <c r="T528" s="68"/>
      <c r="U528" s="68"/>
      <c r="V528" s="215"/>
      <c r="W528" s="68"/>
      <c r="X528" s="68"/>
      <c r="Y528" s="68"/>
    </row>
    <row r="529" spans="1:25" s="112" customFormat="1" x14ac:dyDescent="0.2">
      <c r="A529" s="63"/>
      <c r="B529" s="157"/>
      <c r="C529" s="148"/>
      <c r="D529" s="148"/>
      <c r="F529" s="54"/>
      <c r="G529" s="54"/>
      <c r="I529" s="102"/>
      <c r="J529" s="68"/>
      <c r="K529" s="68"/>
      <c r="L529" s="54"/>
      <c r="M529" s="178"/>
      <c r="N529" s="174"/>
      <c r="O529" s="178"/>
      <c r="P529" s="178"/>
      <c r="Q529" s="183"/>
      <c r="R529" s="54"/>
      <c r="S529" s="68"/>
      <c r="T529" s="68"/>
      <c r="U529" s="68"/>
      <c r="V529" s="215"/>
      <c r="W529" s="68"/>
      <c r="X529" s="68"/>
      <c r="Y529" s="68"/>
    </row>
    <row r="530" spans="1:25" s="112" customFormat="1" x14ac:dyDescent="0.2">
      <c r="A530" s="63"/>
      <c r="B530" s="157"/>
      <c r="C530" s="148"/>
      <c r="D530" s="148"/>
      <c r="F530" s="54"/>
      <c r="G530" s="54"/>
      <c r="I530" s="102"/>
      <c r="J530" s="68"/>
      <c r="K530" s="68"/>
      <c r="L530" s="54"/>
      <c r="M530" s="178"/>
      <c r="N530" s="174"/>
      <c r="O530" s="178"/>
      <c r="P530" s="178"/>
      <c r="Q530" s="183"/>
      <c r="R530" s="54"/>
      <c r="S530" s="68"/>
      <c r="T530" s="68"/>
      <c r="U530" s="68"/>
      <c r="V530" s="215"/>
      <c r="W530" s="68"/>
      <c r="X530" s="68"/>
      <c r="Y530" s="68"/>
    </row>
    <row r="531" spans="1:25" s="112" customFormat="1" x14ac:dyDescent="0.2">
      <c r="A531" s="63"/>
      <c r="B531" s="157"/>
      <c r="C531" s="148"/>
      <c r="D531" s="148"/>
      <c r="F531" s="54"/>
      <c r="G531" s="54"/>
      <c r="I531" s="102"/>
      <c r="J531" s="68"/>
      <c r="K531" s="68"/>
      <c r="L531" s="54"/>
      <c r="M531" s="178"/>
      <c r="N531" s="174"/>
      <c r="O531" s="178"/>
      <c r="P531" s="178"/>
      <c r="Q531" s="183"/>
      <c r="R531" s="54"/>
      <c r="S531" s="68"/>
      <c r="T531" s="68"/>
      <c r="U531" s="68"/>
      <c r="V531" s="215"/>
      <c r="W531" s="68"/>
      <c r="X531" s="68"/>
      <c r="Y531" s="68"/>
    </row>
    <row r="532" spans="1:25" s="112" customFormat="1" x14ac:dyDescent="0.2">
      <c r="A532" s="63"/>
      <c r="B532" s="157"/>
      <c r="C532" s="148"/>
      <c r="D532" s="148"/>
      <c r="F532" s="54"/>
      <c r="G532" s="54"/>
      <c r="I532" s="102"/>
      <c r="J532" s="68"/>
      <c r="K532" s="68"/>
      <c r="L532" s="54"/>
      <c r="M532" s="178"/>
      <c r="N532" s="174"/>
      <c r="O532" s="178"/>
      <c r="P532" s="178"/>
      <c r="Q532" s="183"/>
      <c r="R532" s="54"/>
      <c r="S532" s="68"/>
      <c r="T532" s="68"/>
      <c r="U532" s="68"/>
      <c r="V532" s="215"/>
      <c r="W532" s="68"/>
      <c r="X532" s="68"/>
      <c r="Y532" s="68"/>
    </row>
    <row r="533" spans="1:25" s="112" customFormat="1" x14ac:dyDescent="0.2">
      <c r="A533" s="63"/>
      <c r="B533" s="157"/>
      <c r="C533" s="148"/>
      <c r="D533" s="148"/>
      <c r="F533" s="54"/>
      <c r="G533" s="54"/>
      <c r="I533" s="102"/>
      <c r="J533" s="68"/>
      <c r="K533" s="68"/>
      <c r="L533" s="54"/>
      <c r="M533" s="178"/>
      <c r="N533" s="174"/>
      <c r="O533" s="178"/>
      <c r="P533" s="178"/>
      <c r="Q533" s="183"/>
      <c r="R533" s="54"/>
      <c r="S533" s="68"/>
      <c r="T533" s="68"/>
      <c r="U533" s="68"/>
      <c r="V533" s="215"/>
      <c r="W533" s="68"/>
      <c r="X533" s="68"/>
      <c r="Y533" s="68"/>
    </row>
    <row r="534" spans="1:25" s="112" customFormat="1" x14ac:dyDescent="0.2">
      <c r="A534" s="63"/>
      <c r="B534" s="157"/>
      <c r="C534" s="148"/>
      <c r="D534" s="148"/>
      <c r="F534" s="54"/>
      <c r="G534" s="54"/>
      <c r="I534" s="102"/>
      <c r="J534" s="68"/>
      <c r="K534" s="68"/>
      <c r="L534" s="54"/>
      <c r="M534" s="178"/>
      <c r="N534" s="174"/>
      <c r="O534" s="178"/>
      <c r="P534" s="178"/>
      <c r="Q534" s="183"/>
      <c r="R534" s="54"/>
      <c r="S534" s="68"/>
      <c r="T534" s="68"/>
      <c r="U534" s="68"/>
      <c r="V534" s="215"/>
      <c r="W534" s="68"/>
      <c r="X534" s="68"/>
      <c r="Y534" s="68"/>
    </row>
    <row r="535" spans="1:25" s="112" customFormat="1" x14ac:dyDescent="0.2">
      <c r="A535" s="63"/>
      <c r="B535" s="157"/>
      <c r="C535" s="148"/>
      <c r="D535" s="148"/>
      <c r="F535" s="54"/>
      <c r="G535" s="54"/>
      <c r="I535" s="102"/>
      <c r="J535" s="68"/>
      <c r="K535" s="68"/>
      <c r="L535" s="54"/>
      <c r="M535" s="178"/>
      <c r="N535" s="174"/>
      <c r="O535" s="178"/>
      <c r="P535" s="178"/>
      <c r="Q535" s="183"/>
      <c r="R535" s="54"/>
      <c r="S535" s="68"/>
      <c r="T535" s="68"/>
      <c r="U535" s="68"/>
      <c r="V535" s="215"/>
      <c r="W535" s="68"/>
      <c r="X535" s="68"/>
      <c r="Y535" s="68"/>
    </row>
    <row r="536" spans="1:25" s="112" customFormat="1" x14ac:dyDescent="0.2">
      <c r="A536" s="63"/>
      <c r="B536" s="157"/>
      <c r="C536" s="148"/>
      <c r="D536" s="148"/>
      <c r="F536" s="54"/>
      <c r="G536" s="54"/>
      <c r="I536" s="102"/>
      <c r="J536" s="68"/>
      <c r="K536" s="68"/>
      <c r="L536" s="54"/>
      <c r="M536" s="178"/>
      <c r="N536" s="174"/>
      <c r="O536" s="178"/>
      <c r="P536" s="178"/>
      <c r="Q536" s="183"/>
      <c r="R536" s="54"/>
      <c r="S536" s="68"/>
      <c r="T536" s="68"/>
      <c r="U536" s="68"/>
      <c r="V536" s="215"/>
      <c r="W536" s="68"/>
      <c r="X536" s="68"/>
      <c r="Y536" s="68"/>
    </row>
    <row r="537" spans="1:25" s="112" customFormat="1" x14ac:dyDescent="0.2">
      <c r="A537" s="63"/>
      <c r="B537" s="157"/>
      <c r="C537" s="148"/>
      <c r="D537" s="148"/>
      <c r="F537" s="54"/>
      <c r="G537" s="54"/>
      <c r="I537" s="102"/>
      <c r="J537" s="68"/>
      <c r="K537" s="68"/>
      <c r="L537" s="54"/>
      <c r="M537" s="178"/>
      <c r="N537" s="174"/>
      <c r="O537" s="178"/>
      <c r="P537" s="178"/>
      <c r="Q537" s="183"/>
      <c r="R537" s="54"/>
      <c r="S537" s="68"/>
      <c r="T537" s="68"/>
      <c r="U537" s="68"/>
      <c r="V537" s="215"/>
      <c r="W537" s="68"/>
      <c r="X537" s="68"/>
      <c r="Y537" s="68"/>
    </row>
    <row r="538" spans="1:25" s="112" customFormat="1" x14ac:dyDescent="0.2">
      <c r="A538" s="63"/>
      <c r="B538" s="157"/>
      <c r="C538" s="148"/>
      <c r="D538" s="148"/>
      <c r="F538" s="54"/>
      <c r="G538" s="54"/>
      <c r="I538" s="102"/>
      <c r="J538" s="68"/>
      <c r="K538" s="68"/>
      <c r="L538" s="54"/>
      <c r="M538" s="178"/>
      <c r="N538" s="174"/>
      <c r="O538" s="178"/>
      <c r="P538" s="178"/>
      <c r="Q538" s="183"/>
      <c r="R538" s="54"/>
      <c r="S538" s="68"/>
      <c r="T538" s="68"/>
      <c r="U538" s="68"/>
      <c r="V538" s="215"/>
      <c r="W538" s="68"/>
      <c r="X538" s="68"/>
      <c r="Y538" s="68"/>
    </row>
    <row r="539" spans="1:25" s="112" customFormat="1" x14ac:dyDescent="0.2">
      <c r="A539" s="63"/>
      <c r="B539" s="157"/>
      <c r="C539" s="148"/>
      <c r="D539" s="148"/>
      <c r="F539" s="54"/>
      <c r="G539" s="54"/>
      <c r="I539" s="102"/>
      <c r="J539" s="68"/>
      <c r="K539" s="68"/>
      <c r="L539" s="54"/>
      <c r="M539" s="178"/>
      <c r="N539" s="174"/>
      <c r="O539" s="178"/>
      <c r="P539" s="178"/>
      <c r="Q539" s="183"/>
      <c r="R539" s="54"/>
      <c r="S539" s="68"/>
      <c r="T539" s="68"/>
      <c r="U539" s="68"/>
      <c r="V539" s="215"/>
      <c r="W539" s="68"/>
      <c r="X539" s="68"/>
      <c r="Y539" s="68"/>
    </row>
    <row r="540" spans="1:25" s="112" customFormat="1" x14ac:dyDescent="0.2">
      <c r="A540" s="63"/>
      <c r="B540" s="157"/>
      <c r="C540" s="148"/>
      <c r="D540" s="148"/>
      <c r="F540" s="54"/>
      <c r="G540" s="54"/>
      <c r="I540" s="102"/>
      <c r="J540" s="68"/>
      <c r="K540" s="68"/>
      <c r="L540" s="54"/>
      <c r="M540" s="178"/>
      <c r="N540" s="174"/>
      <c r="O540" s="178"/>
      <c r="P540" s="178"/>
      <c r="Q540" s="183"/>
      <c r="R540" s="54"/>
      <c r="S540" s="68"/>
      <c r="T540" s="68"/>
      <c r="U540" s="68"/>
      <c r="V540" s="215"/>
      <c r="W540" s="68"/>
      <c r="X540" s="68"/>
      <c r="Y540" s="68"/>
    </row>
    <row r="541" spans="1:25" s="112" customFormat="1" x14ac:dyDescent="0.2">
      <c r="A541" s="63"/>
      <c r="B541" s="157"/>
      <c r="C541" s="148"/>
      <c r="D541" s="148"/>
      <c r="F541" s="54"/>
      <c r="G541" s="54"/>
      <c r="I541" s="102"/>
      <c r="J541" s="68"/>
      <c r="K541" s="68"/>
      <c r="L541" s="54"/>
      <c r="M541" s="178"/>
      <c r="N541" s="174"/>
      <c r="O541" s="178"/>
      <c r="P541" s="178"/>
      <c r="Q541" s="183"/>
      <c r="R541" s="54"/>
      <c r="S541" s="68"/>
      <c r="T541" s="68"/>
      <c r="U541" s="68"/>
      <c r="V541" s="215"/>
      <c r="W541" s="68"/>
      <c r="X541" s="68"/>
      <c r="Y541" s="68"/>
    </row>
    <row r="542" spans="1:25" s="112" customFormat="1" x14ac:dyDescent="0.2">
      <c r="A542" s="63"/>
      <c r="B542" s="157"/>
      <c r="C542" s="148"/>
      <c r="D542" s="148"/>
      <c r="F542" s="54"/>
      <c r="G542" s="54"/>
      <c r="I542" s="102"/>
      <c r="J542" s="68"/>
      <c r="K542" s="68"/>
      <c r="L542" s="54"/>
      <c r="M542" s="178"/>
      <c r="N542" s="174"/>
      <c r="O542" s="178"/>
      <c r="P542" s="178"/>
      <c r="Q542" s="183"/>
      <c r="R542" s="54"/>
      <c r="S542" s="68"/>
      <c r="T542" s="68"/>
      <c r="U542" s="68"/>
      <c r="V542" s="215"/>
      <c r="W542" s="68"/>
      <c r="X542" s="68"/>
      <c r="Y542" s="68"/>
    </row>
    <row r="543" spans="1:25" s="112" customFormat="1" x14ac:dyDescent="0.2">
      <c r="A543" s="63"/>
      <c r="B543" s="157"/>
      <c r="C543" s="148"/>
      <c r="D543" s="148"/>
      <c r="F543" s="54"/>
      <c r="G543" s="54"/>
      <c r="I543" s="102"/>
      <c r="J543" s="68"/>
      <c r="K543" s="68"/>
      <c r="L543" s="54"/>
      <c r="M543" s="178"/>
      <c r="N543" s="174"/>
      <c r="O543" s="178"/>
      <c r="P543" s="178"/>
      <c r="Q543" s="183"/>
      <c r="R543" s="54"/>
      <c r="S543" s="68"/>
      <c r="T543" s="68"/>
      <c r="U543" s="68"/>
      <c r="V543" s="215"/>
      <c r="W543" s="68"/>
      <c r="X543" s="68"/>
      <c r="Y543" s="68"/>
    </row>
    <row r="544" spans="1:25" s="112" customFormat="1" x14ac:dyDescent="0.2">
      <c r="A544" s="63"/>
      <c r="B544" s="157"/>
      <c r="C544" s="148"/>
      <c r="D544" s="148"/>
      <c r="F544" s="54"/>
      <c r="G544" s="54"/>
      <c r="I544" s="102"/>
      <c r="J544" s="68"/>
      <c r="K544" s="68"/>
      <c r="L544" s="54"/>
      <c r="M544" s="178"/>
      <c r="N544" s="174"/>
      <c r="O544" s="178"/>
      <c r="P544" s="178"/>
      <c r="Q544" s="183"/>
      <c r="R544" s="54"/>
      <c r="S544" s="68"/>
      <c r="T544" s="68"/>
      <c r="U544" s="68"/>
      <c r="V544" s="215"/>
      <c r="W544" s="68"/>
      <c r="X544" s="68"/>
      <c r="Y544" s="68"/>
    </row>
    <row r="545" spans="1:28" s="112" customFormat="1" x14ac:dyDescent="0.2">
      <c r="A545" s="63"/>
      <c r="B545" s="157"/>
      <c r="C545" s="148"/>
      <c r="D545" s="148"/>
      <c r="F545" s="54"/>
      <c r="G545" s="54"/>
      <c r="I545" s="102"/>
      <c r="J545" s="68"/>
      <c r="K545" s="68"/>
      <c r="L545" s="54"/>
      <c r="M545" s="178"/>
      <c r="N545" s="174"/>
      <c r="O545" s="178"/>
      <c r="P545" s="178"/>
      <c r="Q545" s="183"/>
      <c r="R545" s="54"/>
      <c r="S545" s="68"/>
      <c r="T545" s="68"/>
      <c r="U545" s="68"/>
      <c r="V545" s="215"/>
      <c r="W545" s="68"/>
      <c r="X545" s="68"/>
      <c r="Y545" s="68"/>
    </row>
    <row r="546" spans="1:28" s="112" customFormat="1" x14ac:dyDescent="0.2">
      <c r="A546" s="63"/>
      <c r="B546" s="157"/>
      <c r="C546" s="148"/>
      <c r="D546" s="148"/>
      <c r="F546" s="54"/>
      <c r="G546" s="54"/>
      <c r="I546" s="102"/>
      <c r="J546" s="68"/>
      <c r="K546" s="68"/>
      <c r="L546" s="54"/>
      <c r="M546" s="178"/>
      <c r="N546" s="174"/>
      <c r="O546" s="178"/>
      <c r="P546" s="178"/>
      <c r="Q546" s="183"/>
      <c r="R546" s="54"/>
      <c r="S546" s="68"/>
      <c r="T546" s="68"/>
      <c r="U546" s="68"/>
      <c r="V546" s="215"/>
      <c r="W546" s="68"/>
      <c r="X546" s="68"/>
      <c r="Y546" s="68"/>
    </row>
    <row r="547" spans="1:28" s="112" customFormat="1" x14ac:dyDescent="0.2">
      <c r="A547" s="63"/>
      <c r="B547" s="157"/>
      <c r="C547" s="148"/>
      <c r="D547" s="148"/>
      <c r="F547" s="54"/>
      <c r="G547" s="54"/>
      <c r="I547" s="102"/>
      <c r="J547" s="68"/>
      <c r="K547" s="68"/>
      <c r="L547" s="54"/>
      <c r="M547" s="178"/>
      <c r="N547" s="174"/>
      <c r="O547" s="178"/>
      <c r="P547" s="178"/>
      <c r="Q547" s="183"/>
      <c r="R547" s="54"/>
      <c r="S547" s="68"/>
      <c r="T547" s="68"/>
      <c r="U547" s="68"/>
      <c r="V547" s="215"/>
      <c r="W547" s="68"/>
      <c r="X547" s="68"/>
      <c r="Y547" s="68"/>
    </row>
    <row r="548" spans="1:28" s="112" customFormat="1" x14ac:dyDescent="0.2">
      <c r="A548" s="63"/>
      <c r="B548" s="157"/>
      <c r="C548" s="148"/>
      <c r="D548" s="148"/>
      <c r="F548" s="54"/>
      <c r="G548" s="54"/>
      <c r="I548" s="102"/>
      <c r="J548" s="68"/>
      <c r="K548" s="68"/>
      <c r="L548" s="54"/>
      <c r="M548" s="178"/>
      <c r="N548" s="174"/>
      <c r="O548" s="178"/>
      <c r="P548" s="178"/>
      <c r="Q548" s="183"/>
      <c r="R548" s="54"/>
      <c r="S548" s="68"/>
      <c r="T548" s="68"/>
      <c r="U548" s="68"/>
      <c r="V548" s="215"/>
      <c r="W548" s="68"/>
      <c r="X548" s="68"/>
      <c r="Y548" s="68"/>
    </row>
    <row r="549" spans="1:28" s="112" customFormat="1" x14ac:dyDescent="0.2">
      <c r="A549" s="63"/>
      <c r="B549" s="157"/>
      <c r="C549" s="148"/>
      <c r="D549" s="148"/>
      <c r="F549" s="54"/>
      <c r="G549" s="54"/>
      <c r="I549" s="102"/>
      <c r="J549" s="68"/>
      <c r="K549" s="68"/>
      <c r="L549" s="54"/>
      <c r="M549" s="178"/>
      <c r="N549" s="174"/>
      <c r="O549" s="178"/>
      <c r="P549" s="178"/>
      <c r="Q549" s="183"/>
      <c r="R549" s="54"/>
      <c r="S549" s="68"/>
      <c r="T549" s="68"/>
      <c r="U549" s="68"/>
      <c r="V549" s="215"/>
      <c r="W549" s="68"/>
      <c r="X549" s="68"/>
      <c r="Y549" s="68"/>
    </row>
    <row r="550" spans="1:28" s="112" customFormat="1" x14ac:dyDescent="0.2">
      <c r="A550" s="63"/>
      <c r="B550" s="157"/>
      <c r="C550" s="148"/>
      <c r="D550" s="148"/>
      <c r="F550" s="54"/>
      <c r="G550" s="54"/>
      <c r="I550" s="102"/>
      <c r="J550" s="68"/>
      <c r="K550" s="68"/>
      <c r="L550" s="54"/>
      <c r="M550" s="178"/>
      <c r="N550" s="174"/>
      <c r="O550" s="178"/>
      <c r="P550" s="178"/>
      <c r="Q550" s="183"/>
      <c r="R550" s="54"/>
      <c r="S550" s="68"/>
      <c r="T550" s="68"/>
      <c r="U550" s="68"/>
      <c r="V550" s="215"/>
      <c r="W550" s="68"/>
      <c r="X550" s="68"/>
      <c r="Y550" s="68"/>
    </row>
    <row r="551" spans="1:28" s="112" customFormat="1" x14ac:dyDescent="0.2">
      <c r="A551" s="63"/>
      <c r="B551" s="157"/>
      <c r="C551" s="148"/>
      <c r="D551" s="148"/>
      <c r="F551" s="54"/>
      <c r="G551" s="54"/>
      <c r="I551" s="102"/>
      <c r="J551" s="68"/>
      <c r="K551" s="68"/>
      <c r="L551" s="54"/>
      <c r="M551" s="178"/>
      <c r="N551" s="174"/>
      <c r="O551" s="178"/>
      <c r="P551" s="178"/>
      <c r="Q551" s="183"/>
      <c r="R551" s="54"/>
      <c r="S551" s="68"/>
      <c r="T551" s="68"/>
      <c r="U551" s="68"/>
      <c r="V551" s="215"/>
      <c r="W551" s="68"/>
      <c r="X551" s="68"/>
      <c r="Y551" s="68"/>
    </row>
    <row r="552" spans="1:28" s="112" customFormat="1" x14ac:dyDescent="0.2">
      <c r="A552" s="63"/>
      <c r="B552" s="157"/>
      <c r="C552" s="148"/>
      <c r="D552" s="148"/>
      <c r="F552" s="54"/>
      <c r="G552" s="54"/>
      <c r="I552" s="102"/>
      <c r="J552" s="68"/>
      <c r="K552" s="68"/>
      <c r="L552" s="54"/>
      <c r="M552" s="178"/>
      <c r="N552" s="174"/>
      <c r="O552" s="178"/>
      <c r="P552" s="178"/>
      <c r="Q552" s="183"/>
      <c r="R552" s="54"/>
      <c r="S552" s="68"/>
      <c r="T552" s="68"/>
      <c r="U552" s="68"/>
      <c r="V552" s="215"/>
      <c r="W552" s="68"/>
      <c r="X552" s="68"/>
      <c r="Y552" s="68"/>
    </row>
    <row r="553" spans="1:28" s="112" customFormat="1" x14ac:dyDescent="0.2">
      <c r="A553" s="63"/>
      <c r="B553" s="157"/>
      <c r="C553" s="148"/>
      <c r="D553" s="148"/>
      <c r="F553" s="54"/>
      <c r="G553" s="54"/>
      <c r="I553" s="102"/>
      <c r="J553" s="68"/>
      <c r="K553" s="68"/>
      <c r="L553" s="54"/>
      <c r="M553" s="178"/>
      <c r="N553" s="174"/>
      <c r="O553" s="178"/>
      <c r="P553" s="178"/>
      <c r="Q553" s="183"/>
      <c r="R553" s="54"/>
      <c r="S553" s="68"/>
      <c r="T553" s="68"/>
      <c r="U553" s="68"/>
      <c r="V553" s="215"/>
      <c r="W553" s="68"/>
      <c r="X553" s="68"/>
      <c r="Y553" s="68"/>
      <c r="AA553" s="195"/>
      <c r="AB553" s="195"/>
    </row>
    <row r="554" spans="1:28" s="112" customFormat="1" x14ac:dyDescent="0.2">
      <c r="A554" s="63"/>
      <c r="B554" s="157"/>
      <c r="C554" s="148"/>
      <c r="D554" s="148"/>
      <c r="F554" s="54"/>
      <c r="G554" s="54"/>
      <c r="I554" s="102"/>
      <c r="J554" s="68"/>
      <c r="K554" s="68"/>
      <c r="L554" s="54"/>
      <c r="M554" s="178"/>
      <c r="N554" s="174"/>
      <c r="O554" s="178"/>
      <c r="P554" s="178"/>
      <c r="Q554" s="183"/>
      <c r="R554" s="54"/>
      <c r="S554" s="68"/>
      <c r="T554" s="68"/>
      <c r="U554" s="68"/>
      <c r="V554" s="215"/>
      <c r="W554" s="68"/>
      <c r="X554" s="68"/>
      <c r="Y554" s="68"/>
      <c r="AA554" s="195"/>
      <c r="AB554" s="195"/>
    </row>
    <row r="555" spans="1:28" s="195" customFormat="1" x14ac:dyDescent="0.2">
      <c r="A555" s="63"/>
      <c r="B555" s="157"/>
      <c r="C555" s="148"/>
      <c r="D555" s="148"/>
      <c r="E555" s="112"/>
      <c r="F555" s="54"/>
      <c r="G555" s="54"/>
      <c r="H555" s="112"/>
      <c r="I555" s="102"/>
      <c r="J555" s="68"/>
      <c r="K555" s="68"/>
      <c r="L555" s="54"/>
      <c r="M555" s="178"/>
      <c r="N555" s="174"/>
      <c r="O555" s="178"/>
      <c r="P555" s="178"/>
      <c r="Q555" s="183"/>
      <c r="R555" s="54"/>
      <c r="S555" s="68"/>
      <c r="T555" s="68"/>
      <c r="U555" s="68"/>
      <c r="V555" s="215"/>
      <c r="W555" s="68"/>
      <c r="X555" s="68"/>
      <c r="Y555" s="68"/>
      <c r="Z555" s="112"/>
    </row>
    <row r="556" spans="1:28" s="195" customFormat="1" x14ac:dyDescent="0.2">
      <c r="A556" s="63"/>
      <c r="B556" s="157"/>
      <c r="C556" s="148"/>
      <c r="D556" s="148"/>
      <c r="E556" s="112"/>
      <c r="F556" s="54"/>
      <c r="G556" s="54"/>
      <c r="H556" s="112"/>
      <c r="I556" s="102"/>
      <c r="J556" s="68"/>
      <c r="K556" s="68"/>
      <c r="L556" s="54"/>
      <c r="M556" s="178"/>
      <c r="N556" s="174"/>
      <c r="O556" s="178"/>
      <c r="P556" s="178"/>
      <c r="Q556" s="183"/>
      <c r="R556" s="54"/>
      <c r="S556" s="68"/>
      <c r="T556" s="68"/>
      <c r="U556" s="68"/>
      <c r="V556" s="215"/>
      <c r="W556" s="68"/>
      <c r="X556" s="68"/>
      <c r="Y556" s="68"/>
      <c r="Z556" s="112"/>
    </row>
    <row r="557" spans="1:28" s="195" customFormat="1" x14ac:dyDescent="0.2">
      <c r="A557" s="63"/>
      <c r="B557" s="157"/>
      <c r="C557" s="148"/>
      <c r="D557" s="148"/>
      <c r="E557" s="112"/>
      <c r="F557" s="54"/>
      <c r="G557" s="54"/>
      <c r="H557" s="112"/>
      <c r="I557" s="102"/>
      <c r="J557" s="68"/>
      <c r="K557" s="68"/>
      <c r="L557" s="54"/>
      <c r="M557" s="178"/>
      <c r="N557" s="174"/>
      <c r="O557" s="178"/>
      <c r="P557" s="178"/>
      <c r="Q557" s="183"/>
      <c r="R557" s="54"/>
      <c r="S557" s="68"/>
      <c r="T557" s="68"/>
      <c r="U557" s="68"/>
      <c r="V557" s="215"/>
      <c r="W557" s="68"/>
      <c r="X557" s="68"/>
      <c r="Y557" s="68"/>
      <c r="Z557" s="112"/>
    </row>
    <row r="558" spans="1:28" s="195" customFormat="1" x14ac:dyDescent="0.2">
      <c r="A558" s="63"/>
      <c r="B558" s="157"/>
      <c r="C558" s="148"/>
      <c r="D558" s="148"/>
      <c r="E558" s="112"/>
      <c r="F558" s="54"/>
      <c r="G558" s="54"/>
      <c r="H558" s="112"/>
      <c r="I558" s="102"/>
      <c r="J558" s="68"/>
      <c r="K558" s="68"/>
      <c r="L558" s="54"/>
      <c r="M558" s="178"/>
      <c r="N558" s="174"/>
      <c r="O558" s="178"/>
      <c r="P558" s="178"/>
      <c r="Q558" s="183"/>
      <c r="R558" s="54"/>
      <c r="S558" s="68"/>
      <c r="T558" s="68"/>
      <c r="U558" s="68"/>
      <c r="V558" s="215"/>
      <c r="W558" s="68"/>
      <c r="X558" s="68"/>
      <c r="Y558" s="68"/>
      <c r="Z558" s="112"/>
    </row>
    <row r="559" spans="1:28" s="195" customFormat="1" x14ac:dyDescent="0.2">
      <c r="A559" s="63"/>
      <c r="B559" s="157"/>
      <c r="C559" s="148"/>
      <c r="D559" s="148"/>
      <c r="E559" s="112"/>
      <c r="F559" s="54"/>
      <c r="G559" s="54"/>
      <c r="H559" s="112"/>
      <c r="I559" s="102"/>
      <c r="J559" s="68"/>
      <c r="K559" s="68"/>
      <c r="L559" s="54"/>
      <c r="M559" s="178"/>
      <c r="N559" s="174"/>
      <c r="O559" s="178"/>
      <c r="P559" s="178"/>
      <c r="Q559" s="183"/>
      <c r="R559" s="54"/>
      <c r="S559" s="68"/>
      <c r="T559" s="68"/>
      <c r="U559" s="68"/>
      <c r="V559" s="215"/>
      <c r="W559" s="68"/>
      <c r="X559" s="68"/>
      <c r="Y559" s="68"/>
      <c r="Z559" s="112"/>
    </row>
    <row r="560" spans="1:28" s="195" customFormat="1" x14ac:dyDescent="0.2">
      <c r="A560" s="63"/>
      <c r="B560" s="157"/>
      <c r="C560" s="148"/>
      <c r="D560" s="148"/>
      <c r="E560" s="112"/>
      <c r="F560" s="54"/>
      <c r="G560" s="54"/>
      <c r="H560" s="112"/>
      <c r="I560" s="102"/>
      <c r="J560" s="68"/>
      <c r="K560" s="68"/>
      <c r="L560" s="54"/>
      <c r="M560" s="178"/>
      <c r="N560" s="174"/>
      <c r="O560" s="178"/>
      <c r="P560" s="178"/>
      <c r="Q560" s="183"/>
      <c r="R560" s="54"/>
      <c r="S560" s="68"/>
      <c r="T560" s="68"/>
      <c r="U560" s="68"/>
      <c r="V560" s="215"/>
      <c r="W560" s="68"/>
      <c r="X560" s="68"/>
      <c r="Y560" s="68"/>
      <c r="Z560" s="112"/>
    </row>
    <row r="561" spans="1:26" s="195" customFormat="1" x14ac:dyDescent="0.2">
      <c r="A561" s="63"/>
      <c r="B561" s="157"/>
      <c r="C561" s="148"/>
      <c r="D561" s="148"/>
      <c r="E561" s="112"/>
      <c r="F561" s="54"/>
      <c r="G561" s="54"/>
      <c r="H561" s="112"/>
      <c r="I561" s="102"/>
      <c r="J561" s="68"/>
      <c r="K561" s="68"/>
      <c r="L561" s="54"/>
      <c r="M561" s="178"/>
      <c r="N561" s="174"/>
      <c r="O561" s="178"/>
      <c r="P561" s="178"/>
      <c r="Q561" s="183"/>
      <c r="R561" s="54"/>
      <c r="S561" s="68"/>
      <c r="T561" s="68"/>
      <c r="U561" s="68"/>
      <c r="V561" s="215"/>
      <c r="W561" s="68"/>
      <c r="X561" s="68"/>
      <c r="Y561" s="68"/>
      <c r="Z561" s="112"/>
    </row>
    <row r="562" spans="1:26" s="195" customFormat="1" x14ac:dyDescent="0.2">
      <c r="A562" s="63"/>
      <c r="B562" s="157"/>
      <c r="C562" s="148"/>
      <c r="D562" s="148"/>
      <c r="E562" s="112"/>
      <c r="F562" s="54"/>
      <c r="G562" s="54"/>
      <c r="H562" s="112"/>
      <c r="I562" s="102"/>
      <c r="J562" s="68"/>
      <c r="K562" s="68"/>
      <c r="L562" s="54"/>
      <c r="M562" s="178"/>
      <c r="N562" s="174"/>
      <c r="O562" s="178"/>
      <c r="P562" s="178"/>
      <c r="Q562" s="183"/>
      <c r="R562" s="54"/>
      <c r="S562" s="68"/>
      <c r="T562" s="68"/>
      <c r="U562" s="68"/>
      <c r="V562" s="215"/>
      <c r="W562" s="68"/>
      <c r="X562" s="68"/>
      <c r="Y562" s="68"/>
      <c r="Z562" s="112"/>
    </row>
    <row r="563" spans="1:26" s="195" customFormat="1" x14ac:dyDescent="0.2">
      <c r="A563" s="63"/>
      <c r="B563" s="157"/>
      <c r="C563" s="148"/>
      <c r="D563" s="148"/>
      <c r="E563" s="112"/>
      <c r="F563" s="54"/>
      <c r="G563" s="54"/>
      <c r="H563" s="112"/>
      <c r="I563" s="102"/>
      <c r="J563" s="68"/>
      <c r="K563" s="68"/>
      <c r="L563" s="54"/>
      <c r="M563" s="178"/>
      <c r="N563" s="174"/>
      <c r="O563" s="178"/>
      <c r="P563" s="178"/>
      <c r="Q563" s="183"/>
      <c r="R563" s="54"/>
      <c r="S563" s="68"/>
      <c r="T563" s="68"/>
      <c r="U563" s="68"/>
      <c r="V563" s="215"/>
      <c r="W563" s="68"/>
      <c r="X563" s="68"/>
      <c r="Y563" s="68"/>
      <c r="Z563" s="112"/>
    </row>
    <row r="564" spans="1:26" s="195" customFormat="1" x14ac:dyDescent="0.2">
      <c r="A564" s="63"/>
      <c r="B564" s="157"/>
      <c r="C564" s="148"/>
      <c r="D564" s="148"/>
      <c r="E564" s="112"/>
      <c r="F564" s="54"/>
      <c r="G564" s="54"/>
      <c r="H564" s="112"/>
      <c r="I564" s="102"/>
      <c r="J564" s="68"/>
      <c r="K564" s="68"/>
      <c r="L564" s="54"/>
      <c r="M564" s="178"/>
      <c r="N564" s="174"/>
      <c r="O564" s="178"/>
      <c r="P564" s="178"/>
      <c r="Q564" s="183"/>
      <c r="R564" s="54"/>
      <c r="S564" s="68"/>
      <c r="T564" s="68"/>
      <c r="U564" s="68"/>
      <c r="V564" s="215"/>
      <c r="W564" s="68"/>
      <c r="X564" s="68"/>
      <c r="Y564" s="68"/>
      <c r="Z564" s="112"/>
    </row>
    <row r="565" spans="1:26" s="195" customFormat="1" x14ac:dyDescent="0.2">
      <c r="A565" s="63"/>
      <c r="B565" s="157"/>
      <c r="C565" s="148"/>
      <c r="D565" s="148"/>
      <c r="E565" s="112"/>
      <c r="F565" s="54"/>
      <c r="G565" s="54"/>
      <c r="H565" s="112"/>
      <c r="I565" s="102"/>
      <c r="J565" s="68"/>
      <c r="K565" s="68"/>
      <c r="L565" s="54"/>
      <c r="M565" s="178"/>
      <c r="N565" s="174"/>
      <c r="O565" s="178"/>
      <c r="P565" s="178"/>
      <c r="Q565" s="183"/>
      <c r="R565" s="54"/>
      <c r="S565" s="68"/>
      <c r="T565" s="68"/>
      <c r="U565" s="68"/>
      <c r="V565" s="215"/>
      <c r="W565" s="68"/>
      <c r="X565" s="68"/>
      <c r="Y565" s="68"/>
      <c r="Z565" s="112"/>
    </row>
    <row r="566" spans="1:26" s="195" customFormat="1" x14ac:dyDescent="0.2">
      <c r="A566" s="63"/>
      <c r="B566" s="157"/>
      <c r="C566" s="148"/>
      <c r="D566" s="148"/>
      <c r="E566" s="112"/>
      <c r="F566" s="54"/>
      <c r="G566" s="54"/>
      <c r="H566" s="112"/>
      <c r="I566" s="102"/>
      <c r="J566" s="68"/>
      <c r="K566" s="68"/>
      <c r="L566" s="54"/>
      <c r="M566" s="178"/>
      <c r="N566" s="174"/>
      <c r="O566" s="178"/>
      <c r="P566" s="178"/>
      <c r="Q566" s="183"/>
      <c r="R566" s="54"/>
      <c r="S566" s="68"/>
      <c r="T566" s="68"/>
      <c r="U566" s="68"/>
      <c r="V566" s="215"/>
      <c r="W566" s="68"/>
      <c r="X566" s="68"/>
      <c r="Y566" s="68"/>
      <c r="Z566" s="112"/>
    </row>
    <row r="567" spans="1:26" s="195" customFormat="1" x14ac:dyDescent="0.2">
      <c r="A567" s="63"/>
      <c r="B567" s="157"/>
      <c r="C567" s="148"/>
      <c r="D567" s="148"/>
      <c r="E567" s="112"/>
      <c r="F567" s="54"/>
      <c r="G567" s="54"/>
      <c r="H567" s="112"/>
      <c r="I567" s="102"/>
      <c r="J567" s="68"/>
      <c r="K567" s="68"/>
      <c r="L567" s="54"/>
      <c r="M567" s="178"/>
      <c r="N567" s="174"/>
      <c r="O567" s="178"/>
      <c r="P567" s="178"/>
      <c r="Q567" s="183"/>
      <c r="R567" s="54"/>
      <c r="S567" s="68"/>
      <c r="T567" s="68"/>
      <c r="U567" s="68"/>
      <c r="V567" s="215"/>
      <c r="W567" s="68"/>
      <c r="X567" s="68"/>
      <c r="Y567" s="68"/>
      <c r="Z567" s="112"/>
    </row>
    <row r="568" spans="1:26" s="195" customFormat="1" x14ac:dyDescent="0.2">
      <c r="A568" s="63"/>
      <c r="B568" s="157"/>
      <c r="C568" s="148"/>
      <c r="D568" s="148"/>
      <c r="E568" s="112"/>
      <c r="F568" s="54"/>
      <c r="G568" s="54"/>
      <c r="H568" s="112"/>
      <c r="I568" s="102"/>
      <c r="J568" s="68"/>
      <c r="K568" s="68"/>
      <c r="L568" s="54"/>
      <c r="M568" s="178"/>
      <c r="N568" s="174"/>
      <c r="O568" s="178"/>
      <c r="P568" s="178"/>
      <c r="Q568" s="183"/>
      <c r="R568" s="54"/>
      <c r="S568" s="68"/>
      <c r="T568" s="68"/>
      <c r="U568" s="68"/>
      <c r="V568" s="215"/>
      <c r="W568" s="68"/>
      <c r="X568" s="68"/>
      <c r="Y568" s="68"/>
      <c r="Z568" s="112"/>
    </row>
    <row r="569" spans="1:26" s="195" customFormat="1" x14ac:dyDescent="0.2">
      <c r="A569" s="63"/>
      <c r="B569" s="157"/>
      <c r="C569" s="148"/>
      <c r="D569" s="148"/>
      <c r="E569" s="112"/>
      <c r="F569" s="54"/>
      <c r="G569" s="54"/>
      <c r="H569" s="112"/>
      <c r="I569" s="102"/>
      <c r="J569" s="68"/>
      <c r="K569" s="68"/>
      <c r="L569" s="54"/>
      <c r="M569" s="178"/>
      <c r="N569" s="174"/>
      <c r="O569" s="178"/>
      <c r="P569" s="178"/>
      <c r="Q569" s="183"/>
      <c r="R569" s="54"/>
      <c r="S569" s="68"/>
      <c r="T569" s="68"/>
      <c r="U569" s="68"/>
      <c r="V569" s="215"/>
      <c r="W569" s="68"/>
      <c r="X569" s="68"/>
      <c r="Y569" s="68"/>
      <c r="Z569" s="112"/>
    </row>
    <row r="570" spans="1:26" s="195" customFormat="1" x14ac:dyDescent="0.2">
      <c r="A570" s="63"/>
      <c r="B570" s="157"/>
      <c r="C570" s="148"/>
      <c r="D570" s="148"/>
      <c r="E570" s="112"/>
      <c r="F570" s="54"/>
      <c r="G570" s="54"/>
      <c r="H570" s="112"/>
      <c r="I570" s="102"/>
      <c r="J570" s="68"/>
      <c r="K570" s="68"/>
      <c r="L570" s="54"/>
      <c r="M570" s="178"/>
      <c r="N570" s="174"/>
      <c r="O570" s="178"/>
      <c r="P570" s="178"/>
      <c r="Q570" s="183"/>
      <c r="R570" s="54"/>
      <c r="S570" s="68"/>
      <c r="T570" s="68"/>
      <c r="U570" s="68"/>
      <c r="V570" s="215"/>
      <c r="W570" s="68"/>
      <c r="X570" s="68"/>
      <c r="Y570" s="68"/>
      <c r="Z570" s="112"/>
    </row>
    <row r="571" spans="1:26" s="195" customFormat="1" x14ac:dyDescent="0.2">
      <c r="A571" s="63"/>
      <c r="B571" s="157"/>
      <c r="C571" s="148"/>
      <c r="D571" s="148"/>
      <c r="E571" s="112"/>
      <c r="F571" s="54"/>
      <c r="G571" s="54"/>
      <c r="H571" s="112"/>
      <c r="I571" s="102"/>
      <c r="J571" s="68"/>
      <c r="K571" s="68"/>
      <c r="L571" s="54"/>
      <c r="M571" s="178"/>
      <c r="N571" s="174"/>
      <c r="O571" s="178"/>
      <c r="P571" s="178"/>
      <c r="Q571" s="183"/>
      <c r="R571" s="54"/>
      <c r="S571" s="68"/>
      <c r="T571" s="68"/>
      <c r="U571" s="68"/>
      <c r="V571" s="215"/>
      <c r="W571" s="68"/>
      <c r="X571" s="68"/>
      <c r="Y571" s="68"/>
      <c r="Z571" s="112"/>
    </row>
    <row r="572" spans="1:26" s="195" customFormat="1" x14ac:dyDescent="0.2">
      <c r="A572" s="63"/>
      <c r="B572" s="157"/>
      <c r="C572" s="148"/>
      <c r="D572" s="148"/>
      <c r="E572" s="112"/>
      <c r="F572" s="54"/>
      <c r="G572" s="54"/>
      <c r="H572" s="112"/>
      <c r="I572" s="102"/>
      <c r="J572" s="68"/>
      <c r="K572" s="68"/>
      <c r="L572" s="54"/>
      <c r="M572" s="178"/>
      <c r="N572" s="174"/>
      <c r="O572" s="178"/>
      <c r="P572" s="178"/>
      <c r="Q572" s="183"/>
      <c r="R572" s="54"/>
      <c r="S572" s="68"/>
      <c r="T572" s="68"/>
      <c r="U572" s="68"/>
      <c r="V572" s="215"/>
      <c r="W572" s="68"/>
      <c r="X572" s="68"/>
      <c r="Y572" s="68"/>
      <c r="Z572" s="112"/>
    </row>
    <row r="573" spans="1:26" s="195" customFormat="1" x14ac:dyDescent="0.2">
      <c r="A573" s="63"/>
      <c r="B573" s="157"/>
      <c r="C573" s="148"/>
      <c r="D573" s="148"/>
      <c r="E573" s="112"/>
      <c r="F573" s="54"/>
      <c r="G573" s="54"/>
      <c r="H573" s="112"/>
      <c r="I573" s="102"/>
      <c r="J573" s="68"/>
      <c r="K573" s="68"/>
      <c r="L573" s="54"/>
      <c r="M573" s="178"/>
      <c r="N573" s="174"/>
      <c r="O573" s="178"/>
      <c r="P573" s="178"/>
      <c r="Q573" s="183"/>
      <c r="R573" s="54"/>
      <c r="S573" s="68"/>
      <c r="T573" s="68"/>
      <c r="U573" s="68"/>
      <c r="V573" s="215"/>
      <c r="W573" s="68"/>
      <c r="X573" s="68"/>
      <c r="Y573" s="68"/>
      <c r="Z573" s="112"/>
    </row>
    <row r="574" spans="1:26" s="195" customFormat="1" x14ac:dyDescent="0.2">
      <c r="A574" s="63"/>
      <c r="B574" s="157"/>
      <c r="C574" s="148"/>
      <c r="D574" s="148"/>
      <c r="E574" s="112"/>
      <c r="F574" s="54"/>
      <c r="G574" s="54"/>
      <c r="H574" s="112"/>
      <c r="I574" s="102"/>
      <c r="J574" s="68"/>
      <c r="K574" s="68"/>
      <c r="L574" s="54"/>
      <c r="M574" s="178"/>
      <c r="N574" s="174"/>
      <c r="O574" s="178"/>
      <c r="P574" s="178"/>
      <c r="Q574" s="183"/>
      <c r="R574" s="54"/>
      <c r="S574" s="68"/>
      <c r="T574" s="68"/>
      <c r="U574" s="68"/>
      <c r="V574" s="215"/>
      <c r="W574" s="68"/>
      <c r="X574" s="68"/>
      <c r="Y574" s="68"/>
      <c r="Z574" s="112"/>
    </row>
    <row r="575" spans="1:26" s="195" customFormat="1" x14ac:dyDescent="0.2">
      <c r="A575" s="63"/>
      <c r="B575" s="157"/>
      <c r="C575" s="148"/>
      <c r="D575" s="148"/>
      <c r="E575" s="112"/>
      <c r="F575" s="54"/>
      <c r="G575" s="54"/>
      <c r="H575" s="112"/>
      <c r="I575" s="102"/>
      <c r="J575" s="68"/>
      <c r="K575" s="68"/>
      <c r="L575" s="54"/>
      <c r="M575" s="178"/>
      <c r="N575" s="174"/>
      <c r="O575" s="178"/>
      <c r="P575" s="178"/>
      <c r="Q575" s="183"/>
      <c r="R575" s="54"/>
      <c r="S575" s="68"/>
      <c r="T575" s="68"/>
      <c r="U575" s="68"/>
      <c r="V575" s="215"/>
      <c r="W575" s="68"/>
      <c r="X575" s="68"/>
      <c r="Y575" s="68"/>
      <c r="Z575" s="112"/>
    </row>
    <row r="576" spans="1:26" s="195" customFormat="1" x14ac:dyDescent="0.2">
      <c r="A576" s="63"/>
      <c r="B576" s="157"/>
      <c r="C576" s="148"/>
      <c r="D576" s="148"/>
      <c r="E576" s="112"/>
      <c r="F576" s="54"/>
      <c r="G576" s="54"/>
      <c r="H576" s="112"/>
      <c r="I576" s="102"/>
      <c r="J576" s="68"/>
      <c r="K576" s="68"/>
      <c r="L576" s="54"/>
      <c r="M576" s="178"/>
      <c r="N576" s="174"/>
      <c r="O576" s="178"/>
      <c r="P576" s="178"/>
      <c r="Q576" s="183"/>
      <c r="R576" s="54"/>
      <c r="S576" s="68"/>
      <c r="T576" s="68"/>
      <c r="U576" s="68"/>
      <c r="V576" s="215"/>
      <c r="W576" s="68"/>
      <c r="X576" s="68"/>
      <c r="Y576" s="68"/>
      <c r="Z576" s="112"/>
    </row>
    <row r="577" spans="1:26" s="195" customFormat="1" x14ac:dyDescent="0.2">
      <c r="A577" s="63"/>
      <c r="B577" s="157"/>
      <c r="C577" s="148"/>
      <c r="D577" s="148"/>
      <c r="E577" s="112"/>
      <c r="F577" s="54"/>
      <c r="G577" s="54"/>
      <c r="H577" s="112"/>
      <c r="I577" s="102"/>
      <c r="J577" s="68"/>
      <c r="K577" s="68"/>
      <c r="L577" s="54"/>
      <c r="M577" s="178"/>
      <c r="N577" s="174"/>
      <c r="O577" s="178"/>
      <c r="P577" s="178"/>
      <c r="Q577" s="183"/>
      <c r="R577" s="54"/>
      <c r="S577" s="68"/>
      <c r="T577" s="68"/>
      <c r="U577" s="68"/>
      <c r="V577" s="215"/>
      <c r="W577" s="68"/>
      <c r="X577" s="68"/>
      <c r="Y577" s="68"/>
      <c r="Z577" s="112"/>
    </row>
    <row r="578" spans="1:26" s="195" customFormat="1" x14ac:dyDescent="0.2">
      <c r="A578" s="63"/>
      <c r="B578" s="157"/>
      <c r="C578" s="148"/>
      <c r="D578" s="148"/>
      <c r="E578" s="112"/>
      <c r="F578" s="54"/>
      <c r="G578" s="54"/>
      <c r="H578" s="112"/>
      <c r="I578" s="102"/>
      <c r="J578" s="68"/>
      <c r="K578" s="68"/>
      <c r="L578" s="54"/>
      <c r="M578" s="178"/>
      <c r="N578" s="174"/>
      <c r="O578" s="178"/>
      <c r="P578" s="178"/>
      <c r="Q578" s="183"/>
      <c r="R578" s="54"/>
      <c r="S578" s="68"/>
      <c r="T578" s="68"/>
      <c r="U578" s="68"/>
      <c r="V578" s="215"/>
      <c r="W578" s="68"/>
      <c r="X578" s="68"/>
      <c r="Y578" s="68"/>
      <c r="Z578" s="112"/>
    </row>
    <row r="579" spans="1:26" s="195" customFormat="1" x14ac:dyDescent="0.2">
      <c r="A579" s="63"/>
      <c r="B579" s="157"/>
      <c r="C579" s="148"/>
      <c r="D579" s="148"/>
      <c r="E579" s="112"/>
      <c r="F579" s="54"/>
      <c r="G579" s="54"/>
      <c r="H579" s="112"/>
      <c r="I579" s="102"/>
      <c r="J579" s="68"/>
      <c r="K579" s="68"/>
      <c r="L579" s="54"/>
      <c r="M579" s="178"/>
      <c r="N579" s="174"/>
      <c r="O579" s="178"/>
      <c r="P579" s="178"/>
      <c r="Q579" s="183"/>
      <c r="R579" s="54"/>
      <c r="S579" s="68"/>
      <c r="T579" s="68"/>
      <c r="U579" s="68"/>
      <c r="V579" s="215"/>
      <c r="W579" s="68"/>
      <c r="X579" s="68"/>
      <c r="Y579" s="68"/>
      <c r="Z579" s="112"/>
    </row>
    <row r="580" spans="1:26" s="195" customFormat="1" x14ac:dyDescent="0.2">
      <c r="A580" s="63"/>
      <c r="B580" s="157"/>
      <c r="C580" s="148"/>
      <c r="D580" s="148"/>
      <c r="E580" s="112"/>
      <c r="F580" s="54"/>
      <c r="G580" s="54"/>
      <c r="H580" s="112"/>
      <c r="I580" s="102"/>
      <c r="J580" s="68"/>
      <c r="K580" s="68"/>
      <c r="L580" s="54"/>
      <c r="M580" s="178"/>
      <c r="N580" s="174"/>
      <c r="O580" s="178"/>
      <c r="P580" s="178"/>
      <c r="Q580" s="183"/>
      <c r="R580" s="54"/>
      <c r="S580" s="68"/>
      <c r="T580" s="68"/>
      <c r="U580" s="68"/>
      <c r="V580" s="215"/>
      <c r="W580" s="68"/>
      <c r="X580" s="68"/>
      <c r="Y580" s="68"/>
      <c r="Z580" s="112"/>
    </row>
    <row r="581" spans="1:26" s="195" customFormat="1" x14ac:dyDescent="0.2">
      <c r="A581" s="63"/>
      <c r="B581" s="157"/>
      <c r="C581" s="148"/>
      <c r="D581" s="148"/>
      <c r="E581" s="112"/>
      <c r="F581" s="54"/>
      <c r="G581" s="54"/>
      <c r="H581" s="112"/>
      <c r="I581" s="102"/>
      <c r="J581" s="68"/>
      <c r="K581" s="68"/>
      <c r="L581" s="54"/>
      <c r="M581" s="178"/>
      <c r="N581" s="174"/>
      <c r="O581" s="178"/>
      <c r="P581" s="178"/>
      <c r="Q581" s="183"/>
      <c r="R581" s="54"/>
      <c r="S581" s="68"/>
      <c r="T581" s="68"/>
      <c r="U581" s="68"/>
      <c r="V581" s="215"/>
      <c r="W581" s="68"/>
      <c r="X581" s="68"/>
      <c r="Y581" s="68"/>
      <c r="Z581" s="112"/>
    </row>
    <row r="582" spans="1:26" s="195" customFormat="1" x14ac:dyDescent="0.2">
      <c r="A582" s="63"/>
      <c r="B582" s="157"/>
      <c r="C582" s="148"/>
      <c r="D582" s="148"/>
      <c r="E582" s="112"/>
      <c r="F582" s="54"/>
      <c r="G582" s="54"/>
      <c r="H582" s="112"/>
      <c r="I582" s="102"/>
      <c r="J582" s="68"/>
      <c r="K582" s="68"/>
      <c r="L582" s="54"/>
      <c r="M582" s="178"/>
      <c r="N582" s="174"/>
      <c r="O582" s="178"/>
      <c r="P582" s="178"/>
      <c r="Q582" s="183"/>
      <c r="R582" s="54"/>
      <c r="S582" s="68"/>
      <c r="T582" s="68"/>
      <c r="U582" s="68"/>
      <c r="V582" s="215"/>
      <c r="W582" s="68"/>
      <c r="X582" s="68"/>
      <c r="Y582" s="68"/>
      <c r="Z582" s="112"/>
    </row>
    <row r="583" spans="1:26" s="195" customFormat="1" x14ac:dyDescent="0.2">
      <c r="A583" s="63"/>
      <c r="B583" s="157"/>
      <c r="C583" s="148"/>
      <c r="D583" s="148"/>
      <c r="E583" s="112"/>
      <c r="F583" s="54"/>
      <c r="G583" s="54"/>
      <c r="H583" s="112"/>
      <c r="I583" s="102"/>
      <c r="J583" s="68"/>
      <c r="K583" s="68"/>
      <c r="L583" s="54"/>
      <c r="M583" s="178"/>
      <c r="N583" s="174"/>
      <c r="O583" s="178"/>
      <c r="P583" s="178"/>
      <c r="Q583" s="183"/>
      <c r="R583" s="54"/>
      <c r="S583" s="68"/>
      <c r="T583" s="68"/>
      <c r="U583" s="68"/>
      <c r="V583" s="215"/>
      <c r="W583" s="68"/>
      <c r="X583" s="68"/>
      <c r="Y583" s="68"/>
      <c r="Z583" s="112"/>
    </row>
    <row r="584" spans="1:26" s="195" customFormat="1" x14ac:dyDescent="0.2">
      <c r="A584" s="63"/>
      <c r="B584" s="157"/>
      <c r="C584" s="148"/>
      <c r="D584" s="148"/>
      <c r="E584" s="112"/>
      <c r="F584" s="54"/>
      <c r="G584" s="54"/>
      <c r="H584" s="112"/>
      <c r="I584" s="102"/>
      <c r="J584" s="68"/>
      <c r="K584" s="68"/>
      <c r="L584" s="54"/>
      <c r="M584" s="178"/>
      <c r="N584" s="174"/>
      <c r="O584" s="178"/>
      <c r="P584" s="178"/>
      <c r="Q584" s="183"/>
      <c r="R584" s="54"/>
      <c r="S584" s="68"/>
      <c r="T584" s="68"/>
      <c r="U584" s="68"/>
      <c r="V584" s="215"/>
      <c r="W584" s="68"/>
      <c r="X584" s="68"/>
      <c r="Y584" s="68"/>
      <c r="Z584" s="112"/>
    </row>
    <row r="585" spans="1:26" s="195" customFormat="1" x14ac:dyDescent="0.2">
      <c r="A585" s="63"/>
      <c r="B585" s="157"/>
      <c r="C585" s="148"/>
      <c r="D585" s="148"/>
      <c r="E585" s="112"/>
      <c r="F585" s="54"/>
      <c r="G585" s="54"/>
      <c r="H585" s="112"/>
      <c r="I585" s="102"/>
      <c r="J585" s="68"/>
      <c r="K585" s="68"/>
      <c r="L585" s="54"/>
      <c r="M585" s="178"/>
      <c r="N585" s="174"/>
      <c r="O585" s="178"/>
      <c r="P585" s="178"/>
      <c r="Q585" s="183"/>
      <c r="R585" s="54"/>
      <c r="S585" s="68"/>
      <c r="T585" s="68"/>
      <c r="U585" s="68"/>
      <c r="V585" s="215"/>
      <c r="W585" s="68"/>
      <c r="X585" s="68"/>
      <c r="Y585" s="68"/>
      <c r="Z585" s="112"/>
    </row>
    <row r="586" spans="1:26" s="195" customFormat="1" x14ac:dyDescent="0.2">
      <c r="A586" s="63"/>
      <c r="B586" s="157"/>
      <c r="C586" s="148"/>
      <c r="D586" s="148"/>
      <c r="E586" s="112"/>
      <c r="F586" s="54"/>
      <c r="G586" s="54"/>
      <c r="H586" s="112"/>
      <c r="I586" s="102"/>
      <c r="J586" s="68"/>
      <c r="K586" s="68"/>
      <c r="L586" s="54"/>
      <c r="M586" s="178"/>
      <c r="N586" s="174"/>
      <c r="O586" s="178"/>
      <c r="P586" s="178"/>
      <c r="Q586" s="183"/>
      <c r="R586" s="54"/>
      <c r="S586" s="68"/>
      <c r="T586" s="68"/>
      <c r="U586" s="68"/>
      <c r="V586" s="215"/>
      <c r="W586" s="68"/>
      <c r="X586" s="68"/>
      <c r="Y586" s="68"/>
      <c r="Z586" s="112"/>
    </row>
    <row r="587" spans="1:26" s="195" customFormat="1" x14ac:dyDescent="0.2">
      <c r="A587" s="63"/>
      <c r="B587" s="157"/>
      <c r="C587" s="148"/>
      <c r="D587" s="148"/>
      <c r="E587" s="112"/>
      <c r="F587" s="54"/>
      <c r="G587" s="54"/>
      <c r="H587" s="112"/>
      <c r="I587" s="102"/>
      <c r="J587" s="68"/>
      <c r="K587" s="68"/>
      <c r="L587" s="54"/>
      <c r="M587" s="178"/>
      <c r="N587" s="174"/>
      <c r="O587" s="178"/>
      <c r="P587" s="178"/>
      <c r="Q587" s="183"/>
      <c r="R587" s="54"/>
      <c r="S587" s="68"/>
      <c r="T587" s="68"/>
      <c r="U587" s="68"/>
      <c r="V587" s="215"/>
      <c r="W587" s="68"/>
      <c r="X587" s="68"/>
      <c r="Y587" s="68"/>
      <c r="Z587" s="112"/>
    </row>
    <row r="588" spans="1:26" s="195" customFormat="1" x14ac:dyDescent="0.2">
      <c r="A588" s="63"/>
      <c r="B588" s="157"/>
      <c r="C588" s="148"/>
      <c r="D588" s="148"/>
      <c r="E588" s="112"/>
      <c r="F588" s="54"/>
      <c r="G588" s="54"/>
      <c r="H588" s="112"/>
      <c r="I588" s="102"/>
      <c r="J588" s="68"/>
      <c r="K588" s="68"/>
      <c r="L588" s="54"/>
      <c r="M588" s="178"/>
      <c r="N588" s="174"/>
      <c r="O588" s="178"/>
      <c r="P588" s="178"/>
      <c r="Q588" s="183"/>
      <c r="R588" s="54"/>
      <c r="S588" s="68"/>
      <c r="T588" s="68"/>
      <c r="U588" s="68"/>
      <c r="V588" s="215"/>
      <c r="W588" s="68"/>
      <c r="X588" s="68"/>
      <c r="Y588" s="68"/>
      <c r="Z588" s="112"/>
    </row>
    <row r="589" spans="1:26" s="195" customFormat="1" x14ac:dyDescent="0.2">
      <c r="A589" s="63"/>
      <c r="B589" s="157"/>
      <c r="C589" s="148"/>
      <c r="D589" s="148"/>
      <c r="E589" s="112"/>
      <c r="F589" s="54"/>
      <c r="G589" s="54"/>
      <c r="H589" s="112"/>
      <c r="I589" s="102"/>
      <c r="J589" s="68"/>
      <c r="K589" s="68"/>
      <c r="L589" s="54"/>
      <c r="M589" s="178"/>
      <c r="N589" s="174"/>
      <c r="O589" s="178"/>
      <c r="P589" s="178"/>
      <c r="Q589" s="183"/>
      <c r="R589" s="54"/>
      <c r="S589" s="68"/>
      <c r="T589" s="68"/>
      <c r="U589" s="68"/>
      <c r="V589" s="215"/>
      <c r="W589" s="68"/>
      <c r="X589" s="68"/>
      <c r="Y589" s="68"/>
      <c r="Z589" s="112"/>
    </row>
    <row r="590" spans="1:26" s="195" customFormat="1" x14ac:dyDescent="0.2">
      <c r="A590" s="63"/>
      <c r="B590" s="157"/>
      <c r="C590" s="148"/>
      <c r="D590" s="148"/>
      <c r="E590" s="112"/>
      <c r="F590" s="54"/>
      <c r="G590" s="54"/>
      <c r="H590" s="112"/>
      <c r="I590" s="102"/>
      <c r="J590" s="68"/>
      <c r="K590" s="68"/>
      <c r="L590" s="54"/>
      <c r="M590" s="178"/>
      <c r="N590" s="174"/>
      <c r="O590" s="178"/>
      <c r="P590" s="178"/>
      <c r="Q590" s="183"/>
      <c r="R590" s="54"/>
      <c r="S590" s="68"/>
      <c r="T590" s="68"/>
      <c r="U590" s="68"/>
      <c r="V590" s="215"/>
      <c r="W590" s="68"/>
      <c r="X590" s="68"/>
      <c r="Y590" s="68"/>
      <c r="Z590" s="112"/>
    </row>
    <row r="591" spans="1:26" s="195" customFormat="1" x14ac:dyDescent="0.2">
      <c r="A591" s="63"/>
      <c r="B591" s="157"/>
      <c r="C591" s="148"/>
      <c r="D591" s="148"/>
      <c r="E591" s="112"/>
      <c r="F591" s="54"/>
      <c r="G591" s="54"/>
      <c r="H591" s="112"/>
      <c r="I591" s="102"/>
      <c r="J591" s="68"/>
      <c r="K591" s="68"/>
      <c r="L591" s="54"/>
      <c r="M591" s="178"/>
      <c r="N591" s="174"/>
      <c r="O591" s="178"/>
      <c r="P591" s="178"/>
      <c r="Q591" s="183"/>
      <c r="R591" s="54"/>
      <c r="S591" s="68"/>
      <c r="T591" s="68"/>
      <c r="U591" s="68"/>
      <c r="V591" s="215"/>
      <c r="W591" s="68"/>
      <c r="X591" s="68"/>
      <c r="Y591" s="68"/>
      <c r="Z591" s="112"/>
    </row>
    <row r="592" spans="1:26" s="195" customFormat="1" x14ac:dyDescent="0.2">
      <c r="A592" s="63"/>
      <c r="B592" s="157"/>
      <c r="C592" s="148"/>
      <c r="D592" s="148"/>
      <c r="E592" s="112"/>
      <c r="F592" s="54"/>
      <c r="G592" s="54"/>
      <c r="H592" s="112"/>
      <c r="I592" s="102"/>
      <c r="J592" s="68"/>
      <c r="K592" s="68"/>
      <c r="L592" s="54"/>
      <c r="M592" s="178"/>
      <c r="N592" s="174"/>
      <c r="O592" s="178"/>
      <c r="P592" s="178"/>
      <c r="Q592" s="183"/>
      <c r="R592" s="54"/>
      <c r="S592" s="68"/>
      <c r="T592" s="68"/>
      <c r="U592" s="68"/>
      <c r="V592" s="215"/>
      <c r="W592" s="68"/>
      <c r="X592" s="68"/>
      <c r="Y592" s="68"/>
      <c r="Z592" s="112"/>
    </row>
    <row r="593" spans="1:26" s="195" customFormat="1" x14ac:dyDescent="0.2">
      <c r="A593" s="63"/>
      <c r="B593" s="157"/>
      <c r="C593" s="148"/>
      <c r="D593" s="148"/>
      <c r="E593" s="112"/>
      <c r="F593" s="54"/>
      <c r="G593" s="54"/>
      <c r="H593" s="112"/>
      <c r="I593" s="102"/>
      <c r="J593" s="68"/>
      <c r="K593" s="68"/>
      <c r="L593" s="54"/>
      <c r="M593" s="178"/>
      <c r="N593" s="174"/>
      <c r="O593" s="178"/>
      <c r="P593" s="178"/>
      <c r="Q593" s="183"/>
      <c r="R593" s="54"/>
      <c r="S593" s="68"/>
      <c r="T593" s="68"/>
      <c r="U593" s="68"/>
      <c r="V593" s="215"/>
      <c r="W593" s="68"/>
      <c r="X593" s="68"/>
      <c r="Y593" s="68"/>
      <c r="Z593" s="112"/>
    </row>
    <row r="594" spans="1:26" s="195" customFormat="1" x14ac:dyDescent="0.2">
      <c r="A594" s="63"/>
      <c r="B594" s="157"/>
      <c r="C594" s="148"/>
      <c r="D594" s="148"/>
      <c r="E594" s="112"/>
      <c r="F594" s="54"/>
      <c r="G594" s="54"/>
      <c r="H594" s="112"/>
      <c r="I594" s="102"/>
      <c r="J594" s="68"/>
      <c r="K594" s="68"/>
      <c r="L594" s="54"/>
      <c r="M594" s="178"/>
      <c r="N594" s="174"/>
      <c r="O594" s="178"/>
      <c r="P594" s="178"/>
      <c r="Q594" s="183"/>
      <c r="R594" s="54"/>
      <c r="S594" s="68"/>
      <c r="T594" s="68"/>
      <c r="U594" s="68"/>
      <c r="V594" s="215"/>
      <c r="W594" s="68"/>
      <c r="X594" s="68"/>
      <c r="Y594" s="68"/>
      <c r="Z594" s="112"/>
    </row>
    <row r="595" spans="1:26" s="195" customFormat="1" x14ac:dyDescent="0.2">
      <c r="A595" s="63"/>
      <c r="B595" s="157"/>
      <c r="C595" s="148"/>
      <c r="D595" s="148"/>
      <c r="E595" s="112"/>
      <c r="F595" s="54"/>
      <c r="G595" s="54"/>
      <c r="H595" s="112"/>
      <c r="I595" s="102"/>
      <c r="J595" s="68"/>
      <c r="K595" s="68"/>
      <c r="L595" s="54"/>
      <c r="M595" s="178"/>
      <c r="N595" s="174"/>
      <c r="O595" s="178"/>
      <c r="P595" s="178"/>
      <c r="Q595" s="183"/>
      <c r="R595" s="54"/>
      <c r="S595" s="68"/>
      <c r="T595" s="68"/>
      <c r="U595" s="68"/>
      <c r="V595" s="215"/>
      <c r="W595" s="68"/>
      <c r="X595" s="68"/>
      <c r="Y595" s="68"/>
      <c r="Z595" s="112"/>
    </row>
    <row r="596" spans="1:26" s="195" customFormat="1" x14ac:dyDescent="0.2">
      <c r="A596" s="63"/>
      <c r="B596" s="157"/>
      <c r="C596" s="148"/>
      <c r="D596" s="148"/>
      <c r="E596" s="112"/>
      <c r="F596" s="54"/>
      <c r="G596" s="54"/>
      <c r="H596" s="112"/>
      <c r="I596" s="102"/>
      <c r="J596" s="68"/>
      <c r="K596" s="68"/>
      <c r="L596" s="54"/>
      <c r="M596" s="178"/>
      <c r="N596" s="174"/>
      <c r="O596" s="178"/>
      <c r="P596" s="178"/>
      <c r="Q596" s="183"/>
      <c r="R596" s="54"/>
      <c r="S596" s="68"/>
      <c r="T596" s="68"/>
      <c r="U596" s="68"/>
      <c r="V596" s="215"/>
      <c r="W596" s="68"/>
      <c r="X596" s="68"/>
      <c r="Y596" s="68"/>
      <c r="Z596" s="112"/>
    </row>
    <row r="597" spans="1:26" s="195" customFormat="1" x14ac:dyDescent="0.2">
      <c r="A597" s="63"/>
      <c r="B597" s="157"/>
      <c r="C597" s="148"/>
      <c r="D597" s="148"/>
      <c r="E597" s="112"/>
      <c r="F597" s="54"/>
      <c r="G597" s="54"/>
      <c r="H597" s="112"/>
      <c r="I597" s="102"/>
      <c r="J597" s="68"/>
      <c r="K597" s="68"/>
      <c r="L597" s="54"/>
      <c r="M597" s="178"/>
      <c r="N597" s="174"/>
      <c r="O597" s="178"/>
      <c r="P597" s="178"/>
      <c r="Q597" s="183"/>
      <c r="R597" s="54"/>
      <c r="S597" s="68"/>
      <c r="T597" s="68"/>
      <c r="U597" s="68"/>
      <c r="V597" s="215"/>
      <c r="W597" s="68"/>
      <c r="X597" s="68"/>
      <c r="Y597" s="68"/>
      <c r="Z597" s="112"/>
    </row>
    <row r="598" spans="1:26" s="195" customFormat="1" x14ac:dyDescent="0.2">
      <c r="A598" s="63"/>
      <c r="B598" s="157"/>
      <c r="C598" s="148"/>
      <c r="D598" s="148"/>
      <c r="E598" s="112"/>
      <c r="F598" s="54"/>
      <c r="G598" s="54"/>
      <c r="H598" s="112"/>
      <c r="I598" s="102"/>
      <c r="J598" s="68"/>
      <c r="K598" s="68"/>
      <c r="L598" s="54"/>
      <c r="M598" s="178"/>
      <c r="N598" s="174"/>
      <c r="O598" s="178"/>
      <c r="P598" s="178"/>
      <c r="Q598" s="183"/>
      <c r="R598" s="54"/>
      <c r="S598" s="68"/>
      <c r="T598" s="68"/>
      <c r="U598" s="68"/>
      <c r="V598" s="215"/>
      <c r="W598" s="68"/>
      <c r="X598" s="68"/>
      <c r="Y598" s="68"/>
      <c r="Z598" s="112"/>
    </row>
    <row r="599" spans="1:26" s="195" customFormat="1" x14ac:dyDescent="0.2">
      <c r="A599" s="63"/>
      <c r="B599" s="157"/>
      <c r="C599" s="148"/>
      <c r="D599" s="148"/>
      <c r="E599" s="112"/>
      <c r="F599" s="54"/>
      <c r="G599" s="54"/>
      <c r="H599" s="112"/>
      <c r="I599" s="102"/>
      <c r="J599" s="68"/>
      <c r="K599" s="68"/>
      <c r="L599" s="54"/>
      <c r="M599" s="178"/>
      <c r="N599" s="174"/>
      <c r="O599" s="178"/>
      <c r="P599" s="178"/>
      <c r="Q599" s="183"/>
      <c r="R599" s="54"/>
      <c r="S599" s="68"/>
      <c r="T599" s="68"/>
      <c r="U599" s="68"/>
      <c r="V599" s="215"/>
      <c r="W599" s="68"/>
      <c r="X599" s="68"/>
      <c r="Y599" s="68"/>
      <c r="Z599" s="112"/>
    </row>
    <row r="600" spans="1:26" s="195" customFormat="1" x14ac:dyDescent="0.2">
      <c r="A600" s="63"/>
      <c r="B600" s="157"/>
      <c r="C600" s="148"/>
      <c r="D600" s="148"/>
      <c r="E600" s="112"/>
      <c r="F600" s="54"/>
      <c r="G600" s="54"/>
      <c r="H600" s="112"/>
      <c r="I600" s="102"/>
      <c r="J600" s="68"/>
      <c r="K600" s="68"/>
      <c r="L600" s="54"/>
      <c r="M600" s="178"/>
      <c r="N600" s="174"/>
      <c r="O600" s="178"/>
      <c r="P600" s="178"/>
      <c r="Q600" s="183"/>
      <c r="R600" s="54"/>
      <c r="S600" s="68"/>
      <c r="T600" s="68"/>
      <c r="U600" s="68"/>
      <c r="V600" s="215"/>
      <c r="W600" s="68"/>
      <c r="X600" s="68"/>
      <c r="Y600" s="68"/>
      <c r="Z600" s="112"/>
    </row>
    <row r="601" spans="1:26" s="195" customFormat="1" x14ac:dyDescent="0.2">
      <c r="A601" s="63"/>
      <c r="B601" s="157"/>
      <c r="C601" s="148"/>
      <c r="D601" s="148"/>
      <c r="E601" s="112"/>
      <c r="F601" s="54"/>
      <c r="G601" s="54"/>
      <c r="H601" s="112"/>
      <c r="I601" s="102"/>
      <c r="J601" s="68"/>
      <c r="K601" s="68"/>
      <c r="L601" s="54"/>
      <c r="M601" s="178"/>
      <c r="N601" s="174"/>
      <c r="O601" s="178"/>
      <c r="P601" s="178"/>
      <c r="Q601" s="183"/>
      <c r="R601" s="54"/>
      <c r="S601" s="68"/>
      <c r="T601" s="68"/>
      <c r="U601" s="68"/>
      <c r="V601" s="215"/>
      <c r="W601" s="68"/>
      <c r="X601" s="68"/>
      <c r="Y601" s="68"/>
    </row>
    <row r="602" spans="1:26" s="195" customFormat="1" x14ac:dyDescent="0.2">
      <c r="A602" s="63"/>
      <c r="B602" s="157"/>
      <c r="C602" s="148"/>
      <c r="D602" s="148"/>
      <c r="E602" s="112"/>
      <c r="F602" s="54"/>
      <c r="G602" s="54"/>
      <c r="H602" s="112"/>
      <c r="I602" s="102"/>
      <c r="J602" s="68"/>
      <c r="K602" s="68"/>
      <c r="L602" s="54"/>
      <c r="M602" s="178"/>
      <c r="N602" s="174"/>
      <c r="O602" s="178"/>
      <c r="P602" s="178"/>
      <c r="Q602" s="183"/>
      <c r="R602" s="54"/>
      <c r="S602" s="68"/>
      <c r="T602" s="68"/>
      <c r="U602" s="68"/>
      <c r="V602" s="215"/>
      <c r="W602" s="68"/>
      <c r="X602" s="68"/>
      <c r="Y602" s="68"/>
    </row>
    <row r="603" spans="1:26" s="195" customFormat="1" x14ac:dyDescent="0.2">
      <c r="A603" s="63"/>
      <c r="B603" s="157"/>
      <c r="C603" s="148"/>
      <c r="D603" s="148"/>
      <c r="E603" s="112"/>
      <c r="F603" s="54"/>
      <c r="G603" s="54"/>
      <c r="H603" s="112"/>
      <c r="I603" s="102"/>
      <c r="J603" s="68"/>
      <c r="K603" s="68"/>
      <c r="L603" s="54"/>
      <c r="M603" s="178"/>
      <c r="N603" s="174"/>
      <c r="O603" s="178"/>
      <c r="P603" s="178"/>
      <c r="Q603" s="183"/>
      <c r="R603" s="54"/>
      <c r="S603" s="68"/>
      <c r="T603" s="68"/>
      <c r="U603" s="68"/>
      <c r="V603" s="215"/>
      <c r="W603" s="68"/>
      <c r="X603" s="68"/>
      <c r="Y603" s="68"/>
    </row>
    <row r="604" spans="1:26" s="195" customFormat="1" x14ac:dyDescent="0.2">
      <c r="A604" s="63"/>
      <c r="B604" s="157"/>
      <c r="C604" s="148"/>
      <c r="D604" s="148"/>
      <c r="E604" s="112"/>
      <c r="F604" s="54"/>
      <c r="G604" s="54"/>
      <c r="H604" s="112"/>
      <c r="I604" s="102"/>
      <c r="J604" s="68"/>
      <c r="K604" s="68"/>
      <c r="L604" s="54"/>
      <c r="M604" s="178"/>
      <c r="N604" s="174"/>
      <c r="O604" s="178"/>
      <c r="P604" s="178"/>
      <c r="Q604" s="183"/>
      <c r="R604" s="54"/>
      <c r="S604" s="68"/>
      <c r="T604" s="68"/>
      <c r="U604" s="68"/>
      <c r="V604" s="215"/>
      <c r="W604" s="68"/>
      <c r="X604" s="68"/>
      <c r="Y604" s="68"/>
    </row>
    <row r="605" spans="1:26" s="195" customFormat="1" x14ac:dyDescent="0.2">
      <c r="A605" s="63"/>
      <c r="B605" s="157"/>
      <c r="C605" s="148"/>
      <c r="D605" s="148"/>
      <c r="E605" s="112"/>
      <c r="F605" s="54"/>
      <c r="G605" s="54"/>
      <c r="H605" s="112"/>
      <c r="I605" s="102"/>
      <c r="J605" s="68"/>
      <c r="K605" s="68"/>
      <c r="L605" s="54"/>
      <c r="M605" s="178"/>
      <c r="N605" s="174"/>
      <c r="O605" s="178"/>
      <c r="P605" s="178"/>
      <c r="Q605" s="183"/>
      <c r="R605" s="54"/>
      <c r="S605" s="68"/>
      <c r="T605" s="68"/>
      <c r="U605" s="68"/>
      <c r="V605" s="215"/>
      <c r="W605" s="68"/>
      <c r="X605" s="68"/>
      <c r="Y605" s="68"/>
    </row>
    <row r="606" spans="1:26" s="195" customFormat="1" x14ac:dyDescent="0.2">
      <c r="A606" s="63"/>
      <c r="B606" s="157"/>
      <c r="C606" s="148"/>
      <c r="D606" s="148"/>
      <c r="E606" s="112"/>
      <c r="F606" s="54"/>
      <c r="G606" s="54"/>
      <c r="H606" s="112"/>
      <c r="I606" s="102"/>
      <c r="J606" s="68"/>
      <c r="K606" s="68"/>
      <c r="L606" s="54"/>
      <c r="M606" s="178"/>
      <c r="N606" s="174"/>
      <c r="O606" s="178"/>
      <c r="P606" s="178"/>
      <c r="Q606" s="183"/>
      <c r="R606" s="54"/>
      <c r="S606" s="68"/>
      <c r="T606" s="68"/>
      <c r="U606" s="68"/>
      <c r="V606" s="215"/>
      <c r="W606" s="68"/>
      <c r="X606" s="68"/>
      <c r="Y606" s="68"/>
    </row>
    <row r="607" spans="1:26" s="195" customFormat="1" x14ac:dyDescent="0.2">
      <c r="A607" s="63"/>
      <c r="B607" s="157"/>
      <c r="C607" s="148"/>
      <c r="D607" s="148"/>
      <c r="E607" s="112"/>
      <c r="F607" s="54"/>
      <c r="G607" s="54"/>
      <c r="H607" s="112"/>
      <c r="I607" s="102"/>
      <c r="J607" s="68"/>
      <c r="K607" s="68"/>
      <c r="L607" s="54"/>
      <c r="M607" s="178"/>
      <c r="N607" s="174"/>
      <c r="O607" s="178"/>
      <c r="P607" s="178"/>
      <c r="Q607" s="183"/>
      <c r="R607" s="54"/>
      <c r="S607" s="68"/>
      <c r="T607" s="68"/>
      <c r="U607" s="68"/>
      <c r="V607" s="215"/>
      <c r="W607" s="68"/>
      <c r="X607" s="68"/>
      <c r="Y607" s="68"/>
    </row>
    <row r="608" spans="1:26" s="195" customFormat="1" x14ac:dyDescent="0.2">
      <c r="A608" s="63"/>
      <c r="B608" s="157"/>
      <c r="C608" s="148"/>
      <c r="D608" s="148"/>
      <c r="E608" s="112"/>
      <c r="F608" s="54"/>
      <c r="G608" s="54"/>
      <c r="H608" s="112"/>
      <c r="I608" s="102"/>
      <c r="J608" s="68"/>
      <c r="K608" s="68"/>
      <c r="L608" s="54"/>
      <c r="M608" s="178"/>
      <c r="N608" s="174"/>
      <c r="O608" s="178"/>
      <c r="P608" s="178"/>
      <c r="Q608" s="183"/>
      <c r="R608" s="54"/>
      <c r="S608" s="68"/>
      <c r="T608" s="68"/>
      <c r="U608" s="68"/>
      <c r="V608" s="215"/>
      <c r="W608" s="68"/>
      <c r="X608" s="68"/>
      <c r="Y608" s="68"/>
    </row>
    <row r="609" spans="1:25" s="195" customFormat="1" x14ac:dyDescent="0.2">
      <c r="A609" s="63"/>
      <c r="B609" s="157"/>
      <c r="C609" s="148"/>
      <c r="D609" s="148"/>
      <c r="E609" s="112"/>
      <c r="F609" s="54"/>
      <c r="G609" s="54"/>
      <c r="H609" s="112"/>
      <c r="I609" s="102"/>
      <c r="J609" s="68"/>
      <c r="K609" s="68"/>
      <c r="L609" s="54"/>
      <c r="M609" s="178"/>
      <c r="N609" s="174"/>
      <c r="O609" s="178"/>
      <c r="P609" s="178"/>
      <c r="Q609" s="183"/>
      <c r="R609" s="54"/>
      <c r="S609" s="68"/>
      <c r="T609" s="68"/>
      <c r="U609" s="68"/>
      <c r="V609" s="215"/>
      <c r="W609" s="68"/>
      <c r="X609" s="68"/>
      <c r="Y609" s="68"/>
    </row>
    <row r="610" spans="1:25" s="195" customFormat="1" x14ac:dyDescent="0.2">
      <c r="A610" s="63"/>
      <c r="B610" s="157"/>
      <c r="C610" s="148"/>
      <c r="D610" s="148"/>
      <c r="E610" s="112"/>
      <c r="F610" s="54"/>
      <c r="G610" s="54"/>
      <c r="H610" s="112"/>
      <c r="I610" s="102"/>
      <c r="J610" s="68"/>
      <c r="K610" s="68"/>
      <c r="L610" s="54"/>
      <c r="M610" s="178"/>
      <c r="N610" s="174"/>
      <c r="O610" s="178"/>
      <c r="P610" s="178"/>
      <c r="Q610" s="183"/>
      <c r="R610" s="54"/>
      <c r="S610" s="68"/>
      <c r="T610" s="68"/>
      <c r="U610" s="68"/>
      <c r="V610" s="215"/>
      <c r="W610" s="68"/>
      <c r="X610" s="68"/>
      <c r="Y610" s="68"/>
    </row>
    <row r="611" spans="1:25" s="195" customFormat="1" x14ac:dyDescent="0.2">
      <c r="A611" s="63"/>
      <c r="B611" s="157"/>
      <c r="C611" s="148"/>
      <c r="D611" s="148"/>
      <c r="E611" s="112"/>
      <c r="F611" s="54"/>
      <c r="G611" s="54"/>
      <c r="H611" s="112"/>
      <c r="I611" s="102"/>
      <c r="J611" s="68"/>
      <c r="K611" s="68"/>
      <c r="L611" s="54"/>
      <c r="M611" s="178"/>
      <c r="N611" s="174"/>
      <c r="O611" s="178"/>
      <c r="P611" s="178"/>
      <c r="Q611" s="183"/>
      <c r="R611" s="54"/>
      <c r="S611" s="68"/>
      <c r="T611" s="68"/>
      <c r="U611" s="68"/>
      <c r="V611" s="215"/>
      <c r="W611" s="68"/>
      <c r="X611" s="68"/>
      <c r="Y611" s="68"/>
    </row>
    <row r="612" spans="1:25" s="195" customFormat="1" x14ac:dyDescent="0.2">
      <c r="A612" s="63"/>
      <c r="B612" s="157"/>
      <c r="C612" s="148"/>
      <c r="D612" s="148"/>
      <c r="E612" s="112"/>
      <c r="F612" s="54"/>
      <c r="G612" s="54"/>
      <c r="H612" s="112"/>
      <c r="I612" s="102"/>
      <c r="J612" s="68"/>
      <c r="K612" s="68"/>
      <c r="L612" s="54"/>
      <c r="M612" s="178"/>
      <c r="N612" s="174"/>
      <c r="O612" s="178"/>
      <c r="P612" s="178"/>
      <c r="Q612" s="183"/>
      <c r="R612" s="54"/>
      <c r="S612" s="68"/>
      <c r="T612" s="68"/>
      <c r="U612" s="68"/>
      <c r="V612" s="215"/>
      <c r="W612" s="68"/>
      <c r="X612" s="68"/>
      <c r="Y612" s="68"/>
    </row>
    <row r="613" spans="1:25" s="195" customFormat="1" x14ac:dyDescent="0.2">
      <c r="A613" s="63"/>
      <c r="B613" s="157"/>
      <c r="C613" s="148"/>
      <c r="D613" s="148"/>
      <c r="E613" s="112"/>
      <c r="F613" s="54"/>
      <c r="G613" s="54"/>
      <c r="H613" s="112"/>
      <c r="I613" s="102"/>
      <c r="J613" s="68"/>
      <c r="K613" s="68"/>
      <c r="L613" s="54"/>
      <c r="M613" s="178"/>
      <c r="N613" s="174"/>
      <c r="O613" s="178"/>
      <c r="P613" s="178"/>
      <c r="Q613" s="183"/>
      <c r="R613" s="54"/>
      <c r="S613" s="68"/>
      <c r="T613" s="68"/>
      <c r="U613" s="68"/>
      <c r="V613" s="215"/>
      <c r="W613" s="68"/>
      <c r="X613" s="68"/>
      <c r="Y613" s="68"/>
    </row>
    <row r="614" spans="1:25" s="195" customFormat="1" x14ac:dyDescent="0.2">
      <c r="A614" s="63"/>
      <c r="B614" s="157"/>
      <c r="C614" s="148"/>
      <c r="D614" s="148"/>
      <c r="E614" s="112"/>
      <c r="F614" s="54"/>
      <c r="G614" s="54"/>
      <c r="H614" s="112"/>
      <c r="I614" s="102"/>
      <c r="J614" s="68"/>
      <c r="K614" s="68"/>
      <c r="L614" s="54"/>
      <c r="M614" s="178"/>
      <c r="N614" s="174"/>
      <c r="O614" s="178"/>
      <c r="P614" s="178"/>
      <c r="Q614" s="183"/>
      <c r="R614" s="54"/>
      <c r="S614" s="68"/>
      <c r="T614" s="68"/>
      <c r="U614" s="68"/>
      <c r="V614" s="215"/>
      <c r="W614" s="68"/>
      <c r="X614" s="68"/>
      <c r="Y614" s="68"/>
    </row>
    <row r="615" spans="1:25" s="195" customFormat="1" x14ac:dyDescent="0.2">
      <c r="A615" s="63"/>
      <c r="B615" s="157"/>
      <c r="C615" s="148"/>
      <c r="D615" s="148"/>
      <c r="E615" s="112"/>
      <c r="F615" s="54"/>
      <c r="G615" s="54"/>
      <c r="H615" s="112"/>
      <c r="I615" s="102"/>
      <c r="J615" s="68"/>
      <c r="K615" s="68"/>
      <c r="L615" s="54"/>
      <c r="M615" s="178"/>
      <c r="N615" s="174"/>
      <c r="O615" s="178"/>
      <c r="P615" s="178"/>
      <c r="Q615" s="183"/>
      <c r="R615" s="54"/>
      <c r="S615" s="68"/>
      <c r="T615" s="68"/>
      <c r="U615" s="68"/>
      <c r="V615" s="215"/>
      <c r="W615" s="68"/>
      <c r="X615" s="68"/>
      <c r="Y615" s="68"/>
    </row>
    <row r="616" spans="1:25" s="195" customFormat="1" x14ac:dyDescent="0.2">
      <c r="A616" s="63"/>
      <c r="B616" s="157"/>
      <c r="C616" s="148"/>
      <c r="D616" s="148"/>
      <c r="E616" s="112"/>
      <c r="F616" s="54"/>
      <c r="G616" s="54"/>
      <c r="H616" s="112"/>
      <c r="I616" s="102"/>
      <c r="J616" s="68"/>
      <c r="K616" s="68"/>
      <c r="L616" s="54"/>
      <c r="M616" s="178"/>
      <c r="N616" s="174"/>
      <c r="O616" s="178"/>
      <c r="P616" s="178"/>
      <c r="Q616" s="183"/>
      <c r="R616" s="54"/>
      <c r="S616" s="68"/>
      <c r="T616" s="68"/>
      <c r="U616" s="68"/>
      <c r="V616" s="215"/>
      <c r="W616" s="68"/>
      <c r="X616" s="68"/>
      <c r="Y616" s="68"/>
    </row>
    <row r="617" spans="1:25" s="195" customFormat="1" x14ac:dyDescent="0.2">
      <c r="A617" s="63"/>
      <c r="B617" s="157"/>
      <c r="C617" s="148"/>
      <c r="D617" s="148"/>
      <c r="E617" s="112"/>
      <c r="F617" s="54"/>
      <c r="G617" s="54"/>
      <c r="H617" s="112"/>
      <c r="I617" s="102"/>
      <c r="J617" s="68"/>
      <c r="K617" s="68"/>
      <c r="L617" s="54"/>
      <c r="M617" s="178"/>
      <c r="N617" s="174"/>
      <c r="O617" s="178"/>
      <c r="P617" s="178"/>
      <c r="Q617" s="183"/>
      <c r="R617" s="54"/>
      <c r="S617" s="68"/>
      <c r="T617" s="68"/>
      <c r="U617" s="68"/>
      <c r="V617" s="215"/>
      <c r="W617" s="68"/>
      <c r="X617" s="68"/>
      <c r="Y617" s="68"/>
    </row>
    <row r="618" spans="1:25" s="195" customFormat="1" x14ac:dyDescent="0.2">
      <c r="A618" s="63"/>
      <c r="B618" s="157"/>
      <c r="C618" s="148"/>
      <c r="D618" s="148"/>
      <c r="E618" s="112"/>
      <c r="F618" s="54"/>
      <c r="G618" s="54"/>
      <c r="H618" s="112"/>
      <c r="I618" s="102"/>
      <c r="J618" s="68"/>
      <c r="K618" s="68"/>
      <c r="L618" s="54"/>
      <c r="M618" s="178"/>
      <c r="N618" s="174"/>
      <c r="O618" s="178"/>
      <c r="P618" s="178"/>
      <c r="Q618" s="183"/>
      <c r="R618" s="54"/>
      <c r="S618" s="68"/>
      <c r="T618" s="68"/>
      <c r="U618" s="68"/>
      <c r="V618" s="215"/>
      <c r="W618" s="68"/>
      <c r="X618" s="68"/>
      <c r="Y618" s="68"/>
    </row>
    <row r="619" spans="1:25" s="195" customFormat="1" x14ac:dyDescent="0.2">
      <c r="A619" s="63"/>
      <c r="B619" s="157"/>
      <c r="C619" s="148"/>
      <c r="D619" s="148"/>
      <c r="E619" s="112"/>
      <c r="F619" s="54"/>
      <c r="G619" s="54"/>
      <c r="H619" s="112"/>
      <c r="I619" s="102"/>
      <c r="J619" s="68"/>
      <c r="K619" s="68"/>
      <c r="L619" s="54"/>
      <c r="M619" s="178"/>
      <c r="N619" s="174"/>
      <c r="O619" s="178"/>
      <c r="P619" s="178"/>
      <c r="Q619" s="183"/>
      <c r="R619" s="54"/>
      <c r="S619" s="68"/>
      <c r="T619" s="68"/>
      <c r="U619" s="68"/>
      <c r="V619" s="215"/>
      <c r="W619" s="68"/>
      <c r="X619" s="68"/>
      <c r="Y619" s="68"/>
    </row>
    <row r="620" spans="1:25" s="195" customFormat="1" x14ac:dyDescent="0.2">
      <c r="A620" s="63"/>
      <c r="B620" s="157"/>
      <c r="C620" s="148"/>
      <c r="D620" s="148"/>
      <c r="E620" s="112"/>
      <c r="F620" s="54"/>
      <c r="G620" s="54"/>
      <c r="H620" s="112"/>
      <c r="I620" s="102"/>
      <c r="J620" s="68"/>
      <c r="K620" s="68"/>
      <c r="L620" s="54"/>
      <c r="M620" s="178"/>
      <c r="N620" s="174"/>
      <c r="O620" s="178"/>
      <c r="P620" s="178"/>
      <c r="Q620" s="183"/>
      <c r="R620" s="54"/>
      <c r="S620" s="68"/>
      <c r="T620" s="68"/>
      <c r="U620" s="68"/>
      <c r="V620" s="215"/>
      <c r="W620" s="68"/>
      <c r="X620" s="68"/>
      <c r="Y620" s="68"/>
    </row>
    <row r="621" spans="1:25" s="195" customFormat="1" x14ac:dyDescent="0.2">
      <c r="A621" s="63"/>
      <c r="B621" s="157"/>
      <c r="C621" s="148"/>
      <c r="D621" s="148"/>
      <c r="E621" s="112"/>
      <c r="F621" s="54"/>
      <c r="G621" s="54"/>
      <c r="H621" s="112"/>
      <c r="I621" s="102"/>
      <c r="J621" s="68"/>
      <c r="K621" s="68"/>
      <c r="L621" s="54"/>
      <c r="M621" s="178"/>
      <c r="N621" s="174"/>
      <c r="O621" s="178"/>
      <c r="P621" s="178"/>
      <c r="Q621" s="183"/>
      <c r="R621" s="54"/>
      <c r="S621" s="68"/>
      <c r="T621" s="68"/>
      <c r="U621" s="68"/>
      <c r="V621" s="215"/>
      <c r="W621" s="68"/>
      <c r="X621" s="68"/>
      <c r="Y621" s="68"/>
    </row>
    <row r="622" spans="1:25" s="195" customFormat="1" x14ac:dyDescent="0.2">
      <c r="A622" s="63"/>
      <c r="B622" s="157"/>
      <c r="C622" s="148"/>
      <c r="D622" s="148"/>
      <c r="E622" s="112"/>
      <c r="F622" s="54"/>
      <c r="G622" s="54"/>
      <c r="H622" s="112"/>
      <c r="I622" s="102"/>
      <c r="J622" s="68"/>
      <c r="K622" s="68"/>
      <c r="L622" s="54"/>
      <c r="M622" s="178"/>
      <c r="N622" s="174"/>
      <c r="O622" s="178"/>
      <c r="P622" s="178"/>
      <c r="Q622" s="183"/>
      <c r="R622" s="54"/>
      <c r="S622" s="68"/>
      <c r="T622" s="68"/>
      <c r="U622" s="68"/>
      <c r="V622" s="215"/>
      <c r="W622" s="68"/>
      <c r="X622" s="68"/>
      <c r="Y622" s="68"/>
    </row>
    <row r="623" spans="1:25" s="195" customFormat="1" x14ac:dyDescent="0.2">
      <c r="A623" s="63"/>
      <c r="B623" s="157"/>
      <c r="C623" s="148"/>
      <c r="D623" s="148"/>
      <c r="E623" s="112"/>
      <c r="F623" s="54"/>
      <c r="G623" s="54"/>
      <c r="H623" s="112"/>
      <c r="I623" s="102"/>
      <c r="J623" s="68"/>
      <c r="K623" s="68"/>
      <c r="L623" s="54"/>
      <c r="M623" s="178"/>
      <c r="N623" s="174"/>
      <c r="O623" s="178"/>
      <c r="P623" s="178"/>
      <c r="Q623" s="183"/>
      <c r="R623" s="54"/>
      <c r="S623" s="68"/>
      <c r="T623" s="68"/>
      <c r="U623" s="68"/>
      <c r="V623" s="215"/>
      <c r="W623" s="68"/>
      <c r="X623" s="68"/>
      <c r="Y623" s="68"/>
    </row>
    <row r="624" spans="1:25" s="195" customFormat="1" x14ac:dyDescent="0.2">
      <c r="A624" s="63"/>
      <c r="B624" s="157"/>
      <c r="C624" s="148"/>
      <c r="D624" s="148"/>
      <c r="E624" s="112"/>
      <c r="F624" s="54"/>
      <c r="G624" s="54"/>
      <c r="H624" s="112"/>
      <c r="I624" s="102"/>
      <c r="J624" s="68"/>
      <c r="K624" s="68"/>
      <c r="L624" s="54"/>
      <c r="M624" s="178"/>
      <c r="N624" s="174"/>
      <c r="O624" s="178"/>
      <c r="P624" s="178"/>
      <c r="Q624" s="183"/>
      <c r="R624" s="54"/>
      <c r="S624" s="68"/>
      <c r="T624" s="68"/>
      <c r="U624" s="68"/>
      <c r="V624" s="215"/>
      <c r="W624" s="68"/>
      <c r="X624" s="68"/>
      <c r="Y624" s="68"/>
    </row>
    <row r="625" spans="1:25" s="195" customFormat="1" x14ac:dyDescent="0.2">
      <c r="A625" s="63"/>
      <c r="B625" s="157"/>
      <c r="C625" s="148"/>
      <c r="D625" s="148"/>
      <c r="E625" s="112"/>
      <c r="F625" s="54"/>
      <c r="G625" s="54"/>
      <c r="H625" s="112"/>
      <c r="I625" s="102"/>
      <c r="J625" s="68"/>
      <c r="K625" s="68"/>
      <c r="L625" s="54"/>
      <c r="M625" s="178"/>
      <c r="N625" s="174"/>
      <c r="O625" s="178"/>
      <c r="P625" s="178"/>
      <c r="Q625" s="183"/>
      <c r="R625" s="54"/>
      <c r="S625" s="68"/>
      <c r="T625" s="68"/>
      <c r="U625" s="68"/>
      <c r="V625" s="215"/>
      <c r="W625" s="68"/>
      <c r="X625" s="68"/>
      <c r="Y625" s="68"/>
    </row>
    <row r="626" spans="1:25" s="195" customFormat="1" x14ac:dyDescent="0.2">
      <c r="A626" s="63"/>
      <c r="B626" s="157"/>
      <c r="C626" s="148"/>
      <c r="D626" s="148"/>
      <c r="E626" s="112"/>
      <c r="F626" s="54"/>
      <c r="G626" s="54"/>
      <c r="H626" s="112"/>
      <c r="I626" s="102"/>
      <c r="J626" s="68"/>
      <c r="K626" s="68"/>
      <c r="L626" s="54"/>
      <c r="M626" s="178"/>
      <c r="N626" s="174"/>
      <c r="O626" s="178"/>
      <c r="P626" s="178"/>
      <c r="Q626" s="183"/>
      <c r="R626" s="54"/>
      <c r="S626" s="68"/>
      <c r="T626" s="68"/>
      <c r="U626" s="68"/>
      <c r="V626" s="215"/>
      <c r="W626" s="68"/>
      <c r="X626" s="68"/>
      <c r="Y626" s="68"/>
    </row>
    <row r="627" spans="1:25" s="195" customFormat="1" x14ac:dyDescent="0.2">
      <c r="A627" s="63"/>
      <c r="B627" s="157"/>
      <c r="C627" s="148"/>
      <c r="D627" s="148"/>
      <c r="E627" s="112"/>
      <c r="F627" s="54"/>
      <c r="G627" s="54"/>
      <c r="H627" s="112"/>
      <c r="I627" s="102"/>
      <c r="J627" s="68"/>
      <c r="K627" s="68"/>
      <c r="L627" s="54"/>
      <c r="M627" s="178"/>
      <c r="N627" s="174"/>
      <c r="O627" s="178"/>
      <c r="P627" s="178"/>
      <c r="Q627" s="183"/>
      <c r="R627" s="54"/>
      <c r="S627" s="68"/>
      <c r="T627" s="68"/>
      <c r="U627" s="68"/>
      <c r="V627" s="215"/>
      <c r="W627" s="68"/>
      <c r="X627" s="68"/>
      <c r="Y627" s="68"/>
    </row>
    <row r="628" spans="1:25" s="195" customFormat="1" x14ac:dyDescent="0.2">
      <c r="A628" s="63"/>
      <c r="B628" s="157"/>
      <c r="C628" s="148"/>
      <c r="D628" s="148"/>
      <c r="E628" s="112"/>
      <c r="F628" s="54"/>
      <c r="G628" s="54"/>
      <c r="H628" s="112"/>
      <c r="I628" s="102"/>
      <c r="J628" s="68"/>
      <c r="K628" s="68"/>
      <c r="L628" s="54"/>
      <c r="M628" s="178"/>
      <c r="N628" s="174"/>
      <c r="O628" s="178"/>
      <c r="P628" s="178"/>
      <c r="Q628" s="183"/>
      <c r="R628" s="54"/>
      <c r="S628" s="68"/>
      <c r="T628" s="68"/>
      <c r="U628" s="68"/>
      <c r="V628" s="215"/>
      <c r="W628" s="68"/>
      <c r="X628" s="68"/>
      <c r="Y628" s="68"/>
    </row>
    <row r="629" spans="1:25" s="195" customFormat="1" x14ac:dyDescent="0.2">
      <c r="A629" s="63"/>
      <c r="B629" s="157"/>
      <c r="C629" s="148"/>
      <c r="D629" s="148"/>
      <c r="E629" s="112"/>
      <c r="F629" s="54"/>
      <c r="G629" s="54"/>
      <c r="H629" s="112"/>
      <c r="I629" s="102"/>
      <c r="J629" s="68"/>
      <c r="K629" s="68"/>
      <c r="L629" s="54"/>
      <c r="M629" s="178"/>
      <c r="N629" s="174"/>
      <c r="O629" s="178"/>
      <c r="P629" s="178"/>
      <c r="Q629" s="183"/>
      <c r="R629" s="54"/>
      <c r="S629" s="68"/>
      <c r="T629" s="68"/>
      <c r="U629" s="68"/>
      <c r="V629" s="215"/>
      <c r="W629" s="68"/>
      <c r="X629" s="68"/>
      <c r="Y629" s="68"/>
    </row>
    <row r="630" spans="1:25" s="195" customFormat="1" x14ac:dyDescent="0.2">
      <c r="A630" s="63"/>
      <c r="B630" s="157"/>
      <c r="C630" s="148"/>
      <c r="D630" s="148"/>
      <c r="E630" s="112"/>
      <c r="F630" s="54"/>
      <c r="G630" s="54"/>
      <c r="H630" s="112"/>
      <c r="I630" s="102"/>
      <c r="J630" s="68"/>
      <c r="K630" s="68"/>
      <c r="L630" s="54"/>
      <c r="M630" s="178"/>
      <c r="N630" s="174"/>
      <c r="O630" s="178"/>
      <c r="P630" s="178"/>
      <c r="Q630" s="183"/>
      <c r="R630" s="54"/>
      <c r="S630" s="68"/>
      <c r="T630" s="68"/>
      <c r="U630" s="68"/>
      <c r="V630" s="215"/>
      <c r="W630" s="68"/>
      <c r="X630" s="68"/>
      <c r="Y630" s="68"/>
    </row>
    <row r="631" spans="1:25" s="195" customFormat="1" x14ac:dyDescent="0.2">
      <c r="A631" s="63"/>
      <c r="B631" s="157"/>
      <c r="C631" s="148"/>
      <c r="D631" s="148"/>
      <c r="E631" s="112"/>
      <c r="F631" s="54"/>
      <c r="G631" s="54"/>
      <c r="H631" s="112"/>
      <c r="I631" s="102"/>
      <c r="J631" s="68"/>
      <c r="K631" s="68"/>
      <c r="L631" s="54"/>
      <c r="M631" s="178"/>
      <c r="N631" s="174"/>
      <c r="O631" s="178"/>
      <c r="P631" s="178"/>
      <c r="Q631" s="183"/>
      <c r="R631" s="54"/>
      <c r="S631" s="68"/>
      <c r="T631" s="68"/>
      <c r="U631" s="68"/>
      <c r="V631" s="215"/>
      <c r="W631" s="68"/>
      <c r="X631" s="68"/>
      <c r="Y631" s="68"/>
    </row>
    <row r="632" spans="1:25" s="195" customFormat="1" x14ac:dyDescent="0.2">
      <c r="A632" s="63"/>
      <c r="B632" s="157"/>
      <c r="C632" s="148"/>
      <c r="D632" s="148"/>
      <c r="E632" s="112"/>
      <c r="F632" s="54"/>
      <c r="G632" s="54"/>
      <c r="H632" s="112"/>
      <c r="I632" s="102"/>
      <c r="J632" s="68"/>
      <c r="K632" s="68"/>
      <c r="L632" s="54"/>
      <c r="M632" s="178"/>
      <c r="N632" s="174"/>
      <c r="O632" s="178"/>
      <c r="P632" s="178"/>
      <c r="Q632" s="183"/>
      <c r="R632" s="54"/>
      <c r="S632" s="68"/>
      <c r="T632" s="68"/>
      <c r="U632" s="68"/>
      <c r="V632" s="215"/>
      <c r="W632" s="68"/>
      <c r="X632" s="68"/>
      <c r="Y632" s="68"/>
    </row>
    <row r="633" spans="1:25" s="195" customFormat="1" x14ac:dyDescent="0.2">
      <c r="A633" s="63"/>
      <c r="B633" s="157"/>
      <c r="C633" s="148"/>
      <c r="D633" s="148"/>
      <c r="E633" s="112"/>
      <c r="F633" s="54"/>
      <c r="G633" s="54"/>
      <c r="H633" s="112"/>
      <c r="I633" s="102"/>
      <c r="J633" s="68"/>
      <c r="K633" s="68"/>
      <c r="L633" s="54"/>
      <c r="M633" s="178"/>
      <c r="N633" s="174"/>
      <c r="O633" s="178"/>
      <c r="P633" s="178"/>
      <c r="Q633" s="183"/>
      <c r="R633" s="54"/>
      <c r="S633" s="68"/>
      <c r="T633" s="68"/>
      <c r="U633" s="68"/>
      <c r="V633" s="215"/>
      <c r="W633" s="68"/>
      <c r="X633" s="68"/>
      <c r="Y633" s="68"/>
    </row>
    <row r="634" spans="1:25" s="195" customFormat="1" x14ac:dyDescent="0.2">
      <c r="A634" s="63"/>
      <c r="B634" s="157"/>
      <c r="C634" s="148"/>
      <c r="D634" s="148"/>
      <c r="E634" s="112"/>
      <c r="F634" s="54"/>
      <c r="G634" s="54"/>
      <c r="H634" s="112"/>
      <c r="I634" s="102"/>
      <c r="J634" s="68"/>
      <c r="K634" s="68"/>
      <c r="L634" s="54"/>
      <c r="M634" s="178"/>
      <c r="N634" s="174"/>
      <c r="O634" s="178"/>
      <c r="P634" s="178"/>
      <c r="Q634" s="183"/>
      <c r="R634" s="54"/>
      <c r="S634" s="68"/>
      <c r="T634" s="68"/>
      <c r="U634" s="68"/>
      <c r="V634" s="215"/>
      <c r="W634" s="68"/>
      <c r="X634" s="68"/>
      <c r="Y634" s="68"/>
    </row>
    <row r="635" spans="1:25" s="195" customFormat="1" x14ac:dyDescent="0.2">
      <c r="A635" s="63"/>
      <c r="B635" s="157"/>
      <c r="C635" s="148"/>
      <c r="D635" s="148"/>
      <c r="E635" s="112"/>
      <c r="F635" s="54"/>
      <c r="G635" s="54"/>
      <c r="H635" s="112"/>
      <c r="I635" s="102"/>
      <c r="J635" s="68"/>
      <c r="K635" s="68"/>
      <c r="L635" s="54"/>
      <c r="M635" s="178"/>
      <c r="N635" s="174"/>
      <c r="O635" s="178"/>
      <c r="P635" s="178"/>
      <c r="Q635" s="183"/>
      <c r="R635" s="54"/>
      <c r="S635" s="68"/>
      <c r="T635" s="68"/>
      <c r="U635" s="68"/>
      <c r="V635" s="215"/>
      <c r="W635" s="68"/>
      <c r="X635" s="68"/>
      <c r="Y635" s="68"/>
    </row>
    <row r="636" spans="1:25" s="195" customFormat="1" x14ac:dyDescent="0.2">
      <c r="A636" s="63"/>
      <c r="B636" s="157"/>
      <c r="C636" s="148"/>
      <c r="D636" s="148"/>
      <c r="E636" s="112"/>
      <c r="F636" s="54"/>
      <c r="G636" s="54"/>
      <c r="H636" s="112"/>
      <c r="I636" s="102"/>
      <c r="J636" s="68"/>
      <c r="K636" s="68"/>
      <c r="L636" s="54"/>
      <c r="M636" s="178"/>
      <c r="N636" s="174"/>
      <c r="O636" s="178"/>
      <c r="P636" s="178"/>
      <c r="Q636" s="183"/>
      <c r="R636" s="54"/>
      <c r="S636" s="68"/>
      <c r="T636" s="68"/>
      <c r="U636" s="68"/>
      <c r="V636" s="215"/>
      <c r="W636" s="68"/>
      <c r="X636" s="68"/>
      <c r="Y636" s="68"/>
    </row>
    <row r="637" spans="1:25" s="195" customFormat="1" x14ac:dyDescent="0.2">
      <c r="A637" s="63"/>
      <c r="B637" s="157"/>
      <c r="C637" s="148"/>
      <c r="D637" s="148"/>
      <c r="E637" s="112"/>
      <c r="F637" s="54"/>
      <c r="G637" s="54"/>
      <c r="H637" s="112"/>
      <c r="I637" s="102"/>
      <c r="J637" s="68"/>
      <c r="K637" s="68"/>
      <c r="L637" s="54"/>
      <c r="M637" s="178"/>
      <c r="N637" s="174"/>
      <c r="O637" s="178"/>
      <c r="P637" s="178"/>
      <c r="Q637" s="183"/>
      <c r="R637" s="54"/>
      <c r="S637" s="68"/>
      <c r="T637" s="68"/>
      <c r="U637" s="68"/>
      <c r="V637" s="215"/>
      <c r="W637" s="68"/>
      <c r="X637" s="68"/>
      <c r="Y637" s="68"/>
    </row>
    <row r="638" spans="1:25" s="195" customFormat="1" x14ac:dyDescent="0.2">
      <c r="A638" s="63"/>
      <c r="B638" s="157"/>
      <c r="C638" s="148"/>
      <c r="D638" s="148"/>
      <c r="E638" s="112"/>
      <c r="F638" s="54"/>
      <c r="G638" s="54"/>
      <c r="H638" s="112"/>
      <c r="I638" s="102"/>
      <c r="J638" s="68"/>
      <c r="K638" s="68"/>
      <c r="L638" s="54"/>
      <c r="M638" s="178"/>
      <c r="N638" s="174"/>
      <c r="O638" s="178"/>
      <c r="P638" s="178"/>
      <c r="Q638" s="183"/>
      <c r="R638" s="54"/>
      <c r="S638" s="68"/>
      <c r="T638" s="68"/>
      <c r="U638" s="68"/>
      <c r="V638" s="215"/>
      <c r="W638" s="68"/>
      <c r="X638" s="68"/>
      <c r="Y638" s="68"/>
    </row>
    <row r="639" spans="1:25" s="195" customFormat="1" x14ac:dyDescent="0.2">
      <c r="A639" s="63"/>
      <c r="B639" s="157"/>
      <c r="C639" s="148"/>
      <c r="D639" s="148"/>
      <c r="E639" s="112"/>
      <c r="F639" s="54"/>
      <c r="G639" s="54"/>
      <c r="H639" s="112"/>
      <c r="I639" s="102"/>
      <c r="J639" s="68"/>
      <c r="K639" s="68"/>
      <c r="L639" s="54"/>
      <c r="M639" s="178"/>
      <c r="N639" s="174"/>
      <c r="O639" s="178"/>
      <c r="P639" s="178"/>
      <c r="Q639" s="183"/>
      <c r="R639" s="54"/>
      <c r="S639" s="68"/>
      <c r="T639" s="68"/>
      <c r="U639" s="68"/>
      <c r="V639" s="215"/>
      <c r="W639" s="68"/>
      <c r="X639" s="68"/>
      <c r="Y639" s="68"/>
    </row>
    <row r="640" spans="1:25" s="195" customFormat="1" x14ac:dyDescent="0.2">
      <c r="A640" s="63"/>
      <c r="B640" s="157"/>
      <c r="C640" s="148"/>
      <c r="D640" s="148"/>
      <c r="E640" s="112"/>
      <c r="F640" s="54"/>
      <c r="G640" s="54"/>
      <c r="H640" s="112"/>
      <c r="I640" s="102"/>
      <c r="J640" s="68"/>
      <c r="K640" s="68"/>
      <c r="L640" s="54"/>
      <c r="M640" s="178"/>
      <c r="N640" s="174"/>
      <c r="O640" s="178"/>
      <c r="P640" s="178"/>
      <c r="Q640" s="183"/>
      <c r="R640" s="54"/>
      <c r="S640" s="68"/>
      <c r="T640" s="68"/>
      <c r="U640" s="68"/>
      <c r="V640" s="215"/>
      <c r="W640" s="68"/>
      <c r="X640" s="68"/>
      <c r="Y640" s="68"/>
    </row>
    <row r="641" spans="1:25" s="195" customFormat="1" x14ac:dyDescent="0.2">
      <c r="A641" s="63"/>
      <c r="B641" s="157"/>
      <c r="C641" s="148"/>
      <c r="D641" s="148"/>
      <c r="E641" s="112"/>
      <c r="F641" s="54"/>
      <c r="G641" s="54"/>
      <c r="H641" s="112"/>
      <c r="I641" s="102"/>
      <c r="J641" s="68"/>
      <c r="K641" s="68"/>
      <c r="L641" s="54"/>
      <c r="M641" s="178"/>
      <c r="N641" s="174"/>
      <c r="O641" s="178"/>
      <c r="P641" s="178"/>
      <c r="Q641" s="183"/>
      <c r="R641" s="54"/>
      <c r="S641" s="68"/>
      <c r="T641" s="68"/>
      <c r="U641" s="68"/>
      <c r="V641" s="215"/>
      <c r="W641" s="68"/>
      <c r="X641" s="68"/>
      <c r="Y641" s="68"/>
    </row>
    <row r="642" spans="1:25" s="195" customFormat="1" x14ac:dyDescent="0.2">
      <c r="A642" s="63"/>
      <c r="B642" s="157"/>
      <c r="C642" s="148"/>
      <c r="D642" s="148"/>
      <c r="E642" s="112"/>
      <c r="F642" s="54"/>
      <c r="G642" s="54"/>
      <c r="H642" s="112"/>
      <c r="I642" s="102"/>
      <c r="J642" s="68"/>
      <c r="K642" s="68"/>
      <c r="L642" s="54"/>
      <c r="M642" s="178"/>
      <c r="N642" s="174"/>
      <c r="O642" s="178"/>
      <c r="P642" s="178"/>
      <c r="Q642" s="183"/>
      <c r="R642" s="54"/>
      <c r="S642" s="68"/>
      <c r="T642" s="68"/>
      <c r="U642" s="68"/>
      <c r="V642" s="215"/>
      <c r="W642" s="68"/>
      <c r="X642" s="68"/>
      <c r="Y642" s="68"/>
    </row>
    <row r="643" spans="1:25" s="195" customFormat="1" x14ac:dyDescent="0.2">
      <c r="A643" s="63"/>
      <c r="B643" s="157"/>
      <c r="C643" s="148"/>
      <c r="D643" s="148"/>
      <c r="E643" s="112"/>
      <c r="F643" s="54"/>
      <c r="G643" s="54"/>
      <c r="H643" s="112"/>
      <c r="I643" s="102"/>
      <c r="J643" s="68"/>
      <c r="K643" s="68"/>
      <c r="L643" s="54"/>
      <c r="M643" s="178"/>
      <c r="N643" s="174"/>
      <c r="O643" s="178"/>
      <c r="P643" s="178"/>
      <c r="Q643" s="183"/>
      <c r="R643" s="54"/>
      <c r="S643" s="68"/>
      <c r="T643" s="68"/>
      <c r="U643" s="68"/>
      <c r="V643" s="215"/>
      <c r="W643" s="68"/>
      <c r="X643" s="68"/>
      <c r="Y643" s="68"/>
    </row>
    <row r="644" spans="1:25" s="195" customFormat="1" x14ac:dyDescent="0.2">
      <c r="A644" s="63"/>
      <c r="B644" s="157"/>
      <c r="C644" s="148"/>
      <c r="D644" s="148"/>
      <c r="E644" s="112"/>
      <c r="F644" s="54"/>
      <c r="G644" s="54"/>
      <c r="H644" s="112"/>
      <c r="I644" s="102"/>
      <c r="J644" s="68"/>
      <c r="K644" s="68"/>
      <c r="L644" s="54"/>
      <c r="M644" s="178"/>
      <c r="N644" s="174"/>
      <c r="O644" s="178"/>
      <c r="P644" s="178"/>
      <c r="Q644" s="183"/>
      <c r="R644" s="54"/>
      <c r="S644" s="68"/>
      <c r="T644" s="68"/>
      <c r="U644" s="68"/>
      <c r="V644" s="215"/>
      <c r="W644" s="68"/>
      <c r="X644" s="68"/>
      <c r="Y644" s="68"/>
    </row>
    <row r="645" spans="1:25" s="195" customFormat="1" x14ac:dyDescent="0.2">
      <c r="A645" s="63"/>
      <c r="B645" s="157"/>
      <c r="C645" s="148"/>
      <c r="D645" s="148"/>
      <c r="E645" s="112"/>
      <c r="F645" s="54"/>
      <c r="G645" s="54"/>
      <c r="H645" s="112"/>
      <c r="I645" s="102"/>
      <c r="J645" s="68"/>
      <c r="K645" s="68"/>
      <c r="L645" s="54"/>
      <c r="M645" s="178"/>
      <c r="N645" s="174"/>
      <c r="O645" s="178"/>
      <c r="P645" s="178"/>
      <c r="Q645" s="183"/>
      <c r="R645" s="54"/>
      <c r="S645" s="68"/>
      <c r="T645" s="68"/>
      <c r="U645" s="68"/>
      <c r="V645" s="215"/>
      <c r="W645" s="68"/>
      <c r="X645" s="68"/>
      <c r="Y645" s="68"/>
    </row>
    <row r="646" spans="1:25" s="195" customFormat="1" x14ac:dyDescent="0.2">
      <c r="A646" s="63"/>
      <c r="B646" s="157"/>
      <c r="C646" s="148"/>
      <c r="D646" s="148"/>
      <c r="E646" s="112"/>
      <c r="F646" s="54"/>
      <c r="G646" s="54"/>
      <c r="H646" s="112"/>
      <c r="I646" s="102"/>
      <c r="J646" s="68"/>
      <c r="K646" s="68"/>
      <c r="L646" s="54"/>
      <c r="M646" s="178"/>
      <c r="N646" s="174"/>
      <c r="O646" s="178"/>
      <c r="P646" s="178"/>
      <c r="Q646" s="183"/>
      <c r="R646" s="54"/>
      <c r="S646" s="68"/>
      <c r="T646" s="68"/>
      <c r="U646" s="68"/>
      <c r="V646" s="215"/>
      <c r="W646" s="68"/>
      <c r="X646" s="68"/>
      <c r="Y646" s="68"/>
    </row>
    <row r="647" spans="1:25" s="195" customFormat="1" x14ac:dyDescent="0.2">
      <c r="A647" s="63"/>
      <c r="B647" s="157"/>
      <c r="C647" s="148"/>
      <c r="D647" s="148"/>
      <c r="E647" s="112"/>
      <c r="F647" s="54"/>
      <c r="G647" s="54"/>
      <c r="H647" s="112"/>
      <c r="I647" s="102"/>
      <c r="J647" s="68"/>
      <c r="K647" s="68"/>
      <c r="L647" s="54"/>
      <c r="M647" s="178"/>
      <c r="N647" s="174"/>
      <c r="O647" s="178"/>
      <c r="P647" s="178"/>
      <c r="Q647" s="183"/>
      <c r="R647" s="54"/>
      <c r="S647" s="68"/>
      <c r="T647" s="68"/>
      <c r="U647" s="68"/>
      <c r="V647" s="215"/>
      <c r="W647" s="68"/>
      <c r="X647" s="68"/>
      <c r="Y647" s="68"/>
    </row>
    <row r="648" spans="1:25" s="195" customFormat="1" x14ac:dyDescent="0.2">
      <c r="A648" s="63"/>
      <c r="B648" s="157"/>
      <c r="C648" s="148"/>
      <c r="D648" s="148"/>
      <c r="E648" s="112"/>
      <c r="F648" s="54"/>
      <c r="G648" s="54"/>
      <c r="H648" s="112"/>
      <c r="I648" s="102"/>
      <c r="J648" s="68"/>
      <c r="K648" s="68"/>
      <c r="L648" s="54"/>
      <c r="M648" s="178"/>
      <c r="N648" s="174"/>
      <c r="O648" s="178"/>
      <c r="P648" s="178"/>
      <c r="Q648" s="183"/>
      <c r="R648" s="54"/>
      <c r="S648" s="68"/>
      <c r="T648" s="68"/>
      <c r="U648" s="68"/>
      <c r="V648" s="215"/>
      <c r="W648" s="68"/>
      <c r="X648" s="68"/>
      <c r="Y648" s="68"/>
    </row>
    <row r="649" spans="1:25" s="195" customFormat="1" x14ac:dyDescent="0.2">
      <c r="A649" s="63"/>
      <c r="B649" s="157"/>
      <c r="C649" s="148"/>
      <c r="D649" s="148"/>
      <c r="E649" s="112"/>
      <c r="F649" s="54"/>
      <c r="G649" s="54"/>
      <c r="H649" s="112"/>
      <c r="I649" s="102"/>
      <c r="J649" s="68"/>
      <c r="K649" s="68"/>
      <c r="L649" s="54"/>
      <c r="M649" s="178"/>
      <c r="N649" s="174"/>
      <c r="O649" s="178"/>
      <c r="P649" s="178"/>
      <c r="Q649" s="183"/>
      <c r="R649" s="54"/>
      <c r="S649" s="68"/>
      <c r="T649" s="68"/>
      <c r="U649" s="68"/>
      <c r="V649" s="215"/>
      <c r="W649" s="68"/>
      <c r="X649" s="68"/>
      <c r="Y649" s="68"/>
    </row>
    <row r="650" spans="1:25" s="195" customFormat="1" x14ac:dyDescent="0.2">
      <c r="A650" s="63"/>
      <c r="B650" s="157"/>
      <c r="C650" s="148"/>
      <c r="D650" s="148"/>
      <c r="E650" s="112"/>
      <c r="F650" s="54"/>
      <c r="G650" s="54"/>
      <c r="H650" s="112"/>
      <c r="I650" s="102"/>
      <c r="J650" s="68"/>
      <c r="K650" s="68"/>
      <c r="L650" s="54"/>
      <c r="M650" s="178"/>
      <c r="N650" s="174"/>
      <c r="O650" s="178"/>
      <c r="P650" s="178"/>
      <c r="Q650" s="183"/>
      <c r="R650" s="54"/>
      <c r="S650" s="68"/>
      <c r="T650" s="68"/>
      <c r="U650" s="68"/>
      <c r="V650" s="215"/>
      <c r="W650" s="68"/>
      <c r="X650" s="68"/>
      <c r="Y650" s="68"/>
    </row>
    <row r="651" spans="1:25" s="195" customFormat="1" x14ac:dyDescent="0.2">
      <c r="A651" s="63"/>
      <c r="B651" s="157"/>
      <c r="C651" s="148"/>
      <c r="D651" s="148"/>
      <c r="E651" s="112"/>
      <c r="F651" s="54"/>
      <c r="G651" s="54"/>
      <c r="H651" s="112"/>
      <c r="I651" s="102"/>
      <c r="J651" s="68"/>
      <c r="K651" s="68"/>
      <c r="L651" s="54"/>
      <c r="M651" s="178"/>
      <c r="N651" s="174"/>
      <c r="O651" s="178"/>
      <c r="P651" s="178"/>
      <c r="Q651" s="183"/>
      <c r="R651" s="54"/>
      <c r="S651" s="68"/>
      <c r="T651" s="68"/>
      <c r="U651" s="68"/>
      <c r="V651" s="215"/>
      <c r="W651" s="68"/>
      <c r="X651" s="68"/>
      <c r="Y651" s="68"/>
    </row>
    <row r="652" spans="1:25" s="195" customFormat="1" x14ac:dyDescent="0.2">
      <c r="A652" s="63"/>
      <c r="B652" s="157"/>
      <c r="C652" s="148"/>
      <c r="D652" s="148"/>
      <c r="E652" s="112"/>
      <c r="F652" s="54"/>
      <c r="G652" s="54"/>
      <c r="H652" s="112"/>
      <c r="I652" s="102"/>
      <c r="J652" s="68"/>
      <c r="K652" s="68"/>
      <c r="L652" s="54"/>
      <c r="M652" s="178"/>
      <c r="N652" s="174"/>
      <c r="O652" s="178"/>
      <c r="P652" s="178"/>
      <c r="Q652" s="183"/>
      <c r="R652" s="54"/>
      <c r="S652" s="68"/>
      <c r="T652" s="68"/>
      <c r="U652" s="68"/>
      <c r="V652" s="215"/>
      <c r="W652" s="68"/>
      <c r="X652" s="68"/>
      <c r="Y652" s="68"/>
    </row>
    <row r="653" spans="1:25" s="195" customFormat="1" x14ac:dyDescent="0.2">
      <c r="A653" s="63"/>
      <c r="B653" s="157"/>
      <c r="C653" s="148"/>
      <c r="D653" s="148"/>
      <c r="E653" s="112"/>
      <c r="F653" s="54"/>
      <c r="G653" s="54"/>
      <c r="H653" s="112"/>
      <c r="I653" s="102"/>
      <c r="J653" s="68"/>
      <c r="K653" s="68"/>
      <c r="L653" s="54"/>
      <c r="M653" s="178"/>
      <c r="N653" s="174"/>
      <c r="O653" s="178"/>
      <c r="P653" s="178"/>
      <c r="Q653" s="183"/>
      <c r="R653" s="54"/>
      <c r="S653" s="68"/>
      <c r="T653" s="68"/>
      <c r="U653" s="68"/>
      <c r="V653" s="215"/>
      <c r="W653" s="68"/>
      <c r="X653" s="68"/>
      <c r="Y653" s="68"/>
    </row>
    <row r="654" spans="1:25" s="195" customFormat="1" x14ac:dyDescent="0.2">
      <c r="A654" s="63"/>
      <c r="B654" s="157"/>
      <c r="C654" s="148"/>
      <c r="D654" s="148"/>
      <c r="E654" s="112"/>
      <c r="F654" s="54"/>
      <c r="G654" s="54"/>
      <c r="H654" s="112"/>
      <c r="I654" s="102"/>
      <c r="J654" s="68"/>
      <c r="K654" s="68"/>
      <c r="L654" s="54"/>
      <c r="M654" s="178"/>
      <c r="N654" s="174"/>
      <c r="O654" s="178"/>
      <c r="P654" s="178"/>
      <c r="Q654" s="183"/>
      <c r="R654" s="54"/>
      <c r="S654" s="68"/>
      <c r="T654" s="68"/>
      <c r="U654" s="68"/>
      <c r="V654" s="215"/>
      <c r="W654" s="68"/>
      <c r="X654" s="68"/>
      <c r="Y654" s="68"/>
    </row>
    <row r="655" spans="1:25" s="195" customFormat="1" x14ac:dyDescent="0.2">
      <c r="A655" s="63"/>
      <c r="B655" s="157"/>
      <c r="C655" s="148"/>
      <c r="D655" s="148"/>
      <c r="E655" s="112"/>
      <c r="F655" s="54"/>
      <c r="G655" s="54"/>
      <c r="H655" s="112"/>
      <c r="I655" s="102"/>
      <c r="J655" s="68"/>
      <c r="K655" s="68"/>
      <c r="L655" s="54"/>
      <c r="M655" s="178"/>
      <c r="N655" s="174"/>
      <c r="O655" s="178"/>
      <c r="P655" s="178"/>
      <c r="Q655" s="183"/>
      <c r="R655" s="54"/>
      <c r="S655" s="68"/>
      <c r="T655" s="68"/>
      <c r="U655" s="68"/>
      <c r="V655" s="215"/>
      <c r="W655" s="68"/>
      <c r="X655" s="68"/>
      <c r="Y655" s="68"/>
    </row>
    <row r="656" spans="1:25" s="195" customFormat="1" x14ac:dyDescent="0.2">
      <c r="A656" s="63"/>
      <c r="B656" s="157"/>
      <c r="C656" s="148"/>
      <c r="D656" s="148"/>
      <c r="E656" s="112"/>
      <c r="F656" s="54"/>
      <c r="G656" s="54"/>
      <c r="H656" s="112"/>
      <c r="I656" s="102"/>
      <c r="J656" s="68"/>
      <c r="K656" s="68"/>
      <c r="L656" s="54"/>
      <c r="M656" s="178"/>
      <c r="N656" s="174"/>
      <c r="O656" s="178"/>
      <c r="P656" s="178"/>
      <c r="Q656" s="183"/>
      <c r="R656" s="54"/>
      <c r="S656" s="68"/>
      <c r="T656" s="68"/>
      <c r="U656" s="68"/>
      <c r="V656" s="215"/>
      <c r="W656" s="68"/>
      <c r="X656" s="68"/>
      <c r="Y656" s="68"/>
    </row>
    <row r="657" spans="1:25" s="195" customFormat="1" x14ac:dyDescent="0.2">
      <c r="A657" s="63"/>
      <c r="B657" s="157"/>
      <c r="C657" s="148"/>
      <c r="D657" s="148"/>
      <c r="E657" s="112"/>
      <c r="F657" s="54"/>
      <c r="G657" s="54"/>
      <c r="H657" s="112"/>
      <c r="I657" s="102"/>
      <c r="J657" s="68"/>
      <c r="K657" s="68"/>
      <c r="L657" s="54"/>
      <c r="M657" s="178"/>
      <c r="N657" s="174"/>
      <c r="O657" s="178"/>
      <c r="P657" s="178"/>
      <c r="Q657" s="183"/>
      <c r="R657" s="54"/>
      <c r="S657" s="68"/>
      <c r="T657" s="68"/>
      <c r="U657" s="68"/>
      <c r="V657" s="215"/>
      <c r="W657" s="68"/>
      <c r="X657" s="68"/>
      <c r="Y657" s="68"/>
    </row>
    <row r="658" spans="1:25" s="195" customFormat="1" x14ac:dyDescent="0.2">
      <c r="A658" s="63"/>
      <c r="B658" s="157"/>
      <c r="C658" s="148"/>
      <c r="D658" s="148"/>
      <c r="E658" s="112"/>
      <c r="F658" s="54"/>
      <c r="G658" s="54"/>
      <c r="H658" s="112"/>
      <c r="I658" s="102"/>
      <c r="J658" s="68"/>
      <c r="K658" s="68"/>
      <c r="L658" s="54"/>
      <c r="M658" s="178"/>
      <c r="N658" s="174"/>
      <c r="O658" s="178"/>
      <c r="P658" s="178"/>
      <c r="Q658" s="183"/>
      <c r="R658" s="54"/>
      <c r="S658" s="68"/>
      <c r="T658" s="68"/>
      <c r="U658" s="68"/>
      <c r="V658" s="215"/>
      <c r="W658" s="68"/>
      <c r="X658" s="68"/>
      <c r="Y658" s="68"/>
    </row>
    <row r="659" spans="1:25" s="195" customFormat="1" x14ac:dyDescent="0.2">
      <c r="A659" s="63"/>
      <c r="B659" s="157"/>
      <c r="C659" s="148"/>
      <c r="D659" s="148"/>
      <c r="E659" s="112"/>
      <c r="F659" s="54"/>
      <c r="G659" s="54"/>
      <c r="H659" s="112"/>
      <c r="I659" s="102"/>
      <c r="J659" s="68"/>
      <c r="K659" s="68"/>
      <c r="L659" s="54"/>
      <c r="M659" s="178"/>
      <c r="N659" s="174"/>
      <c r="O659" s="178"/>
      <c r="P659" s="178"/>
      <c r="Q659" s="183"/>
      <c r="R659" s="54"/>
      <c r="S659" s="68"/>
      <c r="T659" s="68"/>
      <c r="U659" s="68"/>
      <c r="V659" s="215"/>
      <c r="W659" s="68"/>
      <c r="X659" s="68"/>
      <c r="Y659" s="68"/>
    </row>
    <row r="660" spans="1:25" s="195" customFormat="1" x14ac:dyDescent="0.2">
      <c r="A660" s="63"/>
      <c r="B660" s="157"/>
      <c r="C660" s="148"/>
      <c r="D660" s="148"/>
      <c r="E660" s="112"/>
      <c r="F660" s="54"/>
      <c r="G660" s="54"/>
      <c r="H660" s="112"/>
      <c r="I660" s="102"/>
      <c r="J660" s="68"/>
      <c r="K660" s="68"/>
      <c r="L660" s="54"/>
      <c r="M660" s="178"/>
      <c r="N660" s="174"/>
      <c r="O660" s="178"/>
      <c r="P660" s="178"/>
      <c r="Q660" s="183"/>
      <c r="R660" s="54"/>
      <c r="S660" s="68"/>
      <c r="T660" s="68"/>
      <c r="U660" s="68"/>
      <c r="V660" s="215"/>
      <c r="W660" s="68"/>
      <c r="X660" s="68"/>
      <c r="Y660" s="68"/>
    </row>
    <row r="661" spans="1:25" s="195" customFormat="1" x14ac:dyDescent="0.2">
      <c r="A661" s="63"/>
      <c r="B661" s="157"/>
      <c r="C661" s="148"/>
      <c r="D661" s="148"/>
      <c r="E661" s="112"/>
      <c r="F661" s="54"/>
      <c r="G661" s="54"/>
      <c r="H661" s="112"/>
      <c r="I661" s="102"/>
      <c r="J661" s="68"/>
      <c r="K661" s="68"/>
      <c r="L661" s="54"/>
      <c r="M661" s="178"/>
      <c r="N661" s="174"/>
      <c r="O661" s="178"/>
      <c r="P661" s="178"/>
      <c r="Q661" s="183"/>
      <c r="R661" s="54"/>
      <c r="S661" s="68"/>
      <c r="T661" s="68"/>
      <c r="U661" s="68"/>
      <c r="V661" s="215"/>
      <c r="W661" s="68"/>
      <c r="X661" s="68"/>
      <c r="Y661" s="68"/>
    </row>
    <row r="662" spans="1:25" s="195" customFormat="1" x14ac:dyDescent="0.2">
      <c r="A662" s="63"/>
      <c r="B662" s="157"/>
      <c r="C662" s="148"/>
      <c r="D662" s="148"/>
      <c r="E662" s="112"/>
      <c r="F662" s="54"/>
      <c r="G662" s="54"/>
      <c r="H662" s="112"/>
      <c r="I662" s="102"/>
      <c r="J662" s="68"/>
      <c r="K662" s="68"/>
      <c r="L662" s="54"/>
      <c r="M662" s="178"/>
      <c r="N662" s="174"/>
      <c r="O662" s="178"/>
      <c r="P662" s="178"/>
      <c r="Q662" s="183"/>
      <c r="R662" s="54"/>
      <c r="S662" s="68"/>
      <c r="T662" s="68"/>
      <c r="U662" s="68"/>
      <c r="V662" s="215"/>
      <c r="W662" s="68"/>
      <c r="X662" s="68"/>
      <c r="Y662" s="68"/>
    </row>
    <row r="663" spans="1:25" s="195" customFormat="1" x14ac:dyDescent="0.2">
      <c r="A663" s="63"/>
      <c r="B663" s="157"/>
      <c r="C663" s="148"/>
      <c r="D663" s="148"/>
      <c r="E663" s="112"/>
      <c r="F663" s="54"/>
      <c r="G663" s="54"/>
      <c r="H663" s="112"/>
      <c r="I663" s="102"/>
      <c r="J663" s="68"/>
      <c r="K663" s="68"/>
      <c r="L663" s="54"/>
      <c r="M663" s="178"/>
      <c r="N663" s="174"/>
      <c r="O663" s="178"/>
      <c r="P663" s="178"/>
      <c r="Q663" s="183"/>
      <c r="R663" s="54"/>
      <c r="S663" s="68"/>
      <c r="T663" s="68"/>
      <c r="U663" s="68"/>
      <c r="V663" s="215"/>
      <c r="W663" s="68"/>
      <c r="X663" s="68"/>
      <c r="Y663" s="68"/>
    </row>
    <row r="664" spans="1:25" s="195" customFormat="1" x14ac:dyDescent="0.2">
      <c r="A664" s="63"/>
      <c r="B664" s="157"/>
      <c r="C664" s="148"/>
      <c r="D664" s="148"/>
      <c r="E664" s="112"/>
      <c r="F664" s="54"/>
      <c r="G664" s="54"/>
      <c r="H664" s="112"/>
      <c r="I664" s="102"/>
      <c r="J664" s="68"/>
      <c r="K664" s="68"/>
      <c r="L664" s="54"/>
      <c r="M664" s="178"/>
      <c r="N664" s="174"/>
      <c r="O664" s="178"/>
      <c r="P664" s="178"/>
      <c r="Q664" s="183"/>
      <c r="R664" s="54"/>
      <c r="S664" s="68"/>
      <c r="T664" s="68"/>
      <c r="U664" s="68"/>
      <c r="V664" s="215"/>
      <c r="W664" s="68"/>
      <c r="X664" s="68"/>
      <c r="Y664" s="68"/>
    </row>
    <row r="665" spans="1:25" s="195" customFormat="1" x14ac:dyDescent="0.2">
      <c r="A665" s="63"/>
      <c r="B665" s="157"/>
      <c r="C665" s="148"/>
      <c r="D665" s="148"/>
      <c r="E665" s="112"/>
      <c r="F665" s="54"/>
      <c r="G665" s="54"/>
      <c r="H665" s="112"/>
      <c r="I665" s="102"/>
      <c r="J665" s="68"/>
      <c r="K665" s="68"/>
      <c r="L665" s="54"/>
      <c r="M665" s="178"/>
      <c r="N665" s="174"/>
      <c r="O665" s="178"/>
      <c r="P665" s="178"/>
      <c r="Q665" s="183"/>
      <c r="R665" s="54"/>
      <c r="S665" s="68"/>
      <c r="T665" s="68"/>
      <c r="U665" s="68"/>
      <c r="V665" s="215"/>
      <c r="W665" s="68"/>
      <c r="X665" s="68"/>
      <c r="Y665" s="68"/>
    </row>
    <row r="666" spans="1:25" s="195" customFormat="1" x14ac:dyDescent="0.2">
      <c r="A666" s="63"/>
      <c r="B666" s="157"/>
      <c r="C666" s="148"/>
      <c r="D666" s="148"/>
      <c r="E666" s="112"/>
      <c r="F666" s="54"/>
      <c r="G666" s="54"/>
      <c r="H666" s="112"/>
      <c r="I666" s="102"/>
      <c r="J666" s="68"/>
      <c r="K666" s="68"/>
      <c r="L666" s="54"/>
      <c r="M666" s="178"/>
      <c r="N666" s="174"/>
      <c r="O666" s="178"/>
      <c r="P666" s="178"/>
      <c r="Q666" s="183"/>
      <c r="R666" s="54"/>
      <c r="S666" s="68"/>
      <c r="T666" s="68"/>
      <c r="U666" s="68"/>
      <c r="V666" s="215"/>
      <c r="W666" s="68"/>
      <c r="X666" s="68"/>
      <c r="Y666" s="68"/>
    </row>
    <row r="667" spans="1:25" s="195" customFormat="1" x14ac:dyDescent="0.2">
      <c r="A667" s="63"/>
      <c r="B667" s="157"/>
      <c r="C667" s="148"/>
      <c r="D667" s="148"/>
      <c r="E667" s="112"/>
      <c r="F667" s="54"/>
      <c r="G667" s="54"/>
      <c r="H667" s="112"/>
      <c r="I667" s="102"/>
      <c r="J667" s="68"/>
      <c r="K667" s="68"/>
      <c r="L667" s="54"/>
      <c r="M667" s="178"/>
      <c r="N667" s="174"/>
      <c r="O667" s="178"/>
      <c r="P667" s="178"/>
      <c r="Q667" s="183"/>
      <c r="R667" s="54"/>
      <c r="S667" s="68"/>
      <c r="T667" s="68"/>
      <c r="U667" s="68"/>
      <c r="V667" s="215"/>
      <c r="W667" s="68"/>
      <c r="X667" s="68"/>
      <c r="Y667" s="68"/>
    </row>
    <row r="668" spans="1:25" s="195" customFormat="1" x14ac:dyDescent="0.2">
      <c r="A668" s="63"/>
      <c r="B668" s="157"/>
      <c r="C668" s="148"/>
      <c r="D668" s="148"/>
      <c r="E668" s="112"/>
      <c r="F668" s="54"/>
      <c r="G668" s="54"/>
      <c r="H668" s="112"/>
      <c r="I668" s="102"/>
      <c r="J668" s="68"/>
      <c r="K668" s="68"/>
      <c r="L668" s="54"/>
      <c r="M668" s="178"/>
      <c r="N668" s="174"/>
      <c r="O668" s="178"/>
      <c r="P668" s="178"/>
      <c r="Q668" s="183"/>
      <c r="R668" s="54"/>
      <c r="S668" s="68"/>
      <c r="T668" s="68"/>
      <c r="U668" s="68"/>
      <c r="V668" s="215"/>
      <c r="W668" s="68"/>
      <c r="X668" s="68"/>
      <c r="Y668" s="68"/>
    </row>
    <row r="669" spans="1:25" s="195" customFormat="1" x14ac:dyDescent="0.2">
      <c r="A669" s="63"/>
      <c r="B669" s="157"/>
      <c r="C669" s="148"/>
      <c r="D669" s="148"/>
      <c r="E669" s="112"/>
      <c r="F669" s="54"/>
      <c r="G669" s="54"/>
      <c r="H669" s="112"/>
      <c r="I669" s="102"/>
      <c r="J669" s="68"/>
      <c r="K669" s="68"/>
      <c r="L669" s="54"/>
      <c r="M669" s="178"/>
      <c r="N669" s="174"/>
      <c r="O669" s="178"/>
      <c r="P669" s="178"/>
      <c r="Q669" s="183"/>
      <c r="R669" s="54"/>
      <c r="S669" s="68"/>
      <c r="T669" s="68"/>
      <c r="U669" s="68"/>
      <c r="V669" s="215"/>
      <c r="W669" s="68"/>
      <c r="X669" s="68"/>
      <c r="Y669" s="68"/>
    </row>
    <row r="670" spans="1:25" s="195" customFormat="1" x14ac:dyDescent="0.2">
      <c r="A670" s="63"/>
      <c r="B670" s="157"/>
      <c r="C670" s="148"/>
      <c r="D670" s="148"/>
      <c r="E670" s="112"/>
      <c r="F670" s="54"/>
      <c r="G670" s="54"/>
      <c r="H670" s="112"/>
      <c r="I670" s="102"/>
      <c r="J670" s="68"/>
      <c r="K670" s="68"/>
      <c r="L670" s="54"/>
      <c r="M670" s="178"/>
      <c r="N670" s="174"/>
      <c r="O670" s="178"/>
      <c r="P670" s="178"/>
      <c r="Q670" s="183"/>
      <c r="R670" s="54"/>
      <c r="S670" s="68"/>
      <c r="T670" s="68"/>
      <c r="U670" s="68"/>
      <c r="V670" s="215"/>
      <c r="W670" s="68"/>
      <c r="X670" s="68"/>
      <c r="Y670" s="68"/>
    </row>
    <row r="671" spans="1:25" s="195" customFormat="1" x14ac:dyDescent="0.2">
      <c r="A671" s="63"/>
      <c r="B671" s="157"/>
      <c r="C671" s="148"/>
      <c r="D671" s="148"/>
      <c r="E671" s="112"/>
      <c r="F671" s="54"/>
      <c r="G671" s="54"/>
      <c r="H671" s="112"/>
      <c r="I671" s="102"/>
      <c r="J671" s="68"/>
      <c r="K671" s="68"/>
      <c r="L671" s="54"/>
      <c r="M671" s="178"/>
      <c r="N671" s="174"/>
      <c r="O671" s="178"/>
      <c r="P671" s="178"/>
      <c r="Q671" s="183"/>
      <c r="R671" s="54"/>
      <c r="S671" s="68"/>
      <c r="T671" s="68"/>
      <c r="U671" s="68"/>
      <c r="V671" s="215"/>
      <c r="W671" s="68"/>
      <c r="X671" s="68"/>
      <c r="Y671" s="68"/>
    </row>
    <row r="672" spans="1:25" s="195" customFormat="1" x14ac:dyDescent="0.2">
      <c r="A672" s="63"/>
      <c r="B672" s="157"/>
      <c r="C672" s="148"/>
      <c r="D672" s="148"/>
      <c r="E672" s="112"/>
      <c r="F672" s="54"/>
      <c r="G672" s="54"/>
      <c r="H672" s="112"/>
      <c r="I672" s="102"/>
      <c r="J672" s="68"/>
      <c r="K672" s="68"/>
      <c r="L672" s="54"/>
      <c r="M672" s="178"/>
      <c r="N672" s="174"/>
      <c r="O672" s="178"/>
      <c r="P672" s="178"/>
      <c r="Q672" s="183"/>
      <c r="R672" s="54"/>
      <c r="S672" s="68"/>
      <c r="T672" s="68"/>
      <c r="U672" s="68"/>
      <c r="V672" s="215"/>
      <c r="W672" s="68"/>
      <c r="X672" s="68"/>
      <c r="Y672" s="68"/>
    </row>
    <row r="673" spans="1:25" s="195" customFormat="1" x14ac:dyDescent="0.2">
      <c r="A673" s="63"/>
      <c r="B673" s="157"/>
      <c r="C673" s="148"/>
      <c r="D673" s="148"/>
      <c r="E673" s="112"/>
      <c r="F673" s="54"/>
      <c r="G673" s="54"/>
      <c r="H673" s="112"/>
      <c r="I673" s="102"/>
      <c r="J673" s="68"/>
      <c r="K673" s="68"/>
      <c r="L673" s="54"/>
      <c r="M673" s="178"/>
      <c r="N673" s="174"/>
      <c r="O673" s="178"/>
      <c r="P673" s="178"/>
      <c r="Q673" s="183"/>
      <c r="R673" s="54"/>
      <c r="S673" s="68"/>
      <c r="T673" s="68"/>
      <c r="U673" s="68"/>
      <c r="V673" s="215"/>
      <c r="W673" s="68"/>
      <c r="X673" s="68"/>
      <c r="Y673" s="68"/>
    </row>
    <row r="674" spans="1:25" s="195" customFormat="1" x14ac:dyDescent="0.2">
      <c r="A674" s="63"/>
      <c r="B674" s="157"/>
      <c r="C674" s="148"/>
      <c r="D674" s="148"/>
      <c r="E674" s="112"/>
      <c r="F674" s="54"/>
      <c r="G674" s="54"/>
      <c r="H674" s="112"/>
      <c r="I674" s="102"/>
      <c r="J674" s="68"/>
      <c r="K674" s="68"/>
      <c r="L674" s="54"/>
      <c r="M674" s="178"/>
      <c r="N674" s="174"/>
      <c r="O674" s="178"/>
      <c r="P674" s="178"/>
      <c r="Q674" s="183"/>
      <c r="R674" s="54"/>
      <c r="S674" s="68"/>
      <c r="T674" s="68"/>
      <c r="U674" s="68"/>
      <c r="V674" s="215"/>
      <c r="W674" s="68"/>
      <c r="X674" s="68"/>
      <c r="Y674" s="68"/>
    </row>
    <row r="675" spans="1:25" s="195" customFormat="1" x14ac:dyDescent="0.2">
      <c r="A675" s="63"/>
      <c r="B675" s="157"/>
      <c r="C675" s="148"/>
      <c r="D675" s="148"/>
      <c r="E675" s="112"/>
      <c r="F675" s="54"/>
      <c r="G675" s="54"/>
      <c r="H675" s="112"/>
      <c r="I675" s="102"/>
      <c r="J675" s="68"/>
      <c r="K675" s="68"/>
      <c r="L675" s="54"/>
      <c r="M675" s="178"/>
      <c r="N675" s="174"/>
      <c r="O675" s="178"/>
      <c r="P675" s="178"/>
      <c r="Q675" s="183"/>
      <c r="R675" s="54"/>
      <c r="S675" s="68"/>
      <c r="T675" s="68"/>
      <c r="U675" s="68"/>
      <c r="V675" s="215"/>
      <c r="W675" s="68"/>
      <c r="X675" s="68"/>
      <c r="Y675" s="68"/>
    </row>
    <row r="676" spans="1:25" s="195" customFormat="1" x14ac:dyDescent="0.2">
      <c r="A676" s="63"/>
      <c r="B676" s="157"/>
      <c r="C676" s="148"/>
      <c r="D676" s="148"/>
      <c r="E676" s="112"/>
      <c r="F676" s="54"/>
      <c r="G676" s="54"/>
      <c r="H676" s="112"/>
      <c r="I676" s="102"/>
      <c r="J676" s="68"/>
      <c r="K676" s="68"/>
      <c r="L676" s="54"/>
      <c r="M676" s="178"/>
      <c r="N676" s="174"/>
      <c r="O676" s="178"/>
      <c r="P676" s="178"/>
      <c r="Q676" s="183"/>
      <c r="R676" s="54"/>
      <c r="S676" s="68"/>
      <c r="T676" s="68"/>
      <c r="U676" s="68"/>
      <c r="V676" s="215"/>
      <c r="W676" s="68"/>
      <c r="X676" s="68"/>
      <c r="Y676" s="68"/>
    </row>
    <row r="677" spans="1:25" s="195" customFormat="1" x14ac:dyDescent="0.2">
      <c r="A677" s="63"/>
      <c r="B677" s="157"/>
      <c r="C677" s="148"/>
      <c r="D677" s="148"/>
      <c r="E677" s="112"/>
      <c r="F677" s="54"/>
      <c r="G677" s="54"/>
      <c r="H677" s="112"/>
      <c r="I677" s="102"/>
      <c r="J677" s="68"/>
      <c r="K677" s="68"/>
      <c r="L677" s="54"/>
      <c r="M677" s="178"/>
      <c r="N677" s="174"/>
      <c r="O677" s="178"/>
      <c r="P677" s="178"/>
      <c r="Q677" s="183"/>
      <c r="R677" s="54"/>
      <c r="S677" s="68"/>
      <c r="T677" s="68"/>
      <c r="U677" s="68"/>
      <c r="V677" s="215"/>
      <c r="W677" s="68"/>
      <c r="X677" s="68"/>
      <c r="Y677" s="68"/>
    </row>
    <row r="678" spans="1:25" s="195" customFormat="1" x14ac:dyDescent="0.2">
      <c r="A678" s="63"/>
      <c r="B678" s="157"/>
      <c r="C678" s="148"/>
      <c r="D678" s="148"/>
      <c r="E678" s="112"/>
      <c r="F678" s="54"/>
      <c r="G678" s="54"/>
      <c r="H678" s="112"/>
      <c r="I678" s="102"/>
      <c r="J678" s="68"/>
      <c r="K678" s="68"/>
      <c r="L678" s="54"/>
      <c r="M678" s="178"/>
      <c r="N678" s="174"/>
      <c r="O678" s="178"/>
      <c r="P678" s="178"/>
      <c r="Q678" s="183"/>
      <c r="R678" s="54"/>
      <c r="S678" s="68"/>
      <c r="T678" s="68"/>
      <c r="U678" s="68"/>
      <c r="V678" s="215"/>
      <c r="W678" s="68"/>
      <c r="X678" s="68"/>
      <c r="Y678" s="68"/>
    </row>
    <row r="679" spans="1:25" s="195" customFormat="1" x14ac:dyDescent="0.2">
      <c r="A679" s="63"/>
      <c r="B679" s="157"/>
      <c r="C679" s="148"/>
      <c r="D679" s="148"/>
      <c r="E679" s="112"/>
      <c r="F679" s="54"/>
      <c r="G679" s="54"/>
      <c r="H679" s="112"/>
      <c r="I679" s="102"/>
      <c r="J679" s="68"/>
      <c r="K679" s="68"/>
      <c r="L679" s="54"/>
      <c r="M679" s="178"/>
      <c r="N679" s="174"/>
      <c r="O679" s="178"/>
      <c r="P679" s="178"/>
      <c r="Q679" s="183"/>
      <c r="R679" s="54"/>
      <c r="S679" s="68"/>
      <c r="T679" s="68"/>
      <c r="U679" s="68"/>
      <c r="V679" s="215"/>
      <c r="W679" s="68"/>
      <c r="X679" s="68"/>
      <c r="Y679" s="68"/>
    </row>
    <row r="680" spans="1:25" s="195" customFormat="1" x14ac:dyDescent="0.2">
      <c r="A680" s="63"/>
      <c r="B680" s="157"/>
      <c r="C680" s="148"/>
      <c r="D680" s="148"/>
      <c r="E680" s="112"/>
      <c r="F680" s="54"/>
      <c r="G680" s="54"/>
      <c r="H680" s="112"/>
      <c r="I680" s="102"/>
      <c r="J680" s="68"/>
      <c r="K680" s="68"/>
      <c r="L680" s="54"/>
      <c r="M680" s="178"/>
      <c r="N680" s="174"/>
      <c r="O680" s="178"/>
      <c r="P680" s="178"/>
      <c r="Q680" s="183"/>
      <c r="R680" s="54"/>
      <c r="S680" s="68"/>
      <c r="T680" s="68"/>
      <c r="U680" s="68"/>
      <c r="V680" s="215"/>
      <c r="W680" s="68"/>
      <c r="X680" s="68"/>
      <c r="Y680" s="68"/>
    </row>
    <row r="681" spans="1:25" s="195" customFormat="1" x14ac:dyDescent="0.2">
      <c r="A681" s="63"/>
      <c r="B681" s="157"/>
      <c r="C681" s="148"/>
      <c r="D681" s="148"/>
      <c r="E681" s="112"/>
      <c r="F681" s="54"/>
      <c r="G681" s="54"/>
      <c r="H681" s="112"/>
      <c r="I681" s="102"/>
      <c r="J681" s="68"/>
      <c r="K681" s="68"/>
      <c r="L681" s="54"/>
      <c r="M681" s="178"/>
      <c r="N681" s="174"/>
      <c r="O681" s="178"/>
      <c r="P681" s="178"/>
      <c r="Q681" s="183"/>
      <c r="R681" s="54"/>
      <c r="S681" s="68"/>
      <c r="T681" s="68"/>
      <c r="U681" s="68"/>
      <c r="V681" s="215"/>
      <c r="W681" s="68"/>
      <c r="X681" s="68"/>
      <c r="Y681" s="68"/>
    </row>
    <row r="682" spans="1:25" s="195" customFormat="1" x14ac:dyDescent="0.2">
      <c r="A682" s="63"/>
      <c r="B682" s="157"/>
      <c r="C682" s="148"/>
      <c r="D682" s="148"/>
      <c r="E682" s="112"/>
      <c r="F682" s="54"/>
      <c r="G682" s="54"/>
      <c r="H682" s="112"/>
      <c r="I682" s="102"/>
      <c r="J682" s="68"/>
      <c r="K682" s="68"/>
      <c r="L682" s="54"/>
      <c r="M682" s="178"/>
      <c r="N682" s="174"/>
      <c r="O682" s="178"/>
      <c r="P682" s="178"/>
      <c r="Q682" s="183"/>
      <c r="R682" s="54"/>
      <c r="S682" s="68"/>
      <c r="T682" s="68"/>
      <c r="U682" s="68"/>
      <c r="V682" s="215"/>
      <c r="W682" s="68"/>
      <c r="X682" s="68"/>
      <c r="Y682" s="68"/>
    </row>
    <row r="683" spans="1:25" s="195" customFormat="1" x14ac:dyDescent="0.2">
      <c r="A683" s="63"/>
      <c r="B683" s="157"/>
      <c r="C683" s="148"/>
      <c r="D683" s="148"/>
      <c r="E683" s="112"/>
      <c r="F683" s="54"/>
      <c r="G683" s="54"/>
      <c r="H683" s="112"/>
      <c r="I683" s="102"/>
      <c r="J683" s="68"/>
      <c r="K683" s="68"/>
      <c r="L683" s="54"/>
      <c r="M683" s="178"/>
      <c r="N683" s="174"/>
      <c r="O683" s="178"/>
      <c r="P683" s="178"/>
      <c r="Q683" s="183"/>
      <c r="R683" s="54"/>
      <c r="S683" s="68"/>
      <c r="T683" s="68"/>
      <c r="U683" s="68"/>
      <c r="V683" s="215"/>
      <c r="W683" s="68"/>
      <c r="X683" s="68"/>
      <c r="Y683" s="68"/>
    </row>
    <row r="684" spans="1:25" s="195" customFormat="1" x14ac:dyDescent="0.2">
      <c r="A684" s="63"/>
      <c r="B684" s="157"/>
      <c r="C684" s="148"/>
      <c r="D684" s="148"/>
      <c r="E684" s="112"/>
      <c r="F684" s="54"/>
      <c r="G684" s="54"/>
      <c r="H684" s="112"/>
      <c r="I684" s="102"/>
      <c r="J684" s="68"/>
      <c r="K684" s="68"/>
      <c r="L684" s="54"/>
      <c r="M684" s="178"/>
      <c r="N684" s="174"/>
      <c r="O684" s="178"/>
      <c r="P684" s="178"/>
      <c r="Q684" s="183"/>
      <c r="R684" s="54"/>
      <c r="S684" s="68"/>
      <c r="T684" s="68"/>
      <c r="U684" s="68"/>
      <c r="V684" s="215"/>
      <c r="W684" s="68"/>
      <c r="X684" s="68"/>
      <c r="Y684" s="68"/>
    </row>
    <row r="685" spans="1:25" s="195" customFormat="1" x14ac:dyDescent="0.2">
      <c r="A685" s="63"/>
      <c r="B685" s="157"/>
      <c r="C685" s="148"/>
      <c r="D685" s="148"/>
      <c r="E685" s="112"/>
      <c r="F685" s="54"/>
      <c r="G685" s="54"/>
      <c r="H685" s="112"/>
      <c r="I685" s="102"/>
      <c r="J685" s="68"/>
      <c r="K685" s="68"/>
      <c r="L685" s="54"/>
      <c r="M685" s="178"/>
      <c r="N685" s="174"/>
      <c r="O685" s="178"/>
      <c r="P685" s="178"/>
      <c r="Q685" s="183"/>
      <c r="R685" s="54"/>
      <c r="S685" s="68"/>
      <c r="T685" s="68"/>
      <c r="U685" s="68"/>
      <c r="V685" s="215"/>
      <c r="W685" s="68"/>
      <c r="X685" s="68"/>
      <c r="Y685" s="68"/>
    </row>
    <row r="686" spans="1:25" s="195" customFormat="1" x14ac:dyDescent="0.2">
      <c r="A686" s="63"/>
      <c r="B686" s="157"/>
      <c r="C686" s="148"/>
      <c r="D686" s="148"/>
      <c r="E686" s="112"/>
      <c r="F686" s="54"/>
      <c r="G686" s="54"/>
      <c r="H686" s="112"/>
      <c r="I686" s="102"/>
      <c r="J686" s="68"/>
      <c r="K686" s="68"/>
      <c r="L686" s="54"/>
      <c r="M686" s="178"/>
      <c r="N686" s="174"/>
      <c r="O686" s="178"/>
      <c r="P686" s="178"/>
      <c r="Q686" s="183"/>
      <c r="R686" s="54"/>
      <c r="S686" s="68"/>
      <c r="T686" s="68"/>
      <c r="U686" s="68"/>
      <c r="V686" s="215"/>
      <c r="W686" s="68"/>
      <c r="X686" s="68"/>
      <c r="Y686" s="68"/>
    </row>
    <row r="687" spans="1:25" s="195" customFormat="1" x14ac:dyDescent="0.2">
      <c r="A687" s="63"/>
      <c r="B687" s="157"/>
      <c r="C687" s="148"/>
      <c r="D687" s="148"/>
      <c r="E687" s="112"/>
      <c r="F687" s="54"/>
      <c r="G687" s="54"/>
      <c r="H687" s="112"/>
      <c r="I687" s="102"/>
      <c r="J687" s="68"/>
      <c r="K687" s="68"/>
      <c r="L687" s="54"/>
      <c r="M687" s="178"/>
      <c r="N687" s="174"/>
      <c r="O687" s="178"/>
      <c r="P687" s="178"/>
      <c r="Q687" s="183"/>
      <c r="R687" s="54"/>
      <c r="S687" s="68"/>
      <c r="T687" s="68"/>
      <c r="U687" s="68"/>
      <c r="V687" s="215"/>
      <c r="W687" s="68"/>
      <c r="X687" s="68"/>
      <c r="Y687" s="68"/>
    </row>
    <row r="688" spans="1:25" s="195" customFormat="1" x14ac:dyDescent="0.2">
      <c r="A688" s="63"/>
      <c r="B688" s="157"/>
      <c r="C688" s="148"/>
      <c r="D688" s="148"/>
      <c r="E688" s="112"/>
      <c r="F688" s="54"/>
      <c r="G688" s="54"/>
      <c r="H688" s="112"/>
      <c r="I688" s="102"/>
      <c r="J688" s="68"/>
      <c r="K688" s="68"/>
      <c r="L688" s="54"/>
      <c r="M688" s="178"/>
      <c r="N688" s="174"/>
      <c r="O688" s="178"/>
      <c r="P688" s="178"/>
      <c r="Q688" s="183"/>
      <c r="R688" s="54"/>
      <c r="S688" s="68"/>
      <c r="T688" s="68"/>
      <c r="U688" s="68"/>
      <c r="V688" s="215"/>
      <c r="W688" s="68"/>
      <c r="X688" s="68"/>
      <c r="Y688" s="68"/>
    </row>
    <row r="689" spans="1:25" s="195" customFormat="1" x14ac:dyDescent="0.2">
      <c r="A689" s="63"/>
      <c r="B689" s="157"/>
      <c r="C689" s="148"/>
      <c r="D689" s="148"/>
      <c r="E689" s="112"/>
      <c r="F689" s="54"/>
      <c r="G689" s="54"/>
      <c r="H689" s="112"/>
      <c r="I689" s="102"/>
      <c r="J689" s="68"/>
      <c r="K689" s="68"/>
      <c r="L689" s="54"/>
      <c r="M689" s="178"/>
      <c r="N689" s="174"/>
      <c r="O689" s="178"/>
      <c r="P689" s="178"/>
      <c r="Q689" s="183"/>
      <c r="R689" s="54"/>
      <c r="S689" s="68"/>
      <c r="T689" s="68"/>
      <c r="U689" s="68"/>
      <c r="V689" s="215"/>
      <c r="W689" s="68"/>
      <c r="X689" s="68"/>
      <c r="Y689" s="68"/>
    </row>
    <row r="690" spans="1:25" s="195" customFormat="1" x14ac:dyDescent="0.2">
      <c r="A690" s="63"/>
      <c r="B690" s="157"/>
      <c r="C690" s="148"/>
      <c r="D690" s="148"/>
      <c r="E690" s="112"/>
      <c r="F690" s="54"/>
      <c r="G690" s="54"/>
      <c r="H690" s="112"/>
      <c r="I690" s="102"/>
      <c r="J690" s="68"/>
      <c r="K690" s="68"/>
      <c r="L690" s="54"/>
      <c r="M690" s="178"/>
      <c r="N690" s="174"/>
      <c r="O690" s="178"/>
      <c r="P690" s="178"/>
      <c r="Q690" s="183"/>
      <c r="R690" s="54"/>
      <c r="S690" s="68"/>
      <c r="T690" s="68"/>
      <c r="U690" s="68"/>
      <c r="V690" s="215"/>
      <c r="W690" s="68"/>
      <c r="X690" s="68"/>
      <c r="Y690" s="68"/>
    </row>
    <row r="691" spans="1:25" s="195" customFormat="1" x14ac:dyDescent="0.2">
      <c r="A691" s="63"/>
      <c r="B691" s="157"/>
      <c r="C691" s="148"/>
      <c r="D691" s="148"/>
      <c r="E691" s="112"/>
      <c r="F691" s="54"/>
      <c r="G691" s="54"/>
      <c r="H691" s="112"/>
      <c r="I691" s="102"/>
      <c r="J691" s="68"/>
      <c r="K691" s="68"/>
      <c r="L691" s="54"/>
      <c r="M691" s="178"/>
      <c r="N691" s="174"/>
      <c r="O691" s="178"/>
      <c r="P691" s="178"/>
      <c r="Q691" s="183"/>
      <c r="R691" s="54"/>
      <c r="S691" s="68"/>
      <c r="T691" s="68"/>
      <c r="U691" s="68"/>
      <c r="V691" s="215"/>
      <c r="W691" s="68"/>
      <c r="X691" s="68"/>
      <c r="Y691" s="68"/>
    </row>
    <row r="692" spans="1:25" s="195" customFormat="1" x14ac:dyDescent="0.2">
      <c r="A692" s="63"/>
      <c r="B692" s="157"/>
      <c r="C692" s="148"/>
      <c r="D692" s="148"/>
      <c r="E692" s="112"/>
      <c r="F692" s="54"/>
      <c r="G692" s="54"/>
      <c r="H692" s="112"/>
      <c r="I692" s="102"/>
      <c r="J692" s="68"/>
      <c r="K692" s="68"/>
      <c r="L692" s="54"/>
      <c r="M692" s="178"/>
      <c r="N692" s="174"/>
      <c r="O692" s="178"/>
      <c r="P692" s="178"/>
      <c r="Q692" s="183"/>
      <c r="R692" s="54"/>
      <c r="S692" s="68"/>
      <c r="T692" s="68"/>
      <c r="U692" s="68"/>
      <c r="V692" s="215"/>
      <c r="W692" s="68"/>
      <c r="X692" s="68"/>
      <c r="Y692" s="68"/>
    </row>
    <row r="693" spans="1:25" s="195" customFormat="1" x14ac:dyDescent="0.2">
      <c r="A693" s="63"/>
      <c r="B693" s="157"/>
      <c r="C693" s="148"/>
      <c r="D693" s="148"/>
      <c r="E693" s="112"/>
      <c r="F693" s="54"/>
      <c r="G693" s="54"/>
      <c r="H693" s="112"/>
      <c r="I693" s="102"/>
      <c r="J693" s="68"/>
      <c r="K693" s="68"/>
      <c r="L693" s="54"/>
      <c r="M693" s="178"/>
      <c r="N693" s="174"/>
      <c r="O693" s="178"/>
      <c r="P693" s="178"/>
      <c r="Q693" s="183"/>
      <c r="R693" s="54"/>
      <c r="S693" s="68"/>
      <c r="T693" s="68"/>
      <c r="U693" s="68"/>
      <c r="V693" s="215"/>
      <c r="W693" s="68"/>
      <c r="X693" s="68"/>
      <c r="Y693" s="68"/>
    </row>
    <row r="694" spans="1:25" s="195" customFormat="1" x14ac:dyDescent="0.2">
      <c r="A694" s="63"/>
      <c r="B694" s="157"/>
      <c r="C694" s="148"/>
      <c r="D694" s="148"/>
      <c r="E694" s="112"/>
      <c r="F694" s="54"/>
      <c r="G694" s="54"/>
      <c r="H694" s="112"/>
      <c r="I694" s="102"/>
      <c r="J694" s="68"/>
      <c r="K694" s="68"/>
      <c r="L694" s="54"/>
      <c r="M694" s="178"/>
      <c r="N694" s="174"/>
      <c r="O694" s="178"/>
      <c r="P694" s="178"/>
      <c r="Q694" s="183"/>
      <c r="R694" s="54"/>
      <c r="S694" s="68"/>
      <c r="T694" s="68"/>
      <c r="U694" s="68"/>
      <c r="V694" s="215"/>
      <c r="W694" s="68"/>
      <c r="X694" s="68"/>
      <c r="Y694" s="68"/>
    </row>
    <row r="695" spans="1:25" s="195" customFormat="1" x14ac:dyDescent="0.2">
      <c r="A695" s="63"/>
      <c r="B695" s="157"/>
      <c r="C695" s="148"/>
      <c r="D695" s="148"/>
      <c r="E695" s="112"/>
      <c r="F695" s="54"/>
      <c r="G695" s="54"/>
      <c r="H695" s="112"/>
      <c r="I695" s="102"/>
      <c r="J695" s="68"/>
      <c r="K695" s="68"/>
      <c r="L695" s="54"/>
      <c r="M695" s="178"/>
      <c r="N695" s="174"/>
      <c r="O695" s="178"/>
      <c r="P695" s="178"/>
      <c r="Q695" s="183"/>
      <c r="R695" s="54"/>
      <c r="S695" s="68"/>
      <c r="T695" s="68"/>
      <c r="U695" s="68"/>
      <c r="V695" s="215"/>
      <c r="W695" s="68"/>
      <c r="X695" s="68"/>
      <c r="Y695" s="68"/>
    </row>
    <row r="696" spans="1:25" s="195" customFormat="1" x14ac:dyDescent="0.2">
      <c r="A696" s="63"/>
      <c r="B696" s="157"/>
      <c r="C696" s="148"/>
      <c r="D696" s="148"/>
      <c r="E696" s="112"/>
      <c r="F696" s="54"/>
      <c r="G696" s="54"/>
      <c r="H696" s="112"/>
      <c r="I696" s="102"/>
      <c r="J696" s="68"/>
      <c r="K696" s="68"/>
      <c r="L696" s="54"/>
      <c r="M696" s="178"/>
      <c r="N696" s="174"/>
      <c r="O696" s="178"/>
      <c r="P696" s="178"/>
      <c r="Q696" s="183"/>
      <c r="R696" s="54"/>
      <c r="S696" s="68"/>
      <c r="T696" s="68"/>
      <c r="U696" s="68"/>
      <c r="V696" s="215"/>
      <c r="W696" s="68"/>
      <c r="X696" s="68"/>
      <c r="Y696" s="68"/>
    </row>
    <row r="697" spans="1:25" s="195" customFormat="1" x14ac:dyDescent="0.2">
      <c r="A697" s="63"/>
      <c r="B697" s="157"/>
      <c r="C697" s="148"/>
      <c r="D697" s="148"/>
      <c r="E697" s="112"/>
      <c r="F697" s="54"/>
      <c r="G697" s="54"/>
      <c r="H697" s="112"/>
      <c r="I697" s="102"/>
      <c r="J697" s="68"/>
      <c r="K697" s="68"/>
      <c r="L697" s="54"/>
      <c r="M697" s="178"/>
      <c r="N697" s="174"/>
      <c r="O697" s="178"/>
      <c r="P697" s="178"/>
      <c r="Q697" s="183"/>
      <c r="R697" s="54"/>
      <c r="S697" s="68"/>
      <c r="T697" s="68"/>
      <c r="U697" s="68"/>
      <c r="V697" s="215"/>
      <c r="W697" s="68"/>
      <c r="X697" s="68"/>
      <c r="Y697" s="68"/>
    </row>
    <row r="698" spans="1:25" s="195" customFormat="1" x14ac:dyDescent="0.2">
      <c r="A698" s="63"/>
      <c r="B698" s="157"/>
      <c r="C698" s="148"/>
      <c r="D698" s="148"/>
      <c r="E698" s="112"/>
      <c r="F698" s="54"/>
      <c r="G698" s="54"/>
      <c r="H698" s="112"/>
      <c r="I698" s="102"/>
      <c r="J698" s="68"/>
      <c r="K698" s="68"/>
      <c r="L698" s="54"/>
      <c r="M698" s="178"/>
      <c r="N698" s="174"/>
      <c r="O698" s="178"/>
      <c r="P698" s="178"/>
      <c r="Q698" s="183"/>
      <c r="R698" s="54"/>
      <c r="S698" s="68"/>
      <c r="T698" s="68"/>
      <c r="U698" s="68"/>
      <c r="V698" s="215"/>
      <c r="W698" s="68"/>
      <c r="X698" s="68"/>
      <c r="Y698" s="68"/>
    </row>
    <row r="699" spans="1:25" s="195" customFormat="1" x14ac:dyDescent="0.2">
      <c r="A699" s="63"/>
      <c r="C699" s="196"/>
      <c r="D699" s="196"/>
      <c r="E699" s="112"/>
      <c r="F699" s="54"/>
      <c r="G699" s="54"/>
      <c r="H699" s="112"/>
      <c r="I699" s="102"/>
      <c r="J699" s="68"/>
      <c r="K699" s="68"/>
      <c r="L699" s="54"/>
      <c r="M699" s="178"/>
      <c r="N699" s="174"/>
      <c r="O699" s="178"/>
      <c r="P699" s="178"/>
      <c r="Q699" s="183"/>
      <c r="R699" s="54"/>
      <c r="S699" s="68"/>
      <c r="T699" s="68"/>
      <c r="U699" s="68"/>
      <c r="V699" s="215"/>
      <c r="W699" s="68"/>
      <c r="X699" s="68"/>
      <c r="Y699" s="68"/>
    </row>
    <row r="700" spans="1:25" s="195" customFormat="1" x14ac:dyDescent="0.2">
      <c r="A700" s="63"/>
      <c r="C700" s="196"/>
      <c r="D700" s="196"/>
      <c r="E700" s="112"/>
      <c r="F700" s="54"/>
      <c r="G700" s="54"/>
      <c r="H700" s="112"/>
      <c r="I700" s="102"/>
      <c r="J700" s="68"/>
      <c r="K700" s="68"/>
      <c r="L700" s="54"/>
      <c r="M700" s="178"/>
      <c r="N700" s="174"/>
      <c r="O700" s="178"/>
      <c r="P700" s="178"/>
      <c r="Q700" s="183"/>
      <c r="R700" s="54"/>
      <c r="S700" s="68"/>
      <c r="T700" s="68"/>
      <c r="U700" s="68"/>
      <c r="V700" s="215"/>
      <c r="W700" s="68"/>
      <c r="X700" s="68"/>
      <c r="Y700" s="68"/>
    </row>
    <row r="701" spans="1:25" s="195" customFormat="1" x14ac:dyDescent="0.2">
      <c r="A701" s="63"/>
      <c r="C701" s="196"/>
      <c r="D701" s="196"/>
      <c r="E701" s="112"/>
      <c r="F701" s="54"/>
      <c r="G701" s="54"/>
      <c r="H701" s="112"/>
      <c r="I701" s="102"/>
      <c r="J701" s="68"/>
      <c r="K701" s="68"/>
      <c r="L701" s="54"/>
      <c r="M701" s="178"/>
      <c r="N701" s="174"/>
      <c r="O701" s="178"/>
      <c r="P701" s="178"/>
      <c r="Q701" s="183"/>
      <c r="R701" s="54"/>
      <c r="S701" s="68"/>
      <c r="T701" s="68"/>
      <c r="U701" s="68"/>
      <c r="V701" s="215"/>
      <c r="W701" s="68"/>
      <c r="X701" s="68"/>
      <c r="Y701" s="68"/>
    </row>
    <row r="702" spans="1:25" s="195" customFormat="1" x14ac:dyDescent="0.2">
      <c r="A702" s="63"/>
      <c r="C702" s="196"/>
      <c r="D702" s="196"/>
      <c r="E702" s="112"/>
      <c r="F702" s="54"/>
      <c r="G702" s="54"/>
      <c r="H702" s="112"/>
      <c r="I702" s="102"/>
      <c r="J702" s="68"/>
      <c r="K702" s="68"/>
      <c r="L702" s="54"/>
      <c r="M702" s="178"/>
      <c r="N702" s="174"/>
      <c r="O702" s="178"/>
      <c r="P702" s="178"/>
      <c r="Q702" s="183"/>
      <c r="R702" s="54"/>
      <c r="S702" s="68"/>
      <c r="T702" s="68"/>
      <c r="U702" s="68"/>
      <c r="V702" s="215"/>
      <c r="W702" s="68"/>
      <c r="X702" s="68"/>
      <c r="Y702" s="68"/>
    </row>
    <row r="703" spans="1:25" s="195" customFormat="1" x14ac:dyDescent="0.2">
      <c r="A703" s="63"/>
      <c r="C703" s="196"/>
      <c r="D703" s="196"/>
      <c r="E703" s="112"/>
      <c r="F703" s="54"/>
      <c r="G703" s="54"/>
      <c r="H703" s="112"/>
      <c r="I703" s="102"/>
      <c r="J703" s="68"/>
      <c r="K703" s="68"/>
      <c r="L703" s="54"/>
      <c r="M703" s="178"/>
      <c r="N703" s="174"/>
      <c r="O703" s="178"/>
      <c r="P703" s="178"/>
      <c r="Q703" s="183"/>
      <c r="R703" s="54"/>
      <c r="S703" s="68"/>
      <c r="T703" s="68"/>
      <c r="U703" s="68"/>
      <c r="V703" s="215"/>
      <c r="W703" s="68"/>
      <c r="X703" s="68"/>
      <c r="Y703" s="68"/>
    </row>
    <row r="704" spans="1:25" s="195" customFormat="1" x14ac:dyDescent="0.2">
      <c r="A704" s="63"/>
      <c r="C704" s="196"/>
      <c r="D704" s="196"/>
      <c r="E704" s="112"/>
      <c r="F704" s="54"/>
      <c r="G704" s="54"/>
      <c r="H704" s="112"/>
      <c r="I704" s="102"/>
      <c r="J704" s="68"/>
      <c r="K704" s="68"/>
      <c r="L704" s="54"/>
      <c r="M704" s="178"/>
      <c r="N704" s="174"/>
      <c r="O704" s="178"/>
      <c r="P704" s="178"/>
      <c r="Q704" s="183"/>
      <c r="R704" s="54"/>
      <c r="S704" s="68"/>
      <c r="T704" s="68"/>
      <c r="U704" s="68"/>
      <c r="V704" s="215"/>
      <c r="W704" s="68"/>
      <c r="X704" s="68"/>
      <c r="Y704" s="68"/>
    </row>
    <row r="705" spans="1:25" s="195" customFormat="1" x14ac:dyDescent="0.2">
      <c r="A705" s="63"/>
      <c r="C705" s="196"/>
      <c r="D705" s="196"/>
      <c r="E705" s="112"/>
      <c r="F705" s="54"/>
      <c r="G705" s="54"/>
      <c r="H705" s="112"/>
      <c r="I705" s="102"/>
      <c r="J705" s="68"/>
      <c r="K705" s="68"/>
      <c r="L705" s="54"/>
      <c r="M705" s="178"/>
      <c r="N705" s="174"/>
      <c r="O705" s="178"/>
      <c r="P705" s="178"/>
      <c r="Q705" s="183"/>
      <c r="R705" s="54"/>
      <c r="S705" s="68"/>
      <c r="T705" s="68"/>
      <c r="U705" s="68"/>
      <c r="V705" s="215"/>
      <c r="W705" s="68"/>
      <c r="X705" s="68"/>
      <c r="Y705" s="68"/>
    </row>
    <row r="706" spans="1:25" s="195" customFormat="1" x14ac:dyDescent="0.2">
      <c r="A706" s="63"/>
      <c r="C706" s="196"/>
      <c r="D706" s="196"/>
      <c r="E706" s="112"/>
      <c r="F706" s="54"/>
      <c r="G706" s="54"/>
      <c r="H706" s="112"/>
      <c r="I706" s="102"/>
      <c r="J706" s="68"/>
      <c r="K706" s="68"/>
      <c r="L706" s="54"/>
      <c r="M706" s="178"/>
      <c r="N706" s="174"/>
      <c r="O706" s="178"/>
      <c r="P706" s="178"/>
      <c r="Q706" s="183"/>
      <c r="R706" s="54"/>
      <c r="S706" s="68"/>
      <c r="T706" s="68"/>
      <c r="U706" s="68"/>
      <c r="V706" s="215"/>
      <c r="W706" s="68"/>
      <c r="X706" s="68"/>
      <c r="Y706" s="68"/>
    </row>
    <row r="707" spans="1:25" s="195" customFormat="1" x14ac:dyDescent="0.2">
      <c r="A707" s="63"/>
      <c r="C707" s="196"/>
      <c r="D707" s="196"/>
      <c r="E707" s="112"/>
      <c r="F707" s="54"/>
      <c r="G707" s="54"/>
      <c r="H707" s="112"/>
      <c r="I707" s="102"/>
      <c r="J707" s="68"/>
      <c r="K707" s="68"/>
      <c r="L707" s="54"/>
      <c r="M707" s="178"/>
      <c r="N707" s="174"/>
      <c r="O707" s="178"/>
      <c r="P707" s="178"/>
      <c r="Q707" s="183"/>
      <c r="R707" s="54"/>
      <c r="S707" s="68"/>
      <c r="T707" s="68"/>
      <c r="U707" s="68"/>
      <c r="V707" s="215"/>
      <c r="W707" s="68"/>
      <c r="X707" s="68"/>
      <c r="Y707" s="68"/>
    </row>
    <row r="708" spans="1:25" s="195" customFormat="1" x14ac:dyDescent="0.2">
      <c r="A708" s="63"/>
      <c r="C708" s="196"/>
      <c r="D708" s="196"/>
      <c r="E708" s="112"/>
      <c r="F708" s="54"/>
      <c r="G708" s="54"/>
      <c r="H708" s="112"/>
      <c r="I708" s="102"/>
      <c r="J708" s="68"/>
      <c r="K708" s="68"/>
      <c r="L708" s="54"/>
      <c r="M708" s="178"/>
      <c r="N708" s="174"/>
      <c r="O708" s="178"/>
      <c r="P708" s="178"/>
      <c r="Q708" s="183"/>
      <c r="R708" s="54"/>
      <c r="S708" s="68"/>
      <c r="T708" s="68"/>
      <c r="U708" s="68"/>
      <c r="V708" s="215"/>
      <c r="W708" s="68"/>
      <c r="X708" s="68"/>
      <c r="Y708" s="68"/>
    </row>
    <row r="709" spans="1:25" s="195" customFormat="1" x14ac:dyDescent="0.2">
      <c r="A709" s="63"/>
      <c r="C709" s="196"/>
      <c r="D709" s="196"/>
      <c r="E709" s="112"/>
      <c r="F709" s="54"/>
      <c r="G709" s="54"/>
      <c r="H709" s="112"/>
      <c r="I709" s="102"/>
      <c r="J709" s="68"/>
      <c r="K709" s="68"/>
      <c r="L709" s="54"/>
      <c r="M709" s="178"/>
      <c r="N709" s="174"/>
      <c r="O709" s="178"/>
      <c r="P709" s="178"/>
      <c r="Q709" s="183"/>
      <c r="R709" s="54"/>
      <c r="S709" s="68"/>
      <c r="T709" s="68"/>
      <c r="U709" s="68"/>
      <c r="V709" s="215"/>
      <c r="W709" s="68"/>
      <c r="X709" s="68"/>
      <c r="Y709" s="68"/>
    </row>
    <row r="710" spans="1:25" s="195" customFormat="1" x14ac:dyDescent="0.2">
      <c r="A710" s="63"/>
      <c r="C710" s="196"/>
      <c r="D710" s="196"/>
      <c r="E710" s="112"/>
      <c r="F710" s="54"/>
      <c r="G710" s="54"/>
      <c r="H710" s="112"/>
      <c r="I710" s="102"/>
      <c r="J710" s="68"/>
      <c r="K710" s="68"/>
      <c r="L710" s="54"/>
      <c r="M710" s="178"/>
      <c r="N710" s="174"/>
      <c r="O710" s="178"/>
      <c r="P710" s="178"/>
      <c r="Q710" s="183"/>
      <c r="R710" s="54"/>
      <c r="S710" s="68"/>
      <c r="T710" s="68"/>
      <c r="U710" s="68"/>
      <c r="V710" s="215"/>
      <c r="W710" s="68"/>
      <c r="X710" s="68"/>
      <c r="Y710" s="68"/>
    </row>
    <row r="711" spans="1:25" s="195" customFormat="1" x14ac:dyDescent="0.2">
      <c r="A711" s="63"/>
      <c r="C711" s="196"/>
      <c r="D711" s="196"/>
      <c r="E711" s="112"/>
      <c r="F711" s="54"/>
      <c r="G711" s="54"/>
      <c r="H711" s="112"/>
      <c r="I711" s="102"/>
      <c r="J711" s="68"/>
      <c r="K711" s="68"/>
      <c r="L711" s="54"/>
      <c r="M711" s="178"/>
      <c r="N711" s="174"/>
      <c r="O711" s="178"/>
      <c r="P711" s="178"/>
      <c r="Q711" s="183"/>
      <c r="R711" s="54"/>
      <c r="S711" s="68"/>
      <c r="T711" s="68"/>
      <c r="U711" s="68"/>
      <c r="V711" s="215"/>
      <c r="W711" s="68"/>
      <c r="X711" s="68"/>
      <c r="Y711" s="68"/>
    </row>
    <row r="712" spans="1:25" s="195" customFormat="1" x14ac:dyDescent="0.2">
      <c r="A712" s="63"/>
      <c r="C712" s="196"/>
      <c r="D712" s="196"/>
      <c r="E712" s="112"/>
      <c r="F712" s="54"/>
      <c r="G712" s="54"/>
      <c r="H712" s="112"/>
      <c r="I712" s="102"/>
      <c r="J712" s="68"/>
      <c r="K712" s="68"/>
      <c r="L712" s="54"/>
      <c r="M712" s="178"/>
      <c r="N712" s="174"/>
      <c r="O712" s="178"/>
      <c r="P712" s="178"/>
      <c r="Q712" s="183"/>
      <c r="R712" s="54"/>
      <c r="S712" s="68"/>
      <c r="T712" s="68"/>
      <c r="U712" s="68"/>
      <c r="V712" s="215"/>
      <c r="W712" s="68"/>
      <c r="X712" s="68"/>
      <c r="Y712" s="68"/>
    </row>
    <row r="713" spans="1:25" s="195" customFormat="1" x14ac:dyDescent="0.2">
      <c r="A713" s="63"/>
      <c r="C713" s="196"/>
      <c r="D713" s="196"/>
      <c r="E713" s="112"/>
      <c r="F713" s="54"/>
      <c r="G713" s="54"/>
      <c r="H713" s="112"/>
      <c r="I713" s="102"/>
      <c r="J713" s="68"/>
      <c r="K713" s="68"/>
      <c r="L713" s="54"/>
      <c r="M713" s="178"/>
      <c r="N713" s="174"/>
      <c r="O713" s="178"/>
      <c r="P713" s="178"/>
      <c r="Q713" s="183"/>
      <c r="R713" s="54"/>
      <c r="S713" s="68"/>
      <c r="T713" s="68"/>
      <c r="U713" s="68"/>
      <c r="V713" s="215"/>
      <c r="W713" s="68"/>
      <c r="X713" s="68"/>
      <c r="Y713" s="68"/>
    </row>
    <row r="714" spans="1:25" s="195" customFormat="1" x14ac:dyDescent="0.2">
      <c r="A714" s="63"/>
      <c r="C714" s="196"/>
      <c r="D714" s="196"/>
      <c r="E714" s="112"/>
      <c r="F714" s="54"/>
      <c r="G714" s="54"/>
      <c r="H714" s="112"/>
      <c r="I714" s="102"/>
      <c r="J714" s="68"/>
      <c r="K714" s="68"/>
      <c r="L714" s="54"/>
      <c r="M714" s="178"/>
      <c r="N714" s="174"/>
      <c r="O714" s="178"/>
      <c r="P714" s="178"/>
      <c r="Q714" s="183"/>
      <c r="R714" s="54"/>
      <c r="S714" s="68"/>
      <c r="T714" s="68"/>
      <c r="U714" s="68"/>
      <c r="V714" s="215"/>
      <c r="W714" s="68"/>
      <c r="X714" s="68"/>
      <c r="Y714" s="68"/>
    </row>
    <row r="715" spans="1:25" s="195" customFormat="1" x14ac:dyDescent="0.2">
      <c r="A715" s="63"/>
      <c r="C715" s="196"/>
      <c r="D715" s="196"/>
      <c r="E715" s="112"/>
      <c r="F715" s="54"/>
      <c r="G715" s="54"/>
      <c r="H715" s="112"/>
      <c r="I715" s="102"/>
      <c r="J715" s="68"/>
      <c r="K715" s="68"/>
      <c r="L715" s="54"/>
      <c r="M715" s="178"/>
      <c r="N715" s="174"/>
      <c r="O715" s="178"/>
      <c r="P715" s="178"/>
      <c r="Q715" s="183"/>
      <c r="R715" s="54"/>
      <c r="S715" s="68"/>
      <c r="T715" s="68"/>
      <c r="U715" s="68"/>
      <c r="V715" s="215"/>
      <c r="W715" s="68"/>
      <c r="X715" s="68"/>
      <c r="Y715" s="68"/>
    </row>
    <row r="716" spans="1:25" s="195" customFormat="1" x14ac:dyDescent="0.2">
      <c r="A716" s="63"/>
      <c r="C716" s="196"/>
      <c r="D716" s="196"/>
      <c r="E716" s="112"/>
      <c r="F716" s="54"/>
      <c r="G716" s="54"/>
      <c r="H716" s="112"/>
      <c r="I716" s="102"/>
      <c r="J716" s="68"/>
      <c r="K716" s="68"/>
      <c r="L716" s="54"/>
      <c r="M716" s="178"/>
      <c r="N716" s="174"/>
      <c r="O716" s="178"/>
      <c r="P716" s="178"/>
      <c r="Q716" s="183"/>
      <c r="R716" s="54"/>
      <c r="S716" s="68"/>
      <c r="T716" s="68"/>
      <c r="U716" s="68"/>
      <c r="V716" s="215"/>
      <c r="W716" s="68"/>
      <c r="X716" s="68"/>
      <c r="Y716" s="68"/>
    </row>
    <row r="717" spans="1:25" s="195" customFormat="1" x14ac:dyDescent="0.2">
      <c r="A717" s="63"/>
      <c r="C717" s="196"/>
      <c r="D717" s="196"/>
      <c r="E717" s="112"/>
      <c r="F717" s="54"/>
      <c r="G717" s="54"/>
      <c r="H717" s="112"/>
      <c r="I717" s="102"/>
      <c r="J717" s="68"/>
      <c r="K717" s="68"/>
      <c r="L717" s="54"/>
      <c r="M717" s="178"/>
      <c r="N717" s="174"/>
      <c r="O717" s="178"/>
      <c r="P717" s="178"/>
      <c r="Q717" s="183"/>
      <c r="R717" s="54"/>
      <c r="S717" s="68"/>
      <c r="T717" s="68"/>
      <c r="U717" s="68"/>
      <c r="V717" s="215"/>
      <c r="W717" s="68"/>
      <c r="X717" s="68"/>
      <c r="Y717" s="68"/>
    </row>
    <row r="718" spans="1:25" s="195" customFormat="1" x14ac:dyDescent="0.2">
      <c r="A718" s="63"/>
      <c r="C718" s="196"/>
      <c r="D718" s="196"/>
      <c r="E718" s="112"/>
      <c r="F718" s="54"/>
      <c r="G718" s="54"/>
      <c r="H718" s="112"/>
      <c r="I718" s="102"/>
      <c r="J718" s="68"/>
      <c r="K718" s="68"/>
      <c r="L718" s="54"/>
      <c r="M718" s="178"/>
      <c r="N718" s="174"/>
      <c r="O718" s="178"/>
      <c r="P718" s="178"/>
      <c r="Q718" s="183"/>
      <c r="R718" s="54"/>
      <c r="S718" s="68"/>
      <c r="T718" s="68"/>
      <c r="U718" s="68"/>
      <c r="V718" s="215"/>
      <c r="W718" s="68"/>
      <c r="X718" s="68"/>
      <c r="Y718" s="68"/>
    </row>
    <row r="719" spans="1:25" s="195" customFormat="1" x14ac:dyDescent="0.2">
      <c r="A719" s="63"/>
      <c r="C719" s="196"/>
      <c r="D719" s="196"/>
      <c r="E719" s="112"/>
      <c r="F719" s="54"/>
      <c r="G719" s="54"/>
      <c r="H719" s="112"/>
      <c r="I719" s="102"/>
      <c r="J719" s="68"/>
      <c r="K719" s="68"/>
      <c r="L719" s="54"/>
      <c r="M719" s="178"/>
      <c r="N719" s="174"/>
      <c r="O719" s="178"/>
      <c r="P719" s="178"/>
      <c r="Q719" s="183"/>
      <c r="R719" s="54"/>
      <c r="S719" s="68"/>
      <c r="T719" s="68"/>
      <c r="U719" s="68"/>
      <c r="V719" s="215"/>
      <c r="W719" s="68"/>
      <c r="X719" s="68"/>
      <c r="Y719" s="68"/>
    </row>
    <row r="720" spans="1:25" s="195" customFormat="1" x14ac:dyDescent="0.2">
      <c r="A720" s="63"/>
      <c r="C720" s="196"/>
      <c r="D720" s="196"/>
      <c r="E720" s="112"/>
      <c r="F720" s="54"/>
      <c r="G720" s="54"/>
      <c r="H720" s="112"/>
      <c r="I720" s="102"/>
      <c r="J720" s="68"/>
      <c r="K720" s="68"/>
      <c r="L720" s="54"/>
      <c r="M720" s="178"/>
      <c r="N720" s="174"/>
      <c r="O720" s="178"/>
      <c r="P720" s="178"/>
      <c r="Q720" s="183"/>
      <c r="R720" s="54"/>
      <c r="S720" s="68"/>
      <c r="T720" s="68"/>
      <c r="U720" s="68"/>
      <c r="V720" s="215"/>
      <c r="W720" s="68"/>
      <c r="X720" s="68"/>
      <c r="Y720" s="68"/>
    </row>
    <row r="721" spans="1:25" s="195" customFormat="1" x14ac:dyDescent="0.2">
      <c r="A721" s="63"/>
      <c r="C721" s="196"/>
      <c r="D721" s="196"/>
      <c r="E721" s="112"/>
      <c r="F721" s="54"/>
      <c r="G721" s="54"/>
      <c r="H721" s="112"/>
      <c r="I721" s="102"/>
      <c r="J721" s="68"/>
      <c r="K721" s="68"/>
      <c r="L721" s="54"/>
      <c r="M721" s="178"/>
      <c r="N721" s="174"/>
      <c r="O721" s="178"/>
      <c r="P721" s="178"/>
      <c r="Q721" s="183"/>
      <c r="R721" s="54"/>
      <c r="S721" s="68"/>
      <c r="T721" s="68"/>
      <c r="U721" s="68"/>
      <c r="V721" s="215"/>
      <c r="W721" s="68"/>
      <c r="X721" s="68"/>
      <c r="Y721" s="68"/>
    </row>
    <row r="722" spans="1:25" s="195" customFormat="1" x14ac:dyDescent="0.2">
      <c r="A722" s="63"/>
      <c r="C722" s="196"/>
      <c r="D722" s="196"/>
      <c r="E722" s="112"/>
      <c r="F722" s="54"/>
      <c r="G722" s="54"/>
      <c r="H722" s="112"/>
      <c r="I722" s="102"/>
      <c r="J722" s="68"/>
      <c r="K722" s="68"/>
      <c r="L722" s="54"/>
      <c r="M722" s="178"/>
      <c r="N722" s="174"/>
      <c r="O722" s="178"/>
      <c r="P722" s="178"/>
      <c r="Q722" s="183"/>
      <c r="R722" s="54"/>
      <c r="S722" s="68"/>
      <c r="T722" s="68"/>
      <c r="U722" s="68"/>
      <c r="V722" s="215"/>
      <c r="W722" s="68"/>
      <c r="X722" s="68"/>
      <c r="Y722" s="68"/>
    </row>
    <row r="723" spans="1:25" s="195" customFormat="1" x14ac:dyDescent="0.2">
      <c r="A723" s="63"/>
      <c r="C723" s="196"/>
      <c r="D723" s="196"/>
      <c r="E723" s="112"/>
      <c r="F723" s="54"/>
      <c r="G723" s="54"/>
      <c r="H723" s="112"/>
      <c r="I723" s="102"/>
      <c r="J723" s="68"/>
      <c r="K723" s="68"/>
      <c r="L723" s="54"/>
      <c r="M723" s="178"/>
      <c r="N723" s="174"/>
      <c r="O723" s="178"/>
      <c r="P723" s="178"/>
      <c r="Q723" s="183"/>
      <c r="R723" s="54"/>
      <c r="S723" s="68"/>
      <c r="T723" s="68"/>
      <c r="U723" s="68"/>
      <c r="V723" s="215"/>
      <c r="W723" s="68"/>
      <c r="X723" s="68"/>
      <c r="Y723" s="68"/>
    </row>
    <row r="724" spans="1:25" s="195" customFormat="1" x14ac:dyDescent="0.2">
      <c r="A724" s="63"/>
      <c r="C724" s="196"/>
      <c r="D724" s="196"/>
      <c r="E724" s="112"/>
      <c r="F724" s="54"/>
      <c r="G724" s="54"/>
      <c r="H724" s="112"/>
      <c r="I724" s="102"/>
      <c r="J724" s="68"/>
      <c r="K724" s="68"/>
      <c r="L724" s="54"/>
      <c r="M724" s="178"/>
      <c r="N724" s="174"/>
      <c r="O724" s="178"/>
      <c r="P724" s="178"/>
      <c r="Q724" s="183"/>
      <c r="R724" s="54"/>
      <c r="S724" s="68"/>
      <c r="T724" s="68"/>
      <c r="U724" s="68"/>
      <c r="V724" s="215"/>
      <c r="W724" s="68"/>
      <c r="X724" s="68"/>
      <c r="Y724" s="68"/>
    </row>
    <row r="725" spans="1:25" s="195" customFormat="1" x14ac:dyDescent="0.2">
      <c r="A725" s="63"/>
      <c r="C725" s="196"/>
      <c r="D725" s="196"/>
      <c r="E725" s="112"/>
      <c r="F725" s="54"/>
      <c r="G725" s="54"/>
      <c r="H725" s="112"/>
      <c r="I725" s="102"/>
      <c r="J725" s="68"/>
      <c r="K725" s="68"/>
      <c r="L725" s="54"/>
      <c r="M725" s="178"/>
      <c r="N725" s="174"/>
      <c r="O725" s="178"/>
      <c r="P725" s="178"/>
      <c r="Q725" s="183"/>
      <c r="R725" s="54"/>
      <c r="S725" s="68"/>
      <c r="T725" s="68"/>
      <c r="U725" s="68"/>
      <c r="V725" s="215"/>
      <c r="W725" s="68"/>
      <c r="X725" s="68"/>
      <c r="Y725" s="68"/>
    </row>
    <row r="726" spans="1:25" s="195" customFormat="1" x14ac:dyDescent="0.2">
      <c r="A726" s="63"/>
      <c r="C726" s="196"/>
      <c r="D726" s="196"/>
      <c r="E726" s="112"/>
      <c r="F726" s="54"/>
      <c r="G726" s="54"/>
      <c r="H726" s="112"/>
      <c r="I726" s="102"/>
      <c r="J726" s="68"/>
      <c r="K726" s="68"/>
      <c r="L726" s="54"/>
      <c r="M726" s="178"/>
      <c r="N726" s="174"/>
      <c r="O726" s="178"/>
      <c r="P726" s="178"/>
      <c r="Q726" s="183"/>
      <c r="R726" s="54"/>
      <c r="S726" s="68"/>
      <c r="T726" s="68"/>
      <c r="U726" s="68"/>
      <c r="V726" s="215"/>
      <c r="W726" s="68"/>
      <c r="X726" s="68"/>
      <c r="Y726" s="68"/>
    </row>
    <row r="727" spans="1:25" s="195" customFormat="1" x14ac:dyDescent="0.2">
      <c r="A727" s="63"/>
      <c r="C727" s="196"/>
      <c r="D727" s="196"/>
      <c r="E727" s="112"/>
      <c r="F727" s="54"/>
      <c r="G727" s="54"/>
      <c r="H727" s="112"/>
      <c r="I727" s="102"/>
      <c r="J727" s="68"/>
      <c r="K727" s="68"/>
      <c r="L727" s="54"/>
      <c r="M727" s="178"/>
      <c r="N727" s="174"/>
      <c r="O727" s="178"/>
      <c r="P727" s="178"/>
      <c r="Q727" s="183"/>
      <c r="R727" s="54"/>
      <c r="S727" s="68"/>
      <c r="T727" s="68"/>
      <c r="U727" s="68"/>
      <c r="V727" s="215"/>
      <c r="W727" s="68"/>
      <c r="X727" s="68"/>
      <c r="Y727" s="68"/>
    </row>
    <row r="728" spans="1:25" s="195" customFormat="1" x14ac:dyDescent="0.2">
      <c r="A728" s="63"/>
      <c r="C728" s="196"/>
      <c r="D728" s="196"/>
      <c r="E728" s="112"/>
      <c r="F728" s="54"/>
      <c r="G728" s="54"/>
      <c r="H728" s="112"/>
      <c r="I728" s="102"/>
      <c r="J728" s="68"/>
      <c r="K728" s="68"/>
      <c r="L728" s="54"/>
      <c r="M728" s="178"/>
      <c r="N728" s="174"/>
      <c r="O728" s="178"/>
      <c r="P728" s="178"/>
      <c r="Q728" s="183"/>
      <c r="R728" s="54"/>
      <c r="S728" s="68"/>
      <c r="T728" s="68"/>
      <c r="U728" s="68"/>
      <c r="V728" s="215"/>
      <c r="W728" s="68"/>
      <c r="X728" s="68"/>
      <c r="Y728" s="68"/>
    </row>
    <row r="729" spans="1:25" s="195" customFormat="1" x14ac:dyDescent="0.2">
      <c r="A729" s="63"/>
      <c r="C729" s="196"/>
      <c r="D729" s="196"/>
      <c r="E729" s="112"/>
      <c r="F729" s="54"/>
      <c r="G729" s="54"/>
      <c r="H729" s="112"/>
      <c r="I729" s="102"/>
      <c r="J729" s="68"/>
      <c r="K729" s="68"/>
      <c r="L729" s="54"/>
      <c r="M729" s="178"/>
      <c r="N729" s="174"/>
      <c r="O729" s="178"/>
      <c r="P729" s="178"/>
      <c r="Q729" s="183"/>
      <c r="R729" s="54"/>
      <c r="S729" s="68"/>
      <c r="T729" s="68"/>
      <c r="U729" s="68"/>
      <c r="V729" s="215"/>
      <c r="W729" s="68"/>
      <c r="X729" s="68"/>
      <c r="Y729" s="68"/>
    </row>
    <row r="730" spans="1:25" s="195" customFormat="1" x14ac:dyDescent="0.2">
      <c r="A730" s="63"/>
      <c r="C730" s="196"/>
      <c r="D730" s="196"/>
      <c r="E730" s="112"/>
      <c r="F730" s="54"/>
      <c r="G730" s="54"/>
      <c r="H730" s="112"/>
      <c r="I730" s="102"/>
      <c r="J730" s="68"/>
      <c r="K730" s="68"/>
      <c r="L730" s="54"/>
      <c r="M730" s="178"/>
      <c r="N730" s="174"/>
      <c r="O730" s="178"/>
      <c r="P730" s="178"/>
      <c r="Q730" s="183"/>
      <c r="R730" s="54"/>
      <c r="S730" s="68"/>
      <c r="T730" s="68"/>
      <c r="U730" s="68"/>
      <c r="V730" s="215"/>
      <c r="W730" s="68"/>
      <c r="X730" s="68"/>
      <c r="Y730" s="68"/>
    </row>
    <row r="731" spans="1:25" s="195" customFormat="1" x14ac:dyDescent="0.2">
      <c r="A731" s="63"/>
      <c r="C731" s="196"/>
      <c r="D731" s="196"/>
      <c r="E731" s="112"/>
      <c r="F731" s="54"/>
      <c r="G731" s="54"/>
      <c r="H731" s="112"/>
      <c r="I731" s="102"/>
      <c r="J731" s="68"/>
      <c r="K731" s="68"/>
      <c r="L731" s="54"/>
      <c r="M731" s="178"/>
      <c r="N731" s="174"/>
      <c r="O731" s="178"/>
      <c r="P731" s="178"/>
      <c r="Q731" s="183"/>
      <c r="R731" s="54"/>
      <c r="S731" s="68"/>
      <c r="T731" s="68"/>
      <c r="U731" s="68"/>
      <c r="V731" s="215"/>
      <c r="W731" s="68"/>
      <c r="X731" s="68"/>
      <c r="Y731" s="68"/>
    </row>
    <row r="732" spans="1:25" s="195" customFormat="1" x14ac:dyDescent="0.2">
      <c r="A732" s="63"/>
      <c r="C732" s="196"/>
      <c r="D732" s="196"/>
      <c r="E732" s="112"/>
      <c r="F732" s="54"/>
      <c r="G732" s="54"/>
      <c r="H732" s="112"/>
      <c r="I732" s="102"/>
      <c r="J732" s="68"/>
      <c r="K732" s="68"/>
      <c r="L732" s="54"/>
      <c r="M732" s="178"/>
      <c r="N732" s="174"/>
      <c r="O732" s="178"/>
      <c r="P732" s="178"/>
      <c r="Q732" s="183"/>
      <c r="R732" s="54"/>
      <c r="S732" s="68"/>
      <c r="T732" s="68"/>
      <c r="U732" s="68"/>
      <c r="V732" s="215"/>
      <c r="W732" s="68"/>
      <c r="X732" s="68"/>
      <c r="Y732" s="68"/>
    </row>
    <row r="733" spans="1:25" s="195" customFormat="1" x14ac:dyDescent="0.2">
      <c r="A733" s="63"/>
      <c r="C733" s="196"/>
      <c r="D733" s="196"/>
      <c r="E733" s="112"/>
      <c r="F733" s="54"/>
      <c r="G733" s="54"/>
      <c r="H733" s="112"/>
      <c r="I733" s="102"/>
      <c r="J733" s="68"/>
      <c r="K733" s="68"/>
      <c r="L733" s="54"/>
      <c r="M733" s="178"/>
      <c r="N733" s="174"/>
      <c r="O733" s="178"/>
      <c r="P733" s="178"/>
      <c r="Q733" s="183"/>
      <c r="R733" s="54"/>
      <c r="S733" s="68"/>
      <c r="T733" s="68"/>
      <c r="U733" s="68"/>
      <c r="V733" s="215"/>
      <c r="W733" s="68"/>
      <c r="X733" s="68"/>
      <c r="Y733" s="68"/>
    </row>
    <row r="734" spans="1:25" s="195" customFormat="1" x14ac:dyDescent="0.2">
      <c r="A734" s="63"/>
      <c r="C734" s="196"/>
      <c r="D734" s="196"/>
      <c r="E734" s="112"/>
      <c r="F734" s="54"/>
      <c r="G734" s="54"/>
      <c r="H734" s="112"/>
      <c r="I734" s="102"/>
      <c r="J734" s="68"/>
      <c r="K734" s="68"/>
      <c r="L734" s="54"/>
      <c r="M734" s="178"/>
      <c r="N734" s="174"/>
      <c r="O734" s="178"/>
      <c r="P734" s="178"/>
      <c r="Q734" s="183"/>
      <c r="R734" s="54"/>
      <c r="S734" s="68"/>
      <c r="T734" s="68"/>
      <c r="U734" s="68"/>
      <c r="V734" s="215"/>
      <c r="W734" s="68"/>
      <c r="X734" s="68"/>
      <c r="Y734" s="68"/>
    </row>
    <row r="735" spans="1:25" s="195" customFormat="1" x14ac:dyDescent="0.2">
      <c r="A735" s="63"/>
      <c r="C735" s="196"/>
      <c r="D735" s="196"/>
      <c r="E735" s="112"/>
      <c r="F735" s="54"/>
      <c r="G735" s="54"/>
      <c r="H735" s="112"/>
      <c r="I735" s="102"/>
      <c r="J735" s="68"/>
      <c r="K735" s="68"/>
      <c r="L735" s="54"/>
      <c r="M735" s="178"/>
      <c r="N735" s="174"/>
      <c r="O735" s="178"/>
      <c r="P735" s="178"/>
      <c r="Q735" s="183"/>
      <c r="R735" s="54"/>
      <c r="S735" s="68"/>
      <c r="T735" s="68"/>
      <c r="U735" s="68"/>
      <c r="V735" s="215"/>
      <c r="W735" s="68"/>
      <c r="X735" s="68"/>
      <c r="Y735" s="68"/>
    </row>
    <row r="736" spans="1:25" s="195" customFormat="1" x14ac:dyDescent="0.2">
      <c r="A736" s="63"/>
      <c r="C736" s="196"/>
      <c r="D736" s="196"/>
      <c r="E736" s="112"/>
      <c r="F736" s="54"/>
      <c r="G736" s="54"/>
      <c r="H736" s="112"/>
      <c r="I736" s="102"/>
      <c r="J736" s="68"/>
      <c r="K736" s="68"/>
      <c r="L736" s="54"/>
      <c r="M736" s="178"/>
      <c r="N736" s="174"/>
      <c r="O736" s="178"/>
      <c r="P736" s="178"/>
      <c r="Q736" s="183"/>
      <c r="R736" s="54"/>
      <c r="S736" s="68"/>
      <c r="T736" s="68"/>
      <c r="U736" s="68"/>
      <c r="V736" s="215"/>
      <c r="W736" s="68"/>
      <c r="X736" s="68"/>
      <c r="Y736" s="68"/>
    </row>
    <row r="737" spans="1:28" s="195" customFormat="1" x14ac:dyDescent="0.2">
      <c r="A737" s="63"/>
      <c r="C737" s="196"/>
      <c r="D737" s="196"/>
      <c r="E737" s="112"/>
      <c r="F737" s="54"/>
      <c r="G737" s="54"/>
      <c r="H737" s="112"/>
      <c r="I737" s="102"/>
      <c r="J737" s="68"/>
      <c r="K737" s="68"/>
      <c r="L737" s="54"/>
      <c r="M737" s="178"/>
      <c r="N737" s="174"/>
      <c r="O737" s="178"/>
      <c r="P737" s="178"/>
      <c r="Q737" s="183"/>
      <c r="R737" s="54"/>
      <c r="S737" s="68"/>
      <c r="T737" s="68"/>
      <c r="U737" s="68"/>
      <c r="V737" s="215"/>
      <c r="W737" s="68"/>
      <c r="X737" s="68"/>
      <c r="Y737" s="68"/>
    </row>
    <row r="738" spans="1:28" s="195" customFormat="1" x14ac:dyDescent="0.2">
      <c r="A738" s="63"/>
      <c r="C738" s="196"/>
      <c r="D738" s="196"/>
      <c r="E738" s="112"/>
      <c r="F738" s="54"/>
      <c r="G738" s="54"/>
      <c r="H738" s="112"/>
      <c r="I738" s="102"/>
      <c r="J738" s="68"/>
      <c r="K738" s="68"/>
      <c r="L738" s="54"/>
      <c r="M738" s="178"/>
      <c r="N738" s="174"/>
      <c r="O738" s="178"/>
      <c r="P738" s="178"/>
      <c r="Q738" s="183"/>
      <c r="R738" s="54"/>
      <c r="S738" s="68"/>
      <c r="T738" s="68"/>
      <c r="U738" s="68"/>
      <c r="V738" s="215"/>
      <c r="W738" s="68"/>
      <c r="X738" s="68"/>
      <c r="Y738" s="68"/>
    </row>
    <row r="739" spans="1:28" s="195" customFormat="1" x14ac:dyDescent="0.2">
      <c r="A739" s="63"/>
      <c r="C739" s="196"/>
      <c r="D739" s="196"/>
      <c r="E739" s="112"/>
      <c r="F739" s="54"/>
      <c r="G739" s="54"/>
      <c r="H739" s="112"/>
      <c r="I739" s="102"/>
      <c r="J739" s="68"/>
      <c r="K739" s="68"/>
      <c r="L739" s="54"/>
      <c r="M739" s="178"/>
      <c r="N739" s="174"/>
      <c r="O739" s="178"/>
      <c r="P739" s="178"/>
      <c r="Q739" s="183"/>
      <c r="R739" s="54"/>
      <c r="S739" s="68"/>
      <c r="T739" s="68"/>
      <c r="U739" s="68"/>
      <c r="V739" s="215"/>
      <c r="W739" s="68"/>
      <c r="X739" s="68"/>
      <c r="Y739" s="68"/>
    </row>
    <row r="740" spans="1:28" s="195" customFormat="1" x14ac:dyDescent="0.2">
      <c r="A740" s="63"/>
      <c r="C740" s="196"/>
      <c r="D740" s="196"/>
      <c r="E740" s="112"/>
      <c r="F740" s="54"/>
      <c r="G740" s="54"/>
      <c r="H740" s="112"/>
      <c r="I740" s="102"/>
      <c r="J740" s="68"/>
      <c r="K740" s="68"/>
      <c r="L740" s="54"/>
      <c r="M740" s="178"/>
      <c r="N740" s="174"/>
      <c r="O740" s="178"/>
      <c r="P740" s="178"/>
      <c r="Q740" s="183"/>
      <c r="R740" s="54"/>
      <c r="S740" s="68"/>
      <c r="T740" s="68"/>
      <c r="U740" s="68"/>
      <c r="V740" s="215"/>
      <c r="W740" s="68"/>
      <c r="X740" s="68"/>
      <c r="Y740" s="68"/>
      <c r="AA740" s="68"/>
      <c r="AB740" s="68"/>
    </row>
    <row r="741" spans="1:28" s="195" customFormat="1" x14ac:dyDescent="0.2">
      <c r="A741" s="63"/>
      <c r="C741" s="196"/>
      <c r="D741" s="196"/>
      <c r="E741" s="112"/>
      <c r="F741" s="54"/>
      <c r="G741" s="54"/>
      <c r="H741" s="112"/>
      <c r="I741" s="102"/>
      <c r="J741" s="68"/>
      <c r="K741" s="68"/>
      <c r="L741" s="54"/>
      <c r="M741" s="178"/>
      <c r="N741" s="174"/>
      <c r="O741" s="178"/>
      <c r="P741" s="178"/>
      <c r="Q741" s="183"/>
      <c r="R741" s="54"/>
      <c r="S741" s="68"/>
      <c r="T741" s="68"/>
      <c r="U741" s="68"/>
      <c r="V741" s="215"/>
      <c r="W741" s="68"/>
      <c r="X741" s="68"/>
      <c r="Y741" s="68"/>
      <c r="AA741" s="68"/>
      <c r="AB741" s="68"/>
    </row>
    <row r="742" spans="1:28" x14ac:dyDescent="0.2">
      <c r="A742" s="63"/>
      <c r="Z742" s="195"/>
    </row>
    <row r="743" spans="1:28" x14ac:dyDescent="0.2">
      <c r="A743" s="63"/>
      <c r="Z743" s="195"/>
    </row>
    <row r="744" spans="1:28" x14ac:dyDescent="0.2">
      <c r="A744" s="63"/>
      <c r="Z744" s="195"/>
    </row>
    <row r="745" spans="1:28" x14ac:dyDescent="0.2">
      <c r="A745" s="63"/>
      <c r="Z745" s="195"/>
    </row>
    <row r="746" spans="1:28" x14ac:dyDescent="0.2">
      <c r="A746" s="63"/>
      <c r="Z746" s="195"/>
    </row>
    <row r="747" spans="1:28" x14ac:dyDescent="0.2">
      <c r="A747" s="63"/>
      <c r="Z747" s="195"/>
    </row>
    <row r="748" spans="1:28" x14ac:dyDescent="0.2">
      <c r="A748" s="63"/>
      <c r="Z748" s="195"/>
      <c r="AA748" s="195"/>
      <c r="AB748" s="195"/>
    </row>
    <row r="749" spans="1:28" x14ac:dyDescent="0.2">
      <c r="A749" s="63"/>
      <c r="Z749" s="195"/>
      <c r="AA749" s="195"/>
      <c r="AB749" s="195"/>
    </row>
    <row r="750" spans="1:28" s="195" customFormat="1" x14ac:dyDescent="0.2">
      <c r="A750" s="63"/>
      <c r="C750" s="196"/>
      <c r="D750" s="196"/>
      <c r="E750" s="112"/>
      <c r="F750" s="54"/>
      <c r="G750" s="54"/>
      <c r="H750" s="112"/>
      <c r="I750" s="102"/>
      <c r="J750" s="68"/>
      <c r="K750" s="68"/>
      <c r="L750" s="54"/>
      <c r="M750" s="178"/>
      <c r="N750" s="174"/>
      <c r="O750" s="178"/>
      <c r="P750" s="178"/>
      <c r="Q750" s="183"/>
      <c r="R750" s="54"/>
      <c r="S750" s="68"/>
      <c r="T750" s="68"/>
      <c r="U750" s="68"/>
      <c r="V750" s="215"/>
      <c r="W750" s="68"/>
      <c r="X750" s="68"/>
      <c r="Y750" s="68"/>
    </row>
    <row r="751" spans="1:28" s="195" customFormat="1" x14ac:dyDescent="0.2">
      <c r="A751" s="63"/>
      <c r="C751" s="196"/>
      <c r="D751" s="196"/>
      <c r="E751" s="112"/>
      <c r="F751" s="54"/>
      <c r="G751" s="54"/>
      <c r="H751" s="112"/>
      <c r="I751" s="102"/>
      <c r="J751" s="68"/>
      <c r="K751" s="68"/>
      <c r="L751" s="54"/>
      <c r="M751" s="178"/>
      <c r="N751" s="174"/>
      <c r="O751" s="178"/>
      <c r="P751" s="178"/>
      <c r="Q751" s="183"/>
      <c r="R751" s="54"/>
      <c r="S751" s="68"/>
      <c r="T751" s="68"/>
      <c r="U751" s="68"/>
      <c r="V751" s="215"/>
      <c r="W751" s="68"/>
      <c r="X751" s="68"/>
      <c r="Y751" s="68"/>
    </row>
    <row r="752" spans="1:28" s="195" customFormat="1" x14ac:dyDescent="0.2">
      <c r="A752" s="63"/>
      <c r="C752" s="196"/>
      <c r="D752" s="196"/>
      <c r="E752" s="112"/>
      <c r="F752" s="54"/>
      <c r="G752" s="54"/>
      <c r="H752" s="112"/>
      <c r="I752" s="102"/>
      <c r="J752" s="68"/>
      <c r="K752" s="68"/>
      <c r="L752" s="54"/>
      <c r="M752" s="178"/>
      <c r="N752" s="174"/>
      <c r="O752" s="178"/>
      <c r="P752" s="178"/>
      <c r="Q752" s="183"/>
      <c r="R752" s="54"/>
      <c r="S752" s="68"/>
      <c r="T752" s="68"/>
      <c r="U752" s="68"/>
      <c r="V752" s="215"/>
      <c r="W752" s="68"/>
      <c r="X752" s="68"/>
      <c r="Y752" s="68"/>
    </row>
    <row r="753" spans="1:25" s="195" customFormat="1" x14ac:dyDescent="0.2">
      <c r="A753" s="63"/>
      <c r="C753" s="196"/>
      <c r="D753" s="196"/>
      <c r="E753" s="112"/>
      <c r="F753" s="54"/>
      <c r="G753" s="54"/>
      <c r="H753" s="112"/>
      <c r="I753" s="102"/>
      <c r="J753" s="68"/>
      <c r="K753" s="68"/>
      <c r="L753" s="54"/>
      <c r="M753" s="178"/>
      <c r="N753" s="174"/>
      <c r="O753" s="178"/>
      <c r="P753" s="178"/>
      <c r="Q753" s="183"/>
      <c r="R753" s="54"/>
      <c r="S753" s="68"/>
      <c r="T753" s="68"/>
      <c r="U753" s="68"/>
      <c r="V753" s="215"/>
      <c r="W753" s="68"/>
      <c r="X753" s="68"/>
      <c r="Y753" s="68"/>
    </row>
    <row r="754" spans="1:25" s="195" customFormat="1" x14ac:dyDescent="0.2">
      <c r="A754" s="63"/>
      <c r="C754" s="196"/>
      <c r="D754" s="196"/>
      <c r="E754" s="112"/>
      <c r="F754" s="54"/>
      <c r="G754" s="54"/>
      <c r="H754" s="112"/>
      <c r="I754" s="102"/>
      <c r="J754" s="68"/>
      <c r="K754" s="68"/>
      <c r="L754" s="54"/>
      <c r="M754" s="178"/>
      <c r="N754" s="174"/>
      <c r="O754" s="178"/>
      <c r="P754" s="178"/>
      <c r="Q754" s="183"/>
      <c r="R754" s="54"/>
      <c r="S754" s="68"/>
      <c r="T754" s="68"/>
      <c r="U754" s="68"/>
      <c r="V754" s="215"/>
      <c r="W754" s="68"/>
      <c r="X754" s="68"/>
      <c r="Y754" s="68"/>
    </row>
    <row r="755" spans="1:25" s="195" customFormat="1" x14ac:dyDescent="0.2">
      <c r="A755" s="63"/>
      <c r="C755" s="196"/>
      <c r="D755" s="196"/>
      <c r="E755" s="112"/>
      <c r="F755" s="54"/>
      <c r="G755" s="54"/>
      <c r="H755" s="112"/>
      <c r="I755" s="102"/>
      <c r="J755" s="68"/>
      <c r="K755" s="68"/>
      <c r="L755" s="54"/>
      <c r="M755" s="178"/>
      <c r="N755" s="174"/>
      <c r="O755" s="178"/>
      <c r="P755" s="178"/>
      <c r="Q755" s="183"/>
      <c r="R755" s="54"/>
      <c r="S755" s="68"/>
      <c r="T755" s="68"/>
      <c r="U755" s="68"/>
      <c r="V755" s="215"/>
      <c r="W755" s="68"/>
      <c r="X755" s="68"/>
      <c r="Y755" s="68"/>
    </row>
    <row r="756" spans="1:25" s="195" customFormat="1" x14ac:dyDescent="0.2">
      <c r="A756" s="63"/>
      <c r="C756" s="196"/>
      <c r="D756" s="196"/>
      <c r="E756" s="112"/>
      <c r="F756" s="54"/>
      <c r="G756" s="54"/>
      <c r="H756" s="112"/>
      <c r="I756" s="102"/>
      <c r="J756" s="68"/>
      <c r="K756" s="68"/>
      <c r="L756" s="54"/>
      <c r="M756" s="178"/>
      <c r="N756" s="174"/>
      <c r="O756" s="178"/>
      <c r="P756" s="178"/>
      <c r="Q756" s="183"/>
      <c r="R756" s="54"/>
      <c r="S756" s="68"/>
      <c r="T756" s="68"/>
      <c r="U756" s="68"/>
      <c r="V756" s="215"/>
      <c r="W756" s="68"/>
      <c r="X756" s="68"/>
      <c r="Y756" s="68"/>
    </row>
    <row r="757" spans="1:25" s="195" customFormat="1" x14ac:dyDescent="0.2">
      <c r="A757" s="63"/>
      <c r="C757" s="196"/>
      <c r="D757" s="196"/>
      <c r="E757" s="112"/>
      <c r="F757" s="54"/>
      <c r="G757" s="54"/>
      <c r="H757" s="112"/>
      <c r="I757" s="102"/>
      <c r="J757" s="68"/>
      <c r="K757" s="68"/>
      <c r="L757" s="54"/>
      <c r="M757" s="178"/>
      <c r="N757" s="174"/>
      <c r="O757" s="178"/>
      <c r="P757" s="178"/>
      <c r="Q757" s="183"/>
      <c r="R757" s="54"/>
      <c r="S757" s="68"/>
      <c r="T757" s="68"/>
      <c r="U757" s="68"/>
      <c r="V757" s="215"/>
      <c r="W757" s="68"/>
      <c r="X757" s="68"/>
      <c r="Y757" s="68"/>
    </row>
    <row r="758" spans="1:25" s="195" customFormat="1" x14ac:dyDescent="0.2">
      <c r="A758" s="63"/>
      <c r="C758" s="196"/>
      <c r="D758" s="196"/>
      <c r="E758" s="112"/>
      <c r="F758" s="54"/>
      <c r="G758" s="54"/>
      <c r="H758" s="112"/>
      <c r="I758" s="102"/>
      <c r="J758" s="68"/>
      <c r="K758" s="68"/>
      <c r="L758" s="54"/>
      <c r="M758" s="178"/>
      <c r="N758" s="174"/>
      <c r="O758" s="178"/>
      <c r="P758" s="178"/>
      <c r="Q758" s="183"/>
      <c r="R758" s="54"/>
      <c r="S758" s="68"/>
      <c r="T758" s="68"/>
      <c r="U758" s="68"/>
      <c r="V758" s="215"/>
      <c r="W758" s="68"/>
      <c r="X758" s="68"/>
      <c r="Y758" s="68"/>
    </row>
    <row r="759" spans="1:25" s="195" customFormat="1" x14ac:dyDescent="0.2">
      <c r="A759" s="63"/>
      <c r="C759" s="196"/>
      <c r="D759" s="196"/>
      <c r="E759" s="112"/>
      <c r="F759" s="54"/>
      <c r="G759" s="54"/>
      <c r="H759" s="112"/>
      <c r="I759" s="102"/>
      <c r="J759" s="68"/>
      <c r="K759" s="68"/>
      <c r="L759" s="54"/>
      <c r="M759" s="178"/>
      <c r="N759" s="174"/>
      <c r="O759" s="178"/>
      <c r="P759" s="178"/>
      <c r="Q759" s="183"/>
      <c r="R759" s="54"/>
      <c r="S759" s="68"/>
      <c r="T759" s="68"/>
      <c r="U759" s="68"/>
      <c r="V759" s="215"/>
      <c r="W759" s="68"/>
      <c r="X759" s="68"/>
      <c r="Y759" s="68"/>
    </row>
    <row r="760" spans="1:25" s="195" customFormat="1" x14ac:dyDescent="0.2">
      <c r="A760" s="63"/>
      <c r="C760" s="196"/>
      <c r="D760" s="196"/>
      <c r="E760" s="112"/>
      <c r="F760" s="54"/>
      <c r="G760" s="54"/>
      <c r="H760" s="112"/>
      <c r="I760" s="102"/>
      <c r="J760" s="68"/>
      <c r="K760" s="68"/>
      <c r="L760" s="54"/>
      <c r="M760" s="178"/>
      <c r="N760" s="174"/>
      <c r="O760" s="178"/>
      <c r="P760" s="178"/>
      <c r="Q760" s="183"/>
      <c r="R760" s="54"/>
      <c r="S760" s="68"/>
      <c r="T760" s="68"/>
      <c r="U760" s="68"/>
      <c r="V760" s="215"/>
      <c r="W760" s="68"/>
      <c r="X760" s="68"/>
      <c r="Y760" s="68"/>
    </row>
    <row r="761" spans="1:25" s="195" customFormat="1" x14ac:dyDescent="0.2">
      <c r="A761" s="63"/>
      <c r="C761" s="196"/>
      <c r="D761" s="196"/>
      <c r="E761" s="112"/>
      <c r="F761" s="54"/>
      <c r="G761" s="54"/>
      <c r="H761" s="112"/>
      <c r="I761" s="102"/>
      <c r="J761" s="68"/>
      <c r="K761" s="68"/>
      <c r="L761" s="54"/>
      <c r="M761" s="178"/>
      <c r="N761" s="174"/>
      <c r="O761" s="178"/>
      <c r="P761" s="178"/>
      <c r="Q761" s="183"/>
      <c r="R761" s="54"/>
      <c r="S761" s="68"/>
      <c r="T761" s="68"/>
      <c r="U761" s="68"/>
      <c r="V761" s="215"/>
      <c r="W761" s="68"/>
      <c r="X761" s="68"/>
      <c r="Y761" s="68"/>
    </row>
    <row r="762" spans="1:25" s="195" customFormat="1" x14ac:dyDescent="0.2">
      <c r="A762" s="63"/>
      <c r="C762" s="196"/>
      <c r="D762" s="196"/>
      <c r="E762" s="112"/>
      <c r="F762" s="54"/>
      <c r="G762" s="54"/>
      <c r="H762" s="112"/>
      <c r="I762" s="102"/>
      <c r="J762" s="68"/>
      <c r="K762" s="68"/>
      <c r="L762" s="54"/>
      <c r="M762" s="178"/>
      <c r="N762" s="174"/>
      <c r="O762" s="178"/>
      <c r="P762" s="178"/>
      <c r="Q762" s="183"/>
      <c r="R762" s="54"/>
      <c r="S762" s="68"/>
      <c r="T762" s="68"/>
      <c r="U762" s="68"/>
      <c r="V762" s="215"/>
      <c r="W762" s="68"/>
      <c r="X762" s="68"/>
      <c r="Y762" s="68"/>
    </row>
    <row r="763" spans="1:25" s="195" customFormat="1" x14ac:dyDescent="0.2">
      <c r="A763" s="63"/>
      <c r="C763" s="196"/>
      <c r="D763" s="196"/>
      <c r="E763" s="112"/>
      <c r="F763" s="54"/>
      <c r="G763" s="54"/>
      <c r="H763" s="112"/>
      <c r="I763" s="102"/>
      <c r="J763" s="68"/>
      <c r="K763" s="68"/>
      <c r="L763" s="54"/>
      <c r="M763" s="178"/>
      <c r="N763" s="174"/>
      <c r="O763" s="178"/>
      <c r="P763" s="178"/>
      <c r="Q763" s="183"/>
      <c r="R763" s="54"/>
      <c r="S763" s="68"/>
      <c r="T763" s="68"/>
      <c r="U763" s="68"/>
      <c r="V763" s="215"/>
      <c r="W763" s="68"/>
      <c r="X763" s="68"/>
      <c r="Y763" s="68"/>
    </row>
    <row r="764" spans="1:25" s="195" customFormat="1" x14ac:dyDescent="0.2">
      <c r="A764" s="63"/>
      <c r="C764" s="196"/>
      <c r="D764" s="196"/>
      <c r="E764" s="112"/>
      <c r="F764" s="54"/>
      <c r="G764" s="54"/>
      <c r="H764" s="112"/>
      <c r="I764" s="102"/>
      <c r="J764" s="68"/>
      <c r="K764" s="68"/>
      <c r="L764" s="54"/>
      <c r="M764" s="178"/>
      <c r="N764" s="174"/>
      <c r="O764" s="178"/>
      <c r="P764" s="178"/>
      <c r="Q764" s="183"/>
      <c r="R764" s="54"/>
      <c r="S764" s="68"/>
      <c r="T764" s="68"/>
      <c r="U764" s="68"/>
      <c r="V764" s="215"/>
      <c r="W764" s="68"/>
      <c r="X764" s="68"/>
      <c r="Y764" s="68"/>
    </row>
    <row r="765" spans="1:25" s="195" customFormat="1" x14ac:dyDescent="0.2">
      <c r="A765" s="63"/>
      <c r="C765" s="196"/>
      <c r="D765" s="196"/>
      <c r="E765" s="112"/>
      <c r="F765" s="54"/>
      <c r="G765" s="54"/>
      <c r="H765" s="112"/>
      <c r="I765" s="102"/>
      <c r="J765" s="68"/>
      <c r="K765" s="68"/>
      <c r="L765" s="54"/>
      <c r="M765" s="178"/>
      <c r="N765" s="174"/>
      <c r="O765" s="178"/>
      <c r="P765" s="178"/>
      <c r="Q765" s="183"/>
      <c r="R765" s="54"/>
      <c r="S765" s="68"/>
      <c r="T765" s="68"/>
      <c r="U765" s="68"/>
      <c r="V765" s="215"/>
      <c r="W765" s="68"/>
      <c r="X765" s="68"/>
      <c r="Y765" s="68"/>
    </row>
    <row r="766" spans="1:25" s="195" customFormat="1" x14ac:dyDescent="0.2">
      <c r="A766" s="63"/>
      <c r="C766" s="196"/>
      <c r="D766" s="196"/>
      <c r="E766" s="112"/>
      <c r="F766" s="54"/>
      <c r="G766" s="54"/>
      <c r="H766" s="112"/>
      <c r="I766" s="102"/>
      <c r="J766" s="68"/>
      <c r="K766" s="68"/>
      <c r="L766" s="54"/>
      <c r="M766" s="178"/>
      <c r="N766" s="174"/>
      <c r="O766" s="178"/>
      <c r="P766" s="178"/>
      <c r="Q766" s="183"/>
      <c r="R766" s="54"/>
      <c r="S766" s="68"/>
      <c r="T766" s="68"/>
      <c r="U766" s="68"/>
      <c r="V766" s="215"/>
      <c r="W766" s="68"/>
      <c r="X766" s="68"/>
      <c r="Y766" s="68"/>
    </row>
    <row r="767" spans="1:25" s="195" customFormat="1" x14ac:dyDescent="0.2">
      <c r="A767" s="63"/>
      <c r="C767" s="196"/>
      <c r="D767" s="196"/>
      <c r="E767" s="112"/>
      <c r="F767" s="54"/>
      <c r="G767" s="54"/>
      <c r="H767" s="112"/>
      <c r="I767" s="102"/>
      <c r="J767" s="68"/>
      <c r="K767" s="68"/>
      <c r="L767" s="54"/>
      <c r="M767" s="178"/>
      <c r="N767" s="174"/>
      <c r="O767" s="178"/>
      <c r="P767" s="178"/>
      <c r="Q767" s="183"/>
      <c r="R767" s="54"/>
      <c r="S767" s="68"/>
      <c r="T767" s="68"/>
      <c r="U767" s="68"/>
      <c r="V767" s="215"/>
      <c r="W767" s="68"/>
      <c r="X767" s="68"/>
      <c r="Y767" s="68"/>
    </row>
    <row r="768" spans="1:25" s="195" customFormat="1" x14ac:dyDescent="0.2">
      <c r="A768" s="63"/>
      <c r="C768" s="196"/>
      <c r="D768" s="196"/>
      <c r="E768" s="112"/>
      <c r="F768" s="54"/>
      <c r="G768" s="54"/>
      <c r="H768" s="112"/>
      <c r="I768" s="102"/>
      <c r="J768" s="68"/>
      <c r="K768" s="68"/>
      <c r="L768" s="54"/>
      <c r="M768" s="178"/>
      <c r="N768" s="174"/>
      <c r="O768" s="178"/>
      <c r="P768" s="178"/>
      <c r="Q768" s="183"/>
      <c r="R768" s="54"/>
      <c r="S768" s="68"/>
      <c r="T768" s="68"/>
      <c r="U768" s="68"/>
      <c r="V768" s="215"/>
      <c r="W768" s="68"/>
      <c r="X768" s="68"/>
      <c r="Y768" s="68"/>
    </row>
    <row r="769" spans="1:28" s="195" customFormat="1" x14ac:dyDescent="0.2">
      <c r="A769" s="63"/>
      <c r="C769" s="196"/>
      <c r="D769" s="196"/>
      <c r="E769" s="112"/>
      <c r="F769" s="54"/>
      <c r="G769" s="54"/>
      <c r="H769" s="112"/>
      <c r="I769" s="102"/>
      <c r="J769" s="68"/>
      <c r="K769" s="68"/>
      <c r="L769" s="54"/>
      <c r="M769" s="178"/>
      <c r="N769" s="174"/>
      <c r="O769" s="178"/>
      <c r="P769" s="178"/>
      <c r="Q769" s="183"/>
      <c r="R769" s="54"/>
      <c r="S769" s="68"/>
      <c r="T769" s="68"/>
      <c r="U769" s="68"/>
      <c r="V769" s="215"/>
      <c r="W769" s="68"/>
      <c r="X769" s="68"/>
      <c r="Y769" s="68"/>
    </row>
    <row r="770" spans="1:28" s="195" customFormat="1" x14ac:dyDescent="0.2">
      <c r="A770" s="63"/>
      <c r="C770" s="196"/>
      <c r="D770" s="196"/>
      <c r="E770" s="112"/>
      <c r="F770" s="54"/>
      <c r="G770" s="54"/>
      <c r="H770" s="112"/>
      <c r="I770" s="102"/>
      <c r="J770" s="68"/>
      <c r="K770" s="68"/>
      <c r="L770" s="54"/>
      <c r="M770" s="178"/>
      <c r="N770" s="174"/>
      <c r="O770" s="178"/>
      <c r="P770" s="178"/>
      <c r="Q770" s="183"/>
      <c r="R770" s="54"/>
      <c r="S770" s="68"/>
      <c r="T770" s="68"/>
      <c r="U770" s="68"/>
      <c r="V770" s="215"/>
      <c r="W770" s="68"/>
      <c r="X770" s="68"/>
      <c r="Y770" s="68"/>
    </row>
    <row r="771" spans="1:28" s="195" customFormat="1" x14ac:dyDescent="0.2">
      <c r="A771" s="63"/>
      <c r="C771" s="196"/>
      <c r="D771" s="196"/>
      <c r="E771" s="112"/>
      <c r="F771" s="54"/>
      <c r="G771" s="54"/>
      <c r="H771" s="112"/>
      <c r="I771" s="102"/>
      <c r="J771" s="68"/>
      <c r="K771" s="68"/>
      <c r="L771" s="54"/>
      <c r="M771" s="178"/>
      <c r="N771" s="174"/>
      <c r="O771" s="178"/>
      <c r="P771" s="178"/>
      <c r="Q771" s="183"/>
      <c r="R771" s="54"/>
      <c r="S771" s="68"/>
      <c r="T771" s="68"/>
      <c r="U771" s="68"/>
      <c r="V771" s="215"/>
      <c r="W771" s="68"/>
      <c r="X771" s="68"/>
      <c r="Y771" s="68"/>
    </row>
    <row r="772" spans="1:28" s="195" customFormat="1" x14ac:dyDescent="0.2">
      <c r="A772" s="63"/>
      <c r="C772" s="196"/>
      <c r="D772" s="196"/>
      <c r="E772" s="112"/>
      <c r="F772" s="54"/>
      <c r="G772" s="54"/>
      <c r="H772" s="112"/>
      <c r="I772" s="102"/>
      <c r="J772" s="68"/>
      <c r="K772" s="68"/>
      <c r="L772" s="54"/>
      <c r="M772" s="178"/>
      <c r="N772" s="174"/>
      <c r="O772" s="178"/>
      <c r="P772" s="178"/>
      <c r="Q772" s="183"/>
      <c r="R772" s="54"/>
      <c r="S772" s="68"/>
      <c r="T772" s="68"/>
      <c r="U772" s="68"/>
      <c r="V772" s="215"/>
      <c r="W772" s="68"/>
      <c r="X772" s="68"/>
      <c r="Y772" s="68"/>
    </row>
    <row r="773" spans="1:28" s="195" customFormat="1" x14ac:dyDescent="0.2">
      <c r="A773" s="63"/>
      <c r="C773" s="196"/>
      <c r="D773" s="196"/>
      <c r="E773" s="112"/>
      <c r="F773" s="54"/>
      <c r="G773" s="54"/>
      <c r="H773" s="112"/>
      <c r="I773" s="102"/>
      <c r="J773" s="68"/>
      <c r="K773" s="68"/>
      <c r="L773" s="54"/>
      <c r="M773" s="178"/>
      <c r="N773" s="174"/>
      <c r="O773" s="178"/>
      <c r="P773" s="178"/>
      <c r="Q773" s="183"/>
      <c r="R773" s="54"/>
      <c r="S773" s="68"/>
      <c r="T773" s="68"/>
      <c r="U773" s="68"/>
      <c r="V773" s="215"/>
      <c r="W773" s="68"/>
      <c r="X773" s="68"/>
      <c r="Y773" s="68"/>
    </row>
    <row r="774" spans="1:28" s="195" customFormat="1" x14ac:dyDescent="0.2">
      <c r="A774" s="63"/>
      <c r="C774" s="196"/>
      <c r="D774" s="196"/>
      <c r="E774" s="112"/>
      <c r="F774" s="54"/>
      <c r="G774" s="54"/>
      <c r="H774" s="112"/>
      <c r="I774" s="102"/>
      <c r="J774" s="68"/>
      <c r="K774" s="68"/>
      <c r="L774" s="54"/>
      <c r="M774" s="178"/>
      <c r="N774" s="174"/>
      <c r="O774" s="178"/>
      <c r="P774" s="178"/>
      <c r="Q774" s="183"/>
      <c r="R774" s="54"/>
      <c r="S774" s="68"/>
      <c r="T774" s="68"/>
      <c r="U774" s="68"/>
      <c r="V774" s="215"/>
      <c r="W774" s="68"/>
      <c r="X774" s="68"/>
      <c r="Y774" s="68"/>
    </row>
    <row r="775" spans="1:28" s="195" customFormat="1" x14ac:dyDescent="0.2">
      <c r="A775" s="63"/>
      <c r="C775" s="196"/>
      <c r="D775" s="196"/>
      <c r="E775" s="112"/>
      <c r="F775" s="54"/>
      <c r="G775" s="54"/>
      <c r="H775" s="112"/>
      <c r="I775" s="102"/>
      <c r="J775" s="68"/>
      <c r="K775" s="68"/>
      <c r="L775" s="54"/>
      <c r="M775" s="178"/>
      <c r="N775" s="174"/>
      <c r="O775" s="178"/>
      <c r="P775" s="178"/>
      <c r="Q775" s="183"/>
      <c r="R775" s="54"/>
      <c r="S775" s="68"/>
      <c r="T775" s="68"/>
      <c r="U775" s="68"/>
      <c r="V775" s="215"/>
      <c r="W775" s="68"/>
      <c r="X775" s="68"/>
      <c r="Y775" s="68"/>
      <c r="AA775" s="68"/>
      <c r="AB775" s="68"/>
    </row>
    <row r="776" spans="1:28" s="195" customFormat="1" x14ac:dyDescent="0.2">
      <c r="A776" s="63"/>
      <c r="C776" s="196"/>
      <c r="D776" s="196"/>
      <c r="E776" s="112"/>
      <c r="F776" s="54"/>
      <c r="G776" s="54"/>
      <c r="H776" s="112"/>
      <c r="I776" s="102"/>
      <c r="J776" s="68"/>
      <c r="K776" s="68"/>
      <c r="L776" s="54"/>
      <c r="M776" s="178"/>
      <c r="N776" s="174"/>
      <c r="O776" s="178"/>
      <c r="P776" s="178"/>
      <c r="Q776" s="183"/>
      <c r="R776" s="54"/>
      <c r="S776" s="68"/>
      <c r="T776" s="68"/>
      <c r="U776" s="68"/>
      <c r="V776" s="215"/>
      <c r="W776" s="68"/>
      <c r="X776" s="68"/>
      <c r="Y776" s="68"/>
      <c r="AA776" s="68"/>
      <c r="AB776" s="68"/>
    </row>
    <row r="777" spans="1:28" x14ac:dyDescent="0.2">
      <c r="A777" s="63"/>
      <c r="Z777" s="195"/>
    </row>
    <row r="778" spans="1:28" x14ac:dyDescent="0.2">
      <c r="A778" s="63"/>
      <c r="Z778" s="195"/>
    </row>
    <row r="779" spans="1:28" x14ac:dyDescent="0.2">
      <c r="A779" s="63"/>
      <c r="Z779" s="195"/>
    </row>
    <row r="780" spans="1:28" x14ac:dyDescent="0.2">
      <c r="A780" s="63"/>
      <c r="Z780" s="195"/>
    </row>
    <row r="781" spans="1:28" x14ac:dyDescent="0.2">
      <c r="A781" s="63"/>
      <c r="Z781" s="195"/>
    </row>
    <row r="782" spans="1:28" x14ac:dyDescent="0.2">
      <c r="A782" s="63"/>
      <c r="Z782" s="195"/>
    </row>
    <row r="783" spans="1:28" x14ac:dyDescent="0.2">
      <c r="A783" s="63"/>
      <c r="Z783" s="195"/>
    </row>
    <row r="784" spans="1:28" x14ac:dyDescent="0.2">
      <c r="A784" s="63"/>
      <c r="Z784" s="195"/>
    </row>
    <row r="785" spans="1:26" x14ac:dyDescent="0.2">
      <c r="A785" s="63"/>
      <c r="Z785" s="195"/>
    </row>
    <row r="786" spans="1:26" x14ac:dyDescent="0.2">
      <c r="A786" s="63"/>
      <c r="Z786" s="195"/>
    </row>
    <row r="787" spans="1:26" x14ac:dyDescent="0.2">
      <c r="A787" s="63"/>
      <c r="Z787" s="195"/>
    </row>
    <row r="788" spans="1:26" x14ac:dyDescent="0.2">
      <c r="A788" s="63"/>
    </row>
    <row r="789" spans="1:26" x14ac:dyDescent="0.2">
      <c r="A789" s="63"/>
    </row>
    <row r="790" spans="1:26" x14ac:dyDescent="0.2">
      <c r="A790" s="63"/>
    </row>
    <row r="791" spans="1:26" x14ac:dyDescent="0.2">
      <c r="A791" s="63"/>
    </row>
    <row r="792" spans="1:26" x14ac:dyDescent="0.2">
      <c r="A792" s="63"/>
    </row>
    <row r="793" spans="1:26" x14ac:dyDescent="0.2">
      <c r="A793" s="63"/>
    </row>
    <row r="794" spans="1:26" x14ac:dyDescent="0.2">
      <c r="A794" s="63"/>
    </row>
    <row r="795" spans="1:26" x14ac:dyDescent="0.2">
      <c r="A795" s="63"/>
    </row>
    <row r="796" spans="1:26" x14ac:dyDescent="0.2">
      <c r="A796" s="63"/>
      <c r="Z796" s="195"/>
    </row>
    <row r="797" spans="1:26" x14ac:dyDescent="0.2">
      <c r="A797" s="63"/>
      <c r="Z797" s="195"/>
    </row>
    <row r="798" spans="1:26" x14ac:dyDescent="0.2">
      <c r="A798" s="63"/>
      <c r="Z798" s="195"/>
    </row>
    <row r="799" spans="1:26" x14ac:dyDescent="0.2">
      <c r="A799" s="63"/>
      <c r="Z799" s="195"/>
    </row>
    <row r="800" spans="1:26" x14ac:dyDescent="0.2">
      <c r="A800" s="63"/>
      <c r="Z800" s="195"/>
    </row>
    <row r="801" spans="1:26" x14ac:dyDescent="0.2">
      <c r="A801" s="63"/>
      <c r="Z801" s="195"/>
    </row>
    <row r="802" spans="1:26" x14ac:dyDescent="0.2">
      <c r="A802" s="63"/>
      <c r="Z802" s="195"/>
    </row>
    <row r="803" spans="1:26" x14ac:dyDescent="0.2">
      <c r="A803" s="63"/>
      <c r="Z803" s="195"/>
    </row>
    <row r="804" spans="1:26" x14ac:dyDescent="0.2">
      <c r="A804" s="63"/>
      <c r="Z804" s="195"/>
    </row>
    <row r="805" spans="1:26" x14ac:dyDescent="0.2">
      <c r="A805" s="63"/>
      <c r="Z805" s="195"/>
    </row>
    <row r="806" spans="1:26" x14ac:dyDescent="0.2">
      <c r="A806" s="63"/>
      <c r="Z806" s="195"/>
    </row>
    <row r="807" spans="1:26" x14ac:dyDescent="0.2">
      <c r="A807" s="63"/>
      <c r="Z807" s="195"/>
    </row>
    <row r="808" spans="1:26" x14ac:dyDescent="0.2">
      <c r="A808" s="63"/>
      <c r="Z808" s="195"/>
    </row>
    <row r="809" spans="1:26" x14ac:dyDescent="0.2">
      <c r="A809" s="63"/>
      <c r="Z809" s="195"/>
    </row>
    <row r="810" spans="1:26" x14ac:dyDescent="0.2">
      <c r="A810" s="63"/>
      <c r="Z810" s="195"/>
    </row>
    <row r="811" spans="1:26" x14ac:dyDescent="0.2">
      <c r="A811" s="63"/>
      <c r="Z811" s="195"/>
    </row>
    <row r="812" spans="1:26" x14ac:dyDescent="0.2">
      <c r="A812" s="63"/>
      <c r="Z812" s="195"/>
    </row>
    <row r="813" spans="1:26" x14ac:dyDescent="0.2">
      <c r="A813" s="63"/>
      <c r="Z813" s="195"/>
    </row>
    <row r="814" spans="1:26" x14ac:dyDescent="0.2">
      <c r="A814" s="63"/>
      <c r="Z814" s="195"/>
    </row>
    <row r="815" spans="1:26" x14ac:dyDescent="0.2">
      <c r="A815" s="63"/>
      <c r="Z815" s="195"/>
    </row>
    <row r="816" spans="1:26" x14ac:dyDescent="0.2">
      <c r="A816" s="63"/>
      <c r="Z816" s="195"/>
    </row>
    <row r="817" spans="1:29" x14ac:dyDescent="0.2">
      <c r="A817" s="63"/>
      <c r="Z817" s="195"/>
    </row>
    <row r="818" spans="1:29" x14ac:dyDescent="0.2">
      <c r="A818" s="63"/>
      <c r="Z818" s="195"/>
    </row>
    <row r="819" spans="1:29" x14ac:dyDescent="0.2">
      <c r="A819" s="63"/>
      <c r="Z819" s="195"/>
    </row>
    <row r="820" spans="1:29" x14ac:dyDescent="0.2">
      <c r="A820" s="63"/>
      <c r="Z820" s="195"/>
    </row>
    <row r="821" spans="1:29" x14ac:dyDescent="0.2">
      <c r="A821" s="63"/>
      <c r="Z821" s="195"/>
    </row>
    <row r="822" spans="1:29" x14ac:dyDescent="0.2">
      <c r="A822" s="63"/>
      <c r="Z822" s="195"/>
    </row>
    <row r="823" spans="1:29" x14ac:dyDescent="0.2">
      <c r="A823" s="63"/>
    </row>
    <row r="824" spans="1:29" x14ac:dyDescent="0.2">
      <c r="A824" s="63"/>
    </row>
    <row r="825" spans="1:29" x14ac:dyDescent="0.2">
      <c r="A825" s="63"/>
    </row>
    <row r="826" spans="1:29" s="195" customFormat="1" x14ac:dyDescent="0.2">
      <c r="A826" s="63"/>
      <c r="C826" s="196"/>
      <c r="D826" s="196"/>
      <c r="E826" s="112"/>
      <c r="F826" s="54"/>
      <c r="G826" s="54"/>
      <c r="H826" s="112"/>
      <c r="I826" s="102"/>
      <c r="J826" s="68"/>
      <c r="K826" s="68"/>
      <c r="L826" s="54"/>
      <c r="M826" s="178"/>
      <c r="N826" s="174"/>
      <c r="O826" s="178"/>
      <c r="P826" s="178"/>
      <c r="Q826" s="183"/>
      <c r="R826" s="54"/>
      <c r="S826" s="68"/>
      <c r="T826" s="68"/>
      <c r="U826" s="68"/>
      <c r="V826" s="215"/>
      <c r="W826" s="68"/>
      <c r="X826" s="68"/>
      <c r="Y826" s="68"/>
      <c r="Z826" s="68"/>
      <c r="AA826" s="68"/>
      <c r="AB826" s="68"/>
      <c r="AC826" s="68"/>
    </row>
    <row r="827" spans="1:29" s="195" customFormat="1" x14ac:dyDescent="0.2">
      <c r="A827" s="63"/>
      <c r="C827" s="196"/>
      <c r="D827" s="196"/>
      <c r="E827" s="112"/>
      <c r="F827" s="54"/>
      <c r="G827" s="54"/>
      <c r="H827" s="112"/>
      <c r="I827" s="102"/>
      <c r="J827" s="68"/>
      <c r="K827" s="68"/>
      <c r="L827" s="54"/>
      <c r="M827" s="178"/>
      <c r="N827" s="174"/>
      <c r="O827" s="178"/>
      <c r="P827" s="178"/>
      <c r="Q827" s="183"/>
      <c r="R827" s="54"/>
      <c r="S827" s="68"/>
      <c r="T827" s="68"/>
      <c r="U827" s="68"/>
      <c r="V827" s="215"/>
      <c r="W827" s="68"/>
      <c r="X827" s="68"/>
      <c r="Y827" s="68"/>
      <c r="Z827" s="68"/>
      <c r="AA827" s="68"/>
      <c r="AB827" s="68"/>
      <c r="AC827" s="68"/>
    </row>
  </sheetData>
  <autoFilter ref="A5:AV348">
    <filterColumn colId="3" showButton="0"/>
  </autoFilter>
  <sortState ref="A6:AU148">
    <sortCondition ref="K6:K148"/>
  </sortState>
  <mergeCells count="1">
    <mergeCell ref="D5:E5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838"/>
  <sheetViews>
    <sheetView workbookViewId="0">
      <pane xSplit="7" ySplit="3" topLeftCell="O4" activePane="bottomRight" state="frozen"/>
      <selection pane="topRight" activeCell="H1" sqref="H1"/>
      <selection pane="bottomLeft" activeCell="A4" sqref="A4"/>
      <selection pane="bottomRight" activeCell="Y18" sqref="Y18"/>
    </sheetView>
  </sheetViews>
  <sheetFormatPr baseColWidth="10" defaultRowHeight="12.75" outlineLevelCol="1" x14ac:dyDescent="0.2"/>
  <cols>
    <col min="1" max="1" width="7.7109375" style="54" customWidth="1"/>
    <col min="2" max="2" width="7.5703125" style="195" bestFit="1" customWidth="1" outlineLevel="1"/>
    <col min="3" max="3" width="10.42578125" style="196" customWidth="1"/>
    <col min="4" max="4" width="7.85546875" style="196" customWidth="1" outlineLevel="1"/>
    <col min="5" max="5" width="15.140625" style="112" customWidth="1"/>
    <col min="6" max="6" width="6.28515625" style="54" customWidth="1" outlineLevel="1"/>
    <col min="7" max="7" width="10.28515625" style="54" customWidth="1"/>
    <col min="8" max="8" width="25.28515625" style="112" customWidth="1" outlineLevel="1"/>
    <col min="9" max="9" width="12.7109375" style="102" customWidth="1"/>
    <col min="10" max="10" width="5.28515625" style="68" customWidth="1" outlineLevel="1"/>
    <col min="11" max="11" width="23" style="200" customWidth="1" outlineLevel="1"/>
    <col min="12" max="12" width="17.7109375" style="54" bestFit="1" customWidth="1" outlineLevel="1"/>
    <col min="13" max="13" width="9.7109375" style="178" customWidth="1"/>
    <col min="14" max="14" width="9.140625" style="174" customWidth="1"/>
    <col min="15" max="15" width="10.140625" style="178" customWidth="1" outlineLevel="1"/>
    <col min="16" max="16" width="11.140625" style="178" customWidth="1"/>
    <col min="17" max="17" width="3.42578125" style="183" customWidth="1" outlineLevel="1" collapsed="1"/>
    <col min="18" max="18" width="7.28515625" style="54" customWidth="1" outlineLevel="1"/>
    <col min="19" max="19" width="17.42578125" style="68" bestFit="1" customWidth="1"/>
    <col min="20" max="20" width="13.7109375" style="68" bestFit="1" customWidth="1"/>
    <col min="21" max="21" width="13.85546875" style="68" bestFit="1" customWidth="1"/>
    <col min="22" max="22" width="13.85546875" style="215" bestFit="1" customWidth="1"/>
    <col min="23" max="23" width="11.42578125" style="68"/>
    <col min="24" max="24" width="11.85546875" style="54" customWidth="1"/>
    <col min="25" max="25" width="18.85546875" style="54" bestFit="1" customWidth="1"/>
    <col min="26" max="16384" width="11.42578125" style="68"/>
  </cols>
  <sheetData>
    <row r="1" spans="1:47" s="37" customFormat="1" ht="11.25" x14ac:dyDescent="0.2">
      <c r="A1" s="25" t="s">
        <v>772</v>
      </c>
      <c r="B1" s="26"/>
      <c r="C1" s="27" t="s">
        <v>773</v>
      </c>
      <c r="D1" s="28"/>
      <c r="E1" s="27"/>
      <c r="F1" s="29"/>
      <c r="G1" s="29"/>
      <c r="H1" s="27"/>
      <c r="I1" s="30"/>
      <c r="J1" s="31"/>
      <c r="K1" s="42"/>
      <c r="L1" s="32"/>
      <c r="M1" s="33" t="s">
        <v>774</v>
      </c>
      <c r="N1" s="34" t="s">
        <v>775</v>
      </c>
      <c r="O1" s="35"/>
      <c r="P1" s="35"/>
      <c r="Q1" s="36">
        <f>(97-25)*360</f>
        <v>25920</v>
      </c>
      <c r="V1" s="214"/>
      <c r="X1" s="25"/>
      <c r="Y1" s="25"/>
    </row>
    <row r="2" spans="1:47" s="37" customFormat="1" x14ac:dyDescent="0.2">
      <c r="A2" s="25"/>
      <c r="B2" s="39"/>
      <c r="C2" s="40" t="s">
        <v>776</v>
      </c>
      <c r="D2" s="41"/>
      <c r="E2" s="40"/>
      <c r="F2" s="42"/>
      <c r="G2" s="42"/>
      <c r="H2" s="40"/>
      <c r="I2" s="43"/>
      <c r="J2" s="42"/>
      <c r="K2" s="42"/>
      <c r="L2" s="42"/>
      <c r="M2" s="44"/>
      <c r="N2" s="45">
        <v>0.5</v>
      </c>
      <c r="O2" s="46"/>
      <c r="P2" s="46"/>
      <c r="Q2" s="47"/>
      <c r="R2" s="48"/>
      <c r="V2" s="214"/>
      <c r="X2" s="25"/>
      <c r="Y2" s="25"/>
    </row>
    <row r="3" spans="1:47" s="37" customFormat="1" ht="11.25" x14ac:dyDescent="0.2">
      <c r="A3" s="25"/>
      <c r="B3" s="39"/>
      <c r="C3" s="49" t="s">
        <v>1355</v>
      </c>
      <c r="D3" s="50"/>
      <c r="E3" s="49"/>
      <c r="F3" s="51"/>
      <c r="G3" s="51"/>
      <c r="H3" s="49"/>
      <c r="I3" s="43"/>
      <c r="J3" s="51"/>
      <c r="K3" s="51"/>
      <c r="L3" s="51"/>
      <c r="M3" s="38"/>
      <c r="N3" s="52" t="s">
        <v>778</v>
      </c>
      <c r="O3" s="53"/>
      <c r="P3" s="53"/>
      <c r="Q3" s="53"/>
      <c r="R3" s="48"/>
      <c r="V3" s="214"/>
      <c r="X3" s="25"/>
      <c r="Y3" s="25"/>
    </row>
    <row r="4" spans="1:47" ht="12" thickBot="1" x14ac:dyDescent="0.25">
      <c r="B4" s="55"/>
      <c r="C4" s="41"/>
      <c r="D4" s="56"/>
      <c r="E4" s="57"/>
      <c r="F4" s="58"/>
      <c r="G4" s="59"/>
      <c r="H4" s="60"/>
      <c r="I4" s="43"/>
      <c r="J4" s="61"/>
      <c r="K4" s="62" t="s">
        <v>779</v>
      </c>
      <c r="L4" s="63"/>
      <c r="M4" s="64" t="s">
        <v>778</v>
      </c>
      <c r="N4" s="65" t="s">
        <v>780</v>
      </c>
      <c r="O4" s="66" t="s">
        <v>781</v>
      </c>
      <c r="P4" s="67"/>
      <c r="Q4" s="67"/>
      <c r="R4" s="68"/>
    </row>
    <row r="5" spans="1:47" s="69" customFormat="1" ht="68.25" thickBot="1" x14ac:dyDescent="0.25">
      <c r="A5" s="70" t="s">
        <v>1341</v>
      </c>
      <c r="B5" s="70" t="s">
        <v>731</v>
      </c>
      <c r="C5" s="71" t="s">
        <v>732</v>
      </c>
      <c r="D5" s="776" t="s">
        <v>733</v>
      </c>
      <c r="E5" s="777"/>
      <c r="F5" s="72" t="s">
        <v>734</v>
      </c>
      <c r="G5" s="73" t="s">
        <v>735</v>
      </c>
      <c r="H5" s="73" t="s">
        <v>736</v>
      </c>
      <c r="I5" s="74" t="s">
        <v>737</v>
      </c>
      <c r="J5" s="299" t="s">
        <v>782</v>
      </c>
      <c r="K5" s="300" t="s">
        <v>738</v>
      </c>
      <c r="L5" s="300" t="s">
        <v>739</v>
      </c>
      <c r="M5" s="75" t="s">
        <v>740</v>
      </c>
      <c r="N5" s="76" t="s">
        <v>741</v>
      </c>
      <c r="O5" s="75" t="s">
        <v>742</v>
      </c>
      <c r="P5" s="75" t="s">
        <v>743</v>
      </c>
      <c r="Q5" s="75" t="s">
        <v>1356</v>
      </c>
      <c r="R5" s="75" t="s">
        <v>783</v>
      </c>
      <c r="S5" s="75" t="s">
        <v>1335</v>
      </c>
      <c r="T5" s="75" t="s">
        <v>1336</v>
      </c>
      <c r="U5" s="75" t="s">
        <v>746</v>
      </c>
      <c r="V5" s="216" t="s">
        <v>1337</v>
      </c>
      <c r="W5" s="75" t="s">
        <v>1343</v>
      </c>
      <c r="X5" s="75" t="s">
        <v>1338</v>
      </c>
      <c r="Y5" s="69" t="s">
        <v>1975</v>
      </c>
    </row>
    <row r="6" spans="1:47" s="78" customFormat="1" x14ac:dyDescent="0.2">
      <c r="A6" s="301" t="s">
        <v>1979</v>
      </c>
      <c r="B6" s="307" t="s">
        <v>1516</v>
      </c>
      <c r="C6" s="302">
        <v>521702</v>
      </c>
      <c r="D6" s="303">
        <v>2005</v>
      </c>
      <c r="E6" s="302" t="s">
        <v>130</v>
      </c>
      <c r="F6" s="83">
        <v>2017</v>
      </c>
      <c r="G6" s="305">
        <v>42815</v>
      </c>
      <c r="H6" s="302" t="s">
        <v>17</v>
      </c>
      <c r="I6" s="302" t="s">
        <v>1517</v>
      </c>
      <c r="J6" s="316" t="s">
        <v>23</v>
      </c>
      <c r="K6" s="204" t="s">
        <v>1518</v>
      </c>
      <c r="L6" s="317" t="s">
        <v>1519</v>
      </c>
      <c r="M6" s="306">
        <v>177413.79</v>
      </c>
      <c r="N6" s="306">
        <v>0</v>
      </c>
      <c r="O6" s="306">
        <v>28386.21</v>
      </c>
      <c r="P6" s="306">
        <v>205800</v>
      </c>
      <c r="Q6" s="85"/>
      <c r="R6" s="61" t="s">
        <v>1358</v>
      </c>
      <c r="S6" s="314" t="s">
        <v>752</v>
      </c>
      <c r="T6" s="79"/>
      <c r="U6" s="79"/>
      <c r="V6" s="327"/>
      <c r="W6" s="79"/>
      <c r="X6" s="337"/>
      <c r="Y6" s="337" t="s">
        <v>770</v>
      </c>
      <c r="Z6" s="79"/>
    </row>
    <row r="7" spans="1:47" s="78" customFormat="1" x14ac:dyDescent="0.2">
      <c r="A7" s="301" t="s">
        <v>1979</v>
      </c>
      <c r="B7" s="307" t="s">
        <v>1524</v>
      </c>
      <c r="C7" s="302">
        <v>521707</v>
      </c>
      <c r="D7" s="303">
        <v>2006</v>
      </c>
      <c r="E7" s="302" t="s">
        <v>165</v>
      </c>
      <c r="F7" s="83">
        <v>2017</v>
      </c>
      <c r="G7" s="305">
        <v>42823</v>
      </c>
      <c r="H7" s="302" t="s">
        <v>49</v>
      </c>
      <c r="I7" s="302" t="s">
        <v>1525</v>
      </c>
      <c r="J7" s="316" t="s">
        <v>2</v>
      </c>
      <c r="K7" s="204" t="s">
        <v>1526</v>
      </c>
      <c r="L7" s="317" t="s">
        <v>1527</v>
      </c>
      <c r="M7" s="306">
        <v>195172.41</v>
      </c>
      <c r="N7" s="306">
        <v>0</v>
      </c>
      <c r="O7" s="306">
        <v>31227.59</v>
      </c>
      <c r="P7" s="306">
        <v>226400</v>
      </c>
      <c r="Q7" s="85"/>
      <c r="R7" s="61" t="s">
        <v>1358</v>
      </c>
      <c r="S7" s="314" t="s">
        <v>752</v>
      </c>
      <c r="T7" s="79"/>
      <c r="U7" s="79" t="s">
        <v>757</v>
      </c>
      <c r="V7" s="327">
        <v>224400</v>
      </c>
      <c r="W7" s="336">
        <v>42823</v>
      </c>
      <c r="X7" s="337"/>
      <c r="Y7" s="337" t="s">
        <v>1976</v>
      </c>
      <c r="Z7" s="79"/>
    </row>
    <row r="8" spans="1:47" s="78" customFormat="1" x14ac:dyDescent="0.2">
      <c r="A8" s="301" t="s">
        <v>1979</v>
      </c>
      <c r="B8" s="307" t="s">
        <v>1524</v>
      </c>
      <c r="C8" s="302"/>
      <c r="D8" s="303"/>
      <c r="E8" s="302"/>
      <c r="F8" s="83"/>
      <c r="G8" s="305"/>
      <c r="H8" s="302"/>
      <c r="I8" s="302" t="s">
        <v>1525</v>
      </c>
      <c r="J8" s="316"/>
      <c r="K8" s="204"/>
      <c r="L8" s="317"/>
      <c r="M8" s="306"/>
      <c r="N8" s="306"/>
      <c r="O8" s="306"/>
      <c r="P8" s="306"/>
      <c r="Q8" s="85"/>
      <c r="R8" s="61"/>
      <c r="S8" s="314" t="s">
        <v>752</v>
      </c>
      <c r="T8" s="79"/>
      <c r="U8" s="79" t="s">
        <v>763</v>
      </c>
      <c r="V8" s="327">
        <v>2000</v>
      </c>
      <c r="W8" s="336">
        <v>42823</v>
      </c>
      <c r="X8" s="337"/>
      <c r="Y8" s="337" t="s">
        <v>1976</v>
      </c>
      <c r="Z8" s="79"/>
    </row>
    <row r="9" spans="1:47" s="78" customFormat="1" x14ac:dyDescent="0.2">
      <c r="A9" s="301" t="s">
        <v>1979</v>
      </c>
      <c r="B9" s="307" t="s">
        <v>1367</v>
      </c>
      <c r="C9" s="302">
        <v>520220</v>
      </c>
      <c r="D9" s="303">
        <v>1794</v>
      </c>
      <c r="E9" s="302" t="s">
        <v>80</v>
      </c>
      <c r="F9" s="83">
        <v>2017</v>
      </c>
      <c r="G9" s="305">
        <v>42817</v>
      </c>
      <c r="H9" s="302" t="s">
        <v>118</v>
      </c>
      <c r="I9" s="302" t="s">
        <v>1368</v>
      </c>
      <c r="J9" s="316" t="s">
        <v>23</v>
      </c>
      <c r="K9" s="204" t="s">
        <v>1369</v>
      </c>
      <c r="L9" s="317" t="s">
        <v>1370</v>
      </c>
      <c r="M9" s="306">
        <v>262226.93</v>
      </c>
      <c r="N9" s="306">
        <v>2859.28</v>
      </c>
      <c r="O9" s="306">
        <v>42413.79</v>
      </c>
      <c r="P9" s="306">
        <v>307500</v>
      </c>
      <c r="Q9" s="85"/>
      <c r="R9" s="61" t="s">
        <v>1358</v>
      </c>
      <c r="S9" s="313" t="s">
        <v>1973</v>
      </c>
      <c r="V9" s="235"/>
      <c r="X9" s="311"/>
      <c r="Y9" s="311" t="s">
        <v>770</v>
      </c>
    </row>
    <row r="10" spans="1:47" s="78" customFormat="1" x14ac:dyDescent="0.2">
      <c r="A10" s="301" t="s">
        <v>1979</v>
      </c>
      <c r="B10" s="307" t="s">
        <v>1479</v>
      </c>
      <c r="C10" s="302">
        <v>521502</v>
      </c>
      <c r="D10" s="303">
        <v>5611</v>
      </c>
      <c r="E10" s="302" t="s">
        <v>387</v>
      </c>
      <c r="F10" s="83">
        <v>2017</v>
      </c>
      <c r="G10" s="305">
        <v>42823</v>
      </c>
      <c r="H10" s="302" t="s">
        <v>56</v>
      </c>
      <c r="I10" s="302" t="s">
        <v>1480</v>
      </c>
      <c r="J10" s="316" t="s">
        <v>23</v>
      </c>
      <c r="K10" s="204" t="s">
        <v>1481</v>
      </c>
      <c r="L10" s="317" t="s">
        <v>1482</v>
      </c>
      <c r="M10" s="306">
        <v>379112.61</v>
      </c>
      <c r="N10" s="306">
        <v>17439.11</v>
      </c>
      <c r="O10" s="306">
        <v>63448.28</v>
      </c>
      <c r="P10" s="306">
        <v>460000</v>
      </c>
      <c r="Q10" s="85"/>
      <c r="R10" s="41" t="s">
        <v>1358</v>
      </c>
      <c r="S10" s="313" t="s">
        <v>1973</v>
      </c>
      <c r="T10" s="79"/>
      <c r="U10" s="79"/>
      <c r="V10" s="327"/>
      <c r="W10" s="79"/>
      <c r="X10" s="337"/>
      <c r="Y10" s="337" t="s">
        <v>770</v>
      </c>
      <c r="Z10" s="79"/>
    </row>
    <row r="11" spans="1:47" s="89" customFormat="1" x14ac:dyDescent="0.2">
      <c r="A11" s="301" t="s">
        <v>1979</v>
      </c>
      <c r="B11" s="307" t="s">
        <v>1727</v>
      </c>
      <c r="C11" s="302">
        <v>1520604</v>
      </c>
      <c r="D11" s="303">
        <v>7495</v>
      </c>
      <c r="E11" s="302" t="s">
        <v>492</v>
      </c>
      <c r="F11" s="83">
        <v>2017</v>
      </c>
      <c r="G11" s="305">
        <v>42825</v>
      </c>
      <c r="H11" s="302" t="s">
        <v>1357</v>
      </c>
      <c r="I11" s="302" t="s">
        <v>1728</v>
      </c>
      <c r="J11" s="316" t="s">
        <v>2</v>
      </c>
      <c r="K11" s="204" t="s">
        <v>1729</v>
      </c>
      <c r="L11" s="317" t="s">
        <v>1730</v>
      </c>
      <c r="M11" s="306">
        <v>282019.7</v>
      </c>
      <c r="N11" s="306">
        <v>14100.99</v>
      </c>
      <c r="O11" s="306">
        <v>47379.31</v>
      </c>
      <c r="P11" s="306">
        <v>343500</v>
      </c>
      <c r="Q11" s="85"/>
      <c r="R11" s="41" t="s">
        <v>1358</v>
      </c>
      <c r="S11" s="313" t="s">
        <v>1973</v>
      </c>
      <c r="T11" s="94"/>
      <c r="U11" s="94" t="s">
        <v>757</v>
      </c>
      <c r="V11" s="328">
        <v>343500</v>
      </c>
      <c r="W11" s="333">
        <v>42823</v>
      </c>
      <c r="X11" s="338"/>
      <c r="Y11" s="338" t="s">
        <v>1976</v>
      </c>
      <c r="Z11" s="94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</row>
    <row r="12" spans="1:47" s="379" customFormat="1" x14ac:dyDescent="0.2">
      <c r="A12" s="362" t="s">
        <v>1979</v>
      </c>
      <c r="B12" s="363" t="s">
        <v>1647</v>
      </c>
      <c r="C12" s="364">
        <v>1520302</v>
      </c>
      <c r="D12" s="365">
        <v>7401</v>
      </c>
      <c r="E12" s="364" t="s">
        <v>431</v>
      </c>
      <c r="F12" s="366">
        <v>2017</v>
      </c>
      <c r="G12" s="367">
        <v>42796</v>
      </c>
      <c r="H12" s="364" t="s">
        <v>115</v>
      </c>
      <c r="I12" s="364" t="s">
        <v>1648</v>
      </c>
      <c r="J12" s="368" t="s">
        <v>2</v>
      </c>
      <c r="K12" s="369" t="s">
        <v>1649</v>
      </c>
      <c r="L12" s="370" t="s">
        <v>1650</v>
      </c>
      <c r="M12" s="371">
        <v>441379.31</v>
      </c>
      <c r="N12" s="371">
        <v>22068.97</v>
      </c>
      <c r="O12" s="371">
        <v>74151.72</v>
      </c>
      <c r="P12" s="371">
        <v>537600</v>
      </c>
      <c r="Q12" s="372"/>
      <c r="R12" s="373" t="s">
        <v>1358</v>
      </c>
      <c r="S12" s="374" t="s">
        <v>1972</v>
      </c>
      <c r="T12" s="374" t="s">
        <v>1342</v>
      </c>
      <c r="U12" s="375" t="s">
        <v>764</v>
      </c>
      <c r="V12" s="376">
        <v>20000</v>
      </c>
      <c r="W12" s="377">
        <v>42399</v>
      </c>
      <c r="X12" s="395">
        <v>42837</v>
      </c>
      <c r="Y12" s="378" t="s">
        <v>1976</v>
      </c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</row>
    <row r="13" spans="1:47" s="379" customFormat="1" x14ac:dyDescent="0.2">
      <c r="A13" s="362" t="s">
        <v>1979</v>
      </c>
      <c r="B13" s="363" t="s">
        <v>1647</v>
      </c>
      <c r="C13" s="364"/>
      <c r="D13" s="365"/>
      <c r="E13" s="364"/>
      <c r="F13" s="366"/>
      <c r="G13" s="367"/>
      <c r="H13" s="364"/>
      <c r="I13" s="364" t="s">
        <v>1648</v>
      </c>
      <c r="J13" s="368"/>
      <c r="K13" s="369"/>
      <c r="L13" s="370"/>
      <c r="M13" s="371"/>
      <c r="N13" s="371"/>
      <c r="O13" s="371"/>
      <c r="P13" s="371"/>
      <c r="Q13" s="372"/>
      <c r="R13" s="373" t="s">
        <v>1358</v>
      </c>
      <c r="S13" s="374" t="s">
        <v>1972</v>
      </c>
      <c r="T13" s="374" t="s">
        <v>1342</v>
      </c>
      <c r="U13" s="375" t="s">
        <v>764</v>
      </c>
      <c r="V13" s="376">
        <v>23824</v>
      </c>
      <c r="W13" s="377">
        <v>42797</v>
      </c>
      <c r="X13" s="395">
        <v>42837</v>
      </c>
      <c r="Y13" s="378" t="s">
        <v>1976</v>
      </c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</row>
    <row r="14" spans="1:47" s="379" customFormat="1" x14ac:dyDescent="0.2">
      <c r="A14" s="362" t="s">
        <v>1979</v>
      </c>
      <c r="B14" s="363" t="s">
        <v>1647</v>
      </c>
      <c r="C14" s="364"/>
      <c r="D14" s="365"/>
      <c r="E14" s="364"/>
      <c r="F14" s="366"/>
      <c r="G14" s="367"/>
      <c r="H14" s="364"/>
      <c r="I14" s="364" t="s">
        <v>1648</v>
      </c>
      <c r="J14" s="368"/>
      <c r="K14" s="369"/>
      <c r="L14" s="370"/>
      <c r="M14" s="371"/>
      <c r="N14" s="371"/>
      <c r="O14" s="371"/>
      <c r="P14" s="371"/>
      <c r="Q14" s="372"/>
      <c r="R14" s="373" t="s">
        <v>1358</v>
      </c>
      <c r="S14" s="374" t="s">
        <v>1972</v>
      </c>
      <c r="T14" s="374" t="s">
        <v>1342</v>
      </c>
      <c r="U14" s="375" t="s">
        <v>764</v>
      </c>
      <c r="V14" s="376">
        <v>180000</v>
      </c>
      <c r="W14" s="377">
        <v>42796</v>
      </c>
      <c r="X14" s="395">
        <v>42837</v>
      </c>
      <c r="Y14" s="378" t="s">
        <v>1976</v>
      </c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  <c r="AS14" s="375"/>
      <c r="AT14" s="375"/>
      <c r="AU14" s="375"/>
    </row>
    <row r="15" spans="1:47" s="379" customFormat="1" x14ac:dyDescent="0.2">
      <c r="A15" s="362" t="s">
        <v>1979</v>
      </c>
      <c r="B15" s="363" t="s">
        <v>1647</v>
      </c>
      <c r="C15" s="364"/>
      <c r="D15" s="365"/>
      <c r="E15" s="364"/>
      <c r="F15" s="366"/>
      <c r="G15" s="367"/>
      <c r="H15" s="364"/>
      <c r="I15" s="364" t="s">
        <v>1648</v>
      </c>
      <c r="J15" s="368"/>
      <c r="K15" s="369"/>
      <c r="L15" s="370"/>
      <c r="M15" s="371"/>
      <c r="N15" s="371"/>
      <c r="O15" s="371"/>
      <c r="P15" s="371"/>
      <c r="Q15" s="372"/>
      <c r="R15" s="373" t="s">
        <v>1358</v>
      </c>
      <c r="S15" s="374" t="s">
        <v>1972</v>
      </c>
      <c r="T15" s="374" t="s">
        <v>1342</v>
      </c>
      <c r="U15" s="375" t="s">
        <v>761</v>
      </c>
      <c r="V15" s="376">
        <v>313776.84999999998</v>
      </c>
      <c r="W15" s="377">
        <v>42797</v>
      </c>
      <c r="X15" s="395">
        <v>42837</v>
      </c>
      <c r="Y15" s="378" t="s">
        <v>1976</v>
      </c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</row>
    <row r="16" spans="1:47" s="79" customFormat="1" x14ac:dyDescent="0.2">
      <c r="A16" s="301" t="s">
        <v>1979</v>
      </c>
      <c r="B16" s="307" t="s">
        <v>1604</v>
      </c>
      <c r="C16" s="302">
        <v>522402</v>
      </c>
      <c r="D16" s="303">
        <v>1061</v>
      </c>
      <c r="E16" s="302" t="s">
        <v>1052</v>
      </c>
      <c r="F16" s="83">
        <v>2017</v>
      </c>
      <c r="G16" s="305">
        <v>42797</v>
      </c>
      <c r="H16" s="302" t="s">
        <v>13</v>
      </c>
      <c r="I16" s="302" t="s">
        <v>1605</v>
      </c>
      <c r="J16" s="316" t="s">
        <v>23</v>
      </c>
      <c r="K16" s="204" t="s">
        <v>1606</v>
      </c>
      <c r="L16" s="317" t="s">
        <v>1607</v>
      </c>
      <c r="M16" s="306">
        <v>215603.45</v>
      </c>
      <c r="N16" s="306">
        <v>0</v>
      </c>
      <c r="O16" s="306">
        <v>34496.550000000003</v>
      </c>
      <c r="P16" s="306">
        <v>250100</v>
      </c>
      <c r="Q16" s="85"/>
      <c r="R16" s="61" t="s">
        <v>1358</v>
      </c>
      <c r="S16" s="314" t="s">
        <v>752</v>
      </c>
      <c r="U16" s="79" t="s">
        <v>758</v>
      </c>
      <c r="V16" s="327">
        <v>20000</v>
      </c>
      <c r="W16" s="336">
        <v>42797</v>
      </c>
      <c r="X16" s="337"/>
      <c r="Y16" s="338" t="s">
        <v>1976</v>
      </c>
      <c r="Z16" s="94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</row>
    <row r="17" spans="1:47" s="79" customFormat="1" x14ac:dyDescent="0.2">
      <c r="A17" s="301" t="s">
        <v>1979</v>
      </c>
      <c r="B17" s="307" t="s">
        <v>1604</v>
      </c>
      <c r="C17" s="302"/>
      <c r="D17" s="303"/>
      <c r="E17" s="302"/>
      <c r="F17" s="83"/>
      <c r="G17" s="305"/>
      <c r="H17" s="302"/>
      <c r="I17" s="302" t="s">
        <v>1605</v>
      </c>
      <c r="J17" s="316"/>
      <c r="K17" s="204"/>
      <c r="L17" s="317"/>
      <c r="M17" s="306"/>
      <c r="N17" s="306"/>
      <c r="O17" s="306"/>
      <c r="P17" s="306"/>
      <c r="Q17" s="85"/>
      <c r="R17" s="61" t="s">
        <v>1358</v>
      </c>
      <c r="S17" s="314" t="s">
        <v>752</v>
      </c>
      <c r="U17" s="79" t="s">
        <v>757</v>
      </c>
      <c r="V17" s="327">
        <v>209500</v>
      </c>
      <c r="W17" s="336">
        <v>42797</v>
      </c>
      <c r="X17" s="337"/>
      <c r="Y17" s="338" t="s">
        <v>1976</v>
      </c>
      <c r="Z17" s="94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</row>
    <row r="18" spans="1:47" s="79" customFormat="1" x14ac:dyDescent="0.2">
      <c r="A18" s="301" t="s">
        <v>1979</v>
      </c>
      <c r="B18" s="307" t="s">
        <v>1604</v>
      </c>
      <c r="C18" s="302"/>
      <c r="D18" s="303"/>
      <c r="E18" s="302"/>
      <c r="F18" s="83"/>
      <c r="G18" s="305"/>
      <c r="H18" s="302"/>
      <c r="I18" s="302" t="s">
        <v>1605</v>
      </c>
      <c r="J18" s="316"/>
      <c r="K18" s="204"/>
      <c r="L18" s="317"/>
      <c r="M18" s="306"/>
      <c r="N18" s="306"/>
      <c r="O18" s="306"/>
      <c r="P18" s="306"/>
      <c r="Q18" s="85"/>
      <c r="R18" s="61" t="s">
        <v>1358</v>
      </c>
      <c r="S18" s="314" t="s">
        <v>752</v>
      </c>
      <c r="U18" s="79" t="s">
        <v>758</v>
      </c>
      <c r="V18" s="327">
        <v>20600</v>
      </c>
      <c r="W18" s="336">
        <v>42800</v>
      </c>
      <c r="X18" s="337"/>
      <c r="Y18" s="338" t="s">
        <v>1976</v>
      </c>
      <c r="Z18" s="94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</row>
    <row r="19" spans="1:47" s="78" customFormat="1" x14ac:dyDescent="0.2">
      <c r="A19" s="301" t="s">
        <v>1979</v>
      </c>
      <c r="B19" s="307" t="s">
        <v>1390</v>
      </c>
      <c r="C19" s="302">
        <v>520226</v>
      </c>
      <c r="D19" s="303">
        <v>1783</v>
      </c>
      <c r="E19" s="302" t="s">
        <v>66</v>
      </c>
      <c r="F19" s="83">
        <v>2017</v>
      </c>
      <c r="G19" s="305">
        <v>42805</v>
      </c>
      <c r="H19" s="302" t="s">
        <v>49</v>
      </c>
      <c r="I19" s="302" t="s">
        <v>1391</v>
      </c>
      <c r="J19" s="316" t="s">
        <v>2</v>
      </c>
      <c r="K19" s="204" t="s">
        <v>1392</v>
      </c>
      <c r="L19" s="317" t="s">
        <v>1393</v>
      </c>
      <c r="M19" s="306">
        <v>290233.65000000002</v>
      </c>
      <c r="N19" s="306">
        <v>3559.45</v>
      </c>
      <c r="O19" s="306">
        <v>47006.9</v>
      </c>
      <c r="P19" s="306">
        <v>340800</v>
      </c>
      <c r="Q19" s="85"/>
      <c r="R19" s="61" t="s">
        <v>1358</v>
      </c>
      <c r="S19" s="313" t="s">
        <v>1973</v>
      </c>
      <c r="U19" s="78" t="s">
        <v>758</v>
      </c>
      <c r="V19" s="235">
        <v>150137.25</v>
      </c>
      <c r="W19" s="231">
        <v>42822</v>
      </c>
      <c r="X19" s="311"/>
      <c r="Y19" s="311" t="s">
        <v>1976</v>
      </c>
    </row>
    <row r="20" spans="1:47" s="78" customFormat="1" x14ac:dyDescent="0.2">
      <c r="A20" s="301" t="s">
        <v>1979</v>
      </c>
      <c r="B20" s="307" t="s">
        <v>1390</v>
      </c>
      <c r="C20" s="302"/>
      <c r="D20" s="303"/>
      <c r="E20" s="302"/>
      <c r="F20" s="83"/>
      <c r="G20" s="305"/>
      <c r="H20" s="302"/>
      <c r="I20" s="302" t="s">
        <v>1391</v>
      </c>
      <c r="J20" s="316"/>
      <c r="K20" s="204"/>
      <c r="L20" s="317"/>
      <c r="M20" s="306"/>
      <c r="N20" s="306"/>
      <c r="O20" s="306"/>
      <c r="P20" s="306"/>
      <c r="Q20" s="85"/>
      <c r="R20" s="61"/>
      <c r="S20" s="313" t="s">
        <v>1973</v>
      </c>
      <c r="U20" s="78" t="s">
        <v>761</v>
      </c>
      <c r="V20" s="235">
        <v>190662.75</v>
      </c>
      <c r="W20" s="231">
        <v>42822</v>
      </c>
      <c r="X20" s="311"/>
      <c r="Y20" s="311" t="s">
        <v>1976</v>
      </c>
    </row>
    <row r="21" spans="1:47" s="379" customFormat="1" ht="13.5" thickBot="1" x14ac:dyDescent="0.25">
      <c r="A21" s="362" t="s">
        <v>1979</v>
      </c>
      <c r="B21" s="363" t="s">
        <v>1769</v>
      </c>
      <c r="C21" s="364">
        <v>521702</v>
      </c>
      <c r="D21" s="365">
        <v>2005</v>
      </c>
      <c r="E21" s="364" t="s">
        <v>130</v>
      </c>
      <c r="F21" s="366">
        <v>2017</v>
      </c>
      <c r="G21" s="367">
        <v>42816</v>
      </c>
      <c r="H21" s="364"/>
      <c r="I21" s="364" t="s">
        <v>1770</v>
      </c>
      <c r="J21" s="368" t="s">
        <v>2</v>
      </c>
      <c r="K21" s="369" t="s">
        <v>305</v>
      </c>
      <c r="L21" s="370" t="s">
        <v>1771</v>
      </c>
      <c r="M21" s="371">
        <v>161270.97</v>
      </c>
      <c r="N21" s="371">
        <v>0</v>
      </c>
      <c r="O21" s="371">
        <v>25803.35</v>
      </c>
      <c r="P21" s="371">
        <v>187074.32</v>
      </c>
      <c r="Q21" s="372"/>
      <c r="R21" s="373" t="s">
        <v>748</v>
      </c>
      <c r="S21" s="374" t="s">
        <v>1972</v>
      </c>
      <c r="T21" s="374" t="s">
        <v>1342</v>
      </c>
      <c r="X21" s="395">
        <v>42837</v>
      </c>
    </row>
    <row r="22" spans="1:47" s="379" customFormat="1" x14ac:dyDescent="0.2">
      <c r="A22" s="362" t="s">
        <v>1979</v>
      </c>
      <c r="B22" s="363" t="s">
        <v>1782</v>
      </c>
      <c r="C22" s="364">
        <v>521802</v>
      </c>
      <c r="D22" s="365">
        <v>2202</v>
      </c>
      <c r="E22" s="364" t="s">
        <v>229</v>
      </c>
      <c r="F22" s="366">
        <v>2017</v>
      </c>
      <c r="G22" s="367">
        <v>42818</v>
      </c>
      <c r="H22" s="364"/>
      <c r="I22" s="364" t="s">
        <v>1783</v>
      </c>
      <c r="J22" s="368" t="s">
        <v>2</v>
      </c>
      <c r="K22" s="386" t="s">
        <v>1245</v>
      </c>
      <c r="L22" s="370" t="s">
        <v>1784</v>
      </c>
      <c r="M22" s="371">
        <v>183211.84</v>
      </c>
      <c r="N22" s="371">
        <v>0</v>
      </c>
      <c r="O22" s="371">
        <v>29313.9</v>
      </c>
      <c r="P22" s="371">
        <v>212525.74</v>
      </c>
      <c r="Q22" s="372"/>
      <c r="R22" s="373" t="s">
        <v>748</v>
      </c>
      <c r="S22" s="374" t="s">
        <v>1972</v>
      </c>
      <c r="T22" s="374" t="s">
        <v>1342</v>
      </c>
      <c r="X22" s="395">
        <v>42837</v>
      </c>
    </row>
    <row r="23" spans="1:47" s="380" customFormat="1" x14ac:dyDescent="0.2">
      <c r="A23" s="362" t="s">
        <v>1979</v>
      </c>
      <c r="B23" s="363" t="s">
        <v>1821</v>
      </c>
      <c r="C23" s="364">
        <v>1520105</v>
      </c>
      <c r="D23" s="365">
        <v>7494</v>
      </c>
      <c r="E23" s="364" t="s">
        <v>472</v>
      </c>
      <c r="F23" s="366">
        <v>2017</v>
      </c>
      <c r="G23" s="367">
        <v>42801</v>
      </c>
      <c r="H23" s="364"/>
      <c r="I23" s="364" t="s">
        <v>1822</v>
      </c>
      <c r="J23" s="368" t="s">
        <v>2</v>
      </c>
      <c r="K23" s="388" t="s">
        <v>1245</v>
      </c>
      <c r="L23" s="370" t="s">
        <v>1823</v>
      </c>
      <c r="M23" s="371">
        <v>205538.34</v>
      </c>
      <c r="N23" s="371">
        <v>0</v>
      </c>
      <c r="O23" s="371">
        <v>32886.14</v>
      </c>
      <c r="P23" s="371">
        <v>238424.48</v>
      </c>
      <c r="Q23" s="372"/>
      <c r="R23" s="373" t="s">
        <v>748</v>
      </c>
      <c r="S23" s="374" t="s">
        <v>1972</v>
      </c>
      <c r="T23" s="374" t="s">
        <v>1342</v>
      </c>
      <c r="U23" s="379"/>
      <c r="V23" s="379"/>
      <c r="W23" s="379"/>
      <c r="X23" s="395">
        <v>42837</v>
      </c>
      <c r="Y23" s="379"/>
      <c r="Z23" s="379"/>
      <c r="AA23" s="379"/>
      <c r="AB23" s="379"/>
      <c r="AC23" s="379"/>
      <c r="AD23" s="379"/>
      <c r="AE23" s="379"/>
      <c r="AF23" s="379"/>
      <c r="AG23" s="379"/>
      <c r="AH23" s="379"/>
      <c r="AI23" s="379"/>
      <c r="AJ23" s="379"/>
      <c r="AK23" s="379"/>
      <c r="AL23" s="379"/>
      <c r="AM23" s="379"/>
      <c r="AN23" s="379"/>
      <c r="AO23" s="379"/>
      <c r="AP23" s="379"/>
      <c r="AQ23" s="379"/>
      <c r="AR23" s="379"/>
      <c r="AS23" s="379"/>
      <c r="AT23" s="379"/>
      <c r="AU23" s="379"/>
    </row>
    <row r="24" spans="1:47" s="380" customFormat="1" ht="13.5" thickBot="1" x14ac:dyDescent="0.25">
      <c r="A24" s="362" t="s">
        <v>1979</v>
      </c>
      <c r="B24" s="363" t="s">
        <v>1833</v>
      </c>
      <c r="C24" s="364">
        <v>1520105</v>
      </c>
      <c r="D24" s="365">
        <v>7494</v>
      </c>
      <c r="E24" s="364" t="s">
        <v>472</v>
      </c>
      <c r="F24" s="366">
        <v>2017</v>
      </c>
      <c r="G24" s="367">
        <v>42815</v>
      </c>
      <c r="H24" s="364"/>
      <c r="I24" s="364" t="s">
        <v>1834</v>
      </c>
      <c r="J24" s="368" t="s">
        <v>2</v>
      </c>
      <c r="K24" s="389" t="s">
        <v>1245</v>
      </c>
      <c r="L24" s="370" t="s">
        <v>1835</v>
      </c>
      <c r="M24" s="371">
        <v>205538.34</v>
      </c>
      <c r="N24" s="371">
        <v>0</v>
      </c>
      <c r="O24" s="371">
        <v>32886.14</v>
      </c>
      <c r="P24" s="371">
        <v>238424.48</v>
      </c>
      <c r="Q24" s="372"/>
      <c r="R24" s="373" t="s">
        <v>748</v>
      </c>
      <c r="S24" s="374" t="s">
        <v>1972</v>
      </c>
      <c r="T24" s="374" t="s">
        <v>1342</v>
      </c>
      <c r="U24" s="379"/>
      <c r="V24" s="379"/>
      <c r="W24" s="379"/>
      <c r="X24" s="395">
        <v>42837</v>
      </c>
      <c r="Y24" s="379"/>
      <c r="Z24" s="379"/>
      <c r="AA24" s="379"/>
      <c r="AB24" s="379"/>
      <c r="AC24" s="379"/>
      <c r="AD24" s="379"/>
      <c r="AE24" s="379"/>
      <c r="AF24" s="379"/>
      <c r="AG24" s="379"/>
      <c r="AH24" s="379"/>
      <c r="AI24" s="379"/>
      <c r="AJ24" s="379"/>
      <c r="AK24" s="379"/>
      <c r="AL24" s="379"/>
      <c r="AM24" s="379"/>
      <c r="AN24" s="379"/>
      <c r="AO24" s="379"/>
      <c r="AP24" s="379"/>
      <c r="AQ24" s="379"/>
      <c r="AR24" s="379"/>
      <c r="AS24" s="379"/>
      <c r="AT24" s="379"/>
      <c r="AU24" s="379"/>
    </row>
    <row r="25" spans="1:47" s="379" customFormat="1" x14ac:dyDescent="0.2">
      <c r="A25" s="362" t="s">
        <v>1979</v>
      </c>
      <c r="B25" s="363" t="s">
        <v>1745</v>
      </c>
      <c r="C25" s="364">
        <v>521101</v>
      </c>
      <c r="D25" s="365">
        <v>1251</v>
      </c>
      <c r="E25" s="364" t="s">
        <v>901</v>
      </c>
      <c r="F25" s="366">
        <v>2017</v>
      </c>
      <c r="G25" s="367">
        <v>42815</v>
      </c>
      <c r="H25" s="364"/>
      <c r="I25" s="364" t="s">
        <v>1746</v>
      </c>
      <c r="J25" s="368" t="s">
        <v>2</v>
      </c>
      <c r="K25" s="386" t="s">
        <v>1156</v>
      </c>
      <c r="L25" s="370" t="s">
        <v>1747</v>
      </c>
      <c r="M25" s="371">
        <v>284022.18</v>
      </c>
      <c r="N25" s="371">
        <v>0</v>
      </c>
      <c r="O25" s="371">
        <v>45443.55</v>
      </c>
      <c r="P25" s="371">
        <v>329465.73</v>
      </c>
      <c r="Q25" s="372"/>
      <c r="R25" s="373" t="s">
        <v>748</v>
      </c>
      <c r="S25" s="374" t="s">
        <v>1972</v>
      </c>
      <c r="T25" s="374" t="s">
        <v>1342</v>
      </c>
      <c r="X25" s="395">
        <v>42837</v>
      </c>
    </row>
    <row r="26" spans="1:47" s="379" customFormat="1" ht="12.75" customHeight="1" thickBot="1" x14ac:dyDescent="0.25">
      <c r="A26" s="362" t="s">
        <v>1979</v>
      </c>
      <c r="B26" s="363" t="s">
        <v>1830</v>
      </c>
      <c r="C26" s="364">
        <v>1520105</v>
      </c>
      <c r="D26" s="365">
        <v>7494</v>
      </c>
      <c r="E26" s="364" t="s">
        <v>472</v>
      </c>
      <c r="F26" s="366">
        <v>2017</v>
      </c>
      <c r="G26" s="367">
        <v>42809</v>
      </c>
      <c r="H26" s="364"/>
      <c r="I26" s="364" t="s">
        <v>1831</v>
      </c>
      <c r="J26" s="368" t="s">
        <v>2</v>
      </c>
      <c r="K26" s="389" t="s">
        <v>1156</v>
      </c>
      <c r="L26" s="370" t="s">
        <v>1832</v>
      </c>
      <c r="M26" s="371">
        <v>205538.34</v>
      </c>
      <c r="N26" s="371">
        <v>0</v>
      </c>
      <c r="O26" s="371">
        <v>32886.14</v>
      </c>
      <c r="P26" s="371">
        <v>238424.48</v>
      </c>
      <c r="Q26" s="372"/>
      <c r="R26" s="373" t="s">
        <v>748</v>
      </c>
      <c r="S26" s="374" t="s">
        <v>1972</v>
      </c>
      <c r="T26" s="374" t="s">
        <v>1342</v>
      </c>
      <c r="X26" s="395">
        <v>42837</v>
      </c>
    </row>
    <row r="27" spans="1:47" s="78" customFormat="1" ht="12.75" customHeight="1" x14ac:dyDescent="0.2">
      <c r="A27" s="301" t="s">
        <v>1979</v>
      </c>
      <c r="B27" s="307" t="s">
        <v>1861</v>
      </c>
      <c r="C27" s="302">
        <v>66502</v>
      </c>
      <c r="D27" s="303" t="s">
        <v>618</v>
      </c>
      <c r="E27" s="302" t="s">
        <v>1856</v>
      </c>
      <c r="F27" s="83">
        <v>2017</v>
      </c>
      <c r="G27" s="305">
        <v>42803</v>
      </c>
      <c r="H27" s="302" t="s">
        <v>197</v>
      </c>
      <c r="I27" s="302" t="s">
        <v>1862</v>
      </c>
      <c r="J27" s="316" t="s">
        <v>23</v>
      </c>
      <c r="K27" s="204" t="s">
        <v>1863</v>
      </c>
      <c r="L27" s="317" t="s">
        <v>1864</v>
      </c>
      <c r="M27" s="306">
        <v>159482.76</v>
      </c>
      <c r="N27" s="306">
        <v>0</v>
      </c>
      <c r="O27" s="306">
        <v>25517.24</v>
      </c>
      <c r="P27" s="306">
        <v>185000</v>
      </c>
      <c r="Q27" s="85"/>
      <c r="R27" s="41" t="s">
        <v>749</v>
      </c>
      <c r="S27" s="312" t="s">
        <v>752</v>
      </c>
      <c r="U27" s="78" t="s">
        <v>757</v>
      </c>
      <c r="V27" s="235">
        <v>184000</v>
      </c>
      <c r="W27" s="231">
        <v>42807</v>
      </c>
      <c r="X27" s="311"/>
      <c r="Y27" s="311" t="s">
        <v>1976</v>
      </c>
    </row>
    <row r="28" spans="1:47" s="78" customFormat="1" ht="12.75" customHeight="1" x14ac:dyDescent="0.2">
      <c r="A28" s="301" t="s">
        <v>1979</v>
      </c>
      <c r="B28" s="307" t="s">
        <v>1861</v>
      </c>
      <c r="C28" s="302"/>
      <c r="D28" s="303"/>
      <c r="E28" s="302"/>
      <c r="F28" s="83"/>
      <c r="G28" s="305"/>
      <c r="H28" s="302"/>
      <c r="I28" s="302" t="s">
        <v>1862</v>
      </c>
      <c r="J28" s="316"/>
      <c r="K28" s="204"/>
      <c r="L28" s="317"/>
      <c r="M28" s="306"/>
      <c r="N28" s="306"/>
      <c r="O28" s="306"/>
      <c r="P28" s="306"/>
      <c r="Q28" s="85"/>
      <c r="R28" s="41" t="s">
        <v>749</v>
      </c>
      <c r="S28" s="312" t="s">
        <v>752</v>
      </c>
      <c r="U28" s="78" t="s">
        <v>763</v>
      </c>
      <c r="V28" s="235">
        <v>1000</v>
      </c>
      <c r="W28" s="231">
        <v>42798</v>
      </c>
      <c r="X28" s="311"/>
      <c r="Y28" s="311" t="s">
        <v>1976</v>
      </c>
    </row>
    <row r="29" spans="1:47" s="78" customFormat="1" ht="12.75" customHeight="1" x14ac:dyDescent="0.2">
      <c r="A29" s="301" t="s">
        <v>1979</v>
      </c>
      <c r="B29" s="307" t="s">
        <v>1487</v>
      </c>
      <c r="C29" s="302">
        <v>521502</v>
      </c>
      <c r="D29" s="303">
        <v>5611</v>
      </c>
      <c r="E29" s="302" t="s">
        <v>387</v>
      </c>
      <c r="F29" s="83">
        <v>2017</v>
      </c>
      <c r="G29" s="305">
        <v>42815</v>
      </c>
      <c r="H29" s="302" t="s">
        <v>30</v>
      </c>
      <c r="I29" s="302" t="s">
        <v>1488</v>
      </c>
      <c r="J29" s="316" t="s">
        <v>2</v>
      </c>
      <c r="K29" s="204" t="s">
        <v>1489</v>
      </c>
      <c r="L29" s="317" t="s">
        <v>1490</v>
      </c>
      <c r="M29" s="306">
        <v>379112.61</v>
      </c>
      <c r="N29" s="306">
        <v>17439.11</v>
      </c>
      <c r="O29" s="306">
        <v>63448.28</v>
      </c>
      <c r="P29" s="306">
        <v>460000</v>
      </c>
      <c r="Q29" s="85"/>
      <c r="R29" s="41" t="s">
        <v>1358</v>
      </c>
      <c r="S29" s="313" t="s">
        <v>1973</v>
      </c>
      <c r="T29" s="79"/>
      <c r="U29" s="79" t="s">
        <v>764</v>
      </c>
      <c r="V29" s="327">
        <v>20000</v>
      </c>
      <c r="W29" s="336">
        <v>42812</v>
      </c>
      <c r="X29" s="337"/>
      <c r="Y29" s="337" t="s">
        <v>1976</v>
      </c>
      <c r="Z29" s="79"/>
    </row>
    <row r="30" spans="1:47" s="78" customFormat="1" ht="12.75" customHeight="1" x14ac:dyDescent="0.2">
      <c r="A30" s="301" t="s">
        <v>1979</v>
      </c>
      <c r="B30" s="307" t="s">
        <v>1487</v>
      </c>
      <c r="C30" s="302"/>
      <c r="D30" s="303"/>
      <c r="E30" s="302"/>
      <c r="F30" s="83"/>
      <c r="G30" s="305"/>
      <c r="H30" s="302"/>
      <c r="I30" s="302" t="s">
        <v>1488</v>
      </c>
      <c r="J30" s="316"/>
      <c r="K30" s="204"/>
      <c r="L30" s="317"/>
      <c r="M30" s="306"/>
      <c r="N30" s="306"/>
      <c r="O30" s="306"/>
      <c r="P30" s="306"/>
      <c r="Q30" s="85"/>
      <c r="R30" s="41" t="s">
        <v>1358</v>
      </c>
      <c r="S30" s="313" t="s">
        <v>1973</v>
      </c>
      <c r="T30" s="79"/>
      <c r="U30" s="79" t="s">
        <v>764</v>
      </c>
      <c r="V30" s="327">
        <v>60000</v>
      </c>
      <c r="W30" s="336">
        <v>42815</v>
      </c>
      <c r="X30" s="337"/>
      <c r="Y30" s="337" t="s">
        <v>1976</v>
      </c>
      <c r="Z30" s="79"/>
    </row>
    <row r="31" spans="1:47" s="78" customFormat="1" ht="12.75" customHeight="1" x14ac:dyDescent="0.2">
      <c r="A31" s="301" t="s">
        <v>1979</v>
      </c>
      <c r="B31" s="307" t="s">
        <v>1487</v>
      </c>
      <c r="C31" s="302"/>
      <c r="D31" s="303"/>
      <c r="E31" s="302"/>
      <c r="F31" s="83"/>
      <c r="G31" s="305"/>
      <c r="H31" s="302"/>
      <c r="I31" s="302" t="s">
        <v>1488</v>
      </c>
      <c r="J31" s="316"/>
      <c r="K31" s="204"/>
      <c r="L31" s="317"/>
      <c r="M31" s="306"/>
      <c r="N31" s="306"/>
      <c r="O31" s="306"/>
      <c r="P31" s="306"/>
      <c r="Q31" s="85"/>
      <c r="R31" s="41" t="s">
        <v>1358</v>
      </c>
      <c r="S31" s="313" t="s">
        <v>1973</v>
      </c>
      <c r="T31" s="79"/>
      <c r="U31" s="79" t="s">
        <v>757</v>
      </c>
      <c r="V31" s="327">
        <v>380000</v>
      </c>
      <c r="W31" s="336">
        <v>42815</v>
      </c>
      <c r="X31" s="337"/>
      <c r="Y31" s="337" t="s">
        <v>1976</v>
      </c>
      <c r="Z31" s="79"/>
    </row>
    <row r="32" spans="1:47" s="89" customFormat="1" ht="12.75" customHeight="1" x14ac:dyDescent="0.2">
      <c r="A32" s="301" t="s">
        <v>1979</v>
      </c>
      <c r="B32" s="307" t="s">
        <v>1951</v>
      </c>
      <c r="C32" s="302">
        <v>44610</v>
      </c>
      <c r="D32" s="303" t="s">
        <v>618</v>
      </c>
      <c r="E32" s="302" t="s">
        <v>1856</v>
      </c>
      <c r="F32" s="83">
        <v>2017</v>
      </c>
      <c r="G32" s="305">
        <v>42825</v>
      </c>
      <c r="H32" s="302" t="s">
        <v>651</v>
      </c>
      <c r="I32" s="302" t="s">
        <v>1952</v>
      </c>
      <c r="J32" s="316" t="s">
        <v>23</v>
      </c>
      <c r="K32" s="204" t="s">
        <v>1860</v>
      </c>
      <c r="L32" s="317" t="s">
        <v>1953</v>
      </c>
      <c r="M32" s="306">
        <v>109482.76</v>
      </c>
      <c r="N32" s="306">
        <v>0</v>
      </c>
      <c r="O32" s="306">
        <v>17517.240000000002</v>
      </c>
      <c r="P32" s="306">
        <v>127000</v>
      </c>
      <c r="Q32" s="85"/>
      <c r="R32" s="61" t="s">
        <v>749</v>
      </c>
      <c r="S32" s="312" t="s">
        <v>752</v>
      </c>
      <c r="T32" s="78"/>
      <c r="U32" s="78"/>
      <c r="V32" s="235"/>
      <c r="W32" s="78"/>
      <c r="X32" s="311"/>
      <c r="Y32" s="311" t="s">
        <v>770</v>
      </c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</row>
    <row r="33" spans="1:47" s="78" customFormat="1" ht="12.75" customHeight="1" x14ac:dyDescent="0.2">
      <c r="A33" s="301" t="s">
        <v>1979</v>
      </c>
      <c r="B33" s="307" t="s">
        <v>1967</v>
      </c>
      <c r="C33" s="302">
        <v>520220</v>
      </c>
      <c r="D33" s="303" t="s">
        <v>697</v>
      </c>
      <c r="E33" s="302" t="s">
        <v>1955</v>
      </c>
      <c r="F33" s="83">
        <v>2017</v>
      </c>
      <c r="G33" s="305">
        <v>42825</v>
      </c>
      <c r="H33" s="302" t="s">
        <v>646</v>
      </c>
      <c r="I33" s="302" t="s">
        <v>1968</v>
      </c>
      <c r="J33" s="316" t="s">
        <v>23</v>
      </c>
      <c r="K33" s="204" t="s">
        <v>1969</v>
      </c>
      <c r="L33" s="317" t="s">
        <v>1970</v>
      </c>
      <c r="M33" s="306">
        <v>221896.55</v>
      </c>
      <c r="N33" s="306">
        <v>0</v>
      </c>
      <c r="O33" s="306">
        <v>5103.45</v>
      </c>
      <c r="P33" s="306">
        <v>227000</v>
      </c>
      <c r="Q33" s="85"/>
      <c r="R33" s="61" t="s">
        <v>749</v>
      </c>
      <c r="S33" s="312" t="s">
        <v>752</v>
      </c>
      <c r="U33" s="78" t="s">
        <v>763</v>
      </c>
      <c r="V33" s="235">
        <v>20000</v>
      </c>
      <c r="W33" s="231">
        <v>42824</v>
      </c>
      <c r="X33" s="311"/>
      <c r="Y33" s="311" t="s">
        <v>1976</v>
      </c>
    </row>
    <row r="34" spans="1:47" s="78" customFormat="1" ht="12.75" customHeight="1" x14ac:dyDescent="0.2">
      <c r="A34" s="301" t="s">
        <v>1979</v>
      </c>
      <c r="B34" s="307" t="s">
        <v>1967</v>
      </c>
      <c r="C34" s="302"/>
      <c r="D34" s="303"/>
      <c r="E34" s="302"/>
      <c r="F34" s="83"/>
      <c r="G34" s="305"/>
      <c r="H34" s="302"/>
      <c r="I34" s="302" t="s">
        <v>1968</v>
      </c>
      <c r="J34" s="316"/>
      <c r="K34" s="204"/>
      <c r="L34" s="317"/>
      <c r="M34" s="306"/>
      <c r="N34" s="306"/>
      <c r="O34" s="306"/>
      <c r="P34" s="306"/>
      <c r="Q34" s="85"/>
      <c r="R34" s="61"/>
      <c r="S34" s="312" t="s">
        <v>752</v>
      </c>
      <c r="U34" s="78" t="s">
        <v>757</v>
      </c>
      <c r="V34" s="235">
        <v>207000</v>
      </c>
      <c r="W34" s="231">
        <v>42825</v>
      </c>
      <c r="X34" s="311"/>
      <c r="Y34" s="311" t="s">
        <v>1976</v>
      </c>
    </row>
    <row r="35" spans="1:47" s="78" customFormat="1" ht="12.75" customHeight="1" x14ac:dyDescent="0.2">
      <c r="A35" s="301" t="s">
        <v>1979</v>
      </c>
      <c r="B35" s="307" t="s">
        <v>1907</v>
      </c>
      <c r="C35" s="302">
        <v>72505</v>
      </c>
      <c r="D35" s="303" t="s">
        <v>618</v>
      </c>
      <c r="E35" s="302" t="s">
        <v>1856</v>
      </c>
      <c r="F35" s="83">
        <v>2017</v>
      </c>
      <c r="G35" s="305">
        <v>42816</v>
      </c>
      <c r="H35" s="302" t="s">
        <v>110</v>
      </c>
      <c r="I35" s="302" t="s">
        <v>1908</v>
      </c>
      <c r="J35" s="316" t="s">
        <v>23</v>
      </c>
      <c r="K35" s="204" t="s">
        <v>1909</v>
      </c>
      <c r="L35" s="317" t="s">
        <v>1910</v>
      </c>
      <c r="M35" s="306">
        <v>210172.41</v>
      </c>
      <c r="N35" s="306">
        <v>0</v>
      </c>
      <c r="O35" s="306">
        <v>4827.59</v>
      </c>
      <c r="P35" s="306">
        <v>215000</v>
      </c>
      <c r="Q35" s="85"/>
      <c r="R35" s="61" t="s">
        <v>749</v>
      </c>
      <c r="S35" s="312" t="s">
        <v>752</v>
      </c>
      <c r="U35" s="78" t="s">
        <v>764</v>
      </c>
      <c r="V35" s="235">
        <v>50000</v>
      </c>
      <c r="W35" s="231">
        <v>42816</v>
      </c>
      <c r="X35" s="311"/>
      <c r="Y35" s="311" t="s">
        <v>1976</v>
      </c>
    </row>
    <row r="36" spans="1:47" s="78" customFormat="1" ht="12.75" customHeight="1" x14ac:dyDescent="0.2">
      <c r="A36" s="301" t="s">
        <v>1979</v>
      </c>
      <c r="B36" s="307" t="s">
        <v>1907</v>
      </c>
      <c r="C36" s="302"/>
      <c r="D36" s="303"/>
      <c r="E36" s="302"/>
      <c r="F36" s="83"/>
      <c r="G36" s="305"/>
      <c r="H36" s="302"/>
      <c r="I36" s="302" t="s">
        <v>1908</v>
      </c>
      <c r="J36" s="316"/>
      <c r="K36" s="204"/>
      <c r="L36" s="317"/>
      <c r="M36" s="306"/>
      <c r="N36" s="306"/>
      <c r="O36" s="306"/>
      <c r="P36" s="306"/>
      <c r="Q36" s="85"/>
      <c r="R36" s="61"/>
      <c r="S36" s="312" t="s">
        <v>752</v>
      </c>
      <c r="U36" s="78" t="s">
        <v>761</v>
      </c>
      <c r="V36" s="235">
        <v>165000.01</v>
      </c>
      <c r="W36" s="231">
        <v>42817</v>
      </c>
      <c r="X36" s="311"/>
      <c r="Y36" s="311" t="s">
        <v>1976</v>
      </c>
    </row>
    <row r="37" spans="1:47" s="78" customFormat="1" ht="12.75" customHeight="1" x14ac:dyDescent="0.2">
      <c r="A37" s="301" t="s">
        <v>1979</v>
      </c>
      <c r="B37" s="307" t="s">
        <v>1462</v>
      </c>
      <c r="C37" s="302">
        <v>521101</v>
      </c>
      <c r="D37" s="303">
        <v>1251</v>
      </c>
      <c r="E37" s="302" t="s">
        <v>901</v>
      </c>
      <c r="F37" s="83">
        <v>2017</v>
      </c>
      <c r="G37" s="305">
        <v>42804</v>
      </c>
      <c r="H37" s="302" t="s">
        <v>139</v>
      </c>
      <c r="I37" s="302" t="s">
        <v>1463</v>
      </c>
      <c r="J37" s="316" t="s">
        <v>2</v>
      </c>
      <c r="K37" s="204" t="s">
        <v>1464</v>
      </c>
      <c r="L37" s="317" t="s">
        <v>1465</v>
      </c>
      <c r="M37" s="306">
        <v>312327.59000000003</v>
      </c>
      <c r="N37" s="306">
        <v>0</v>
      </c>
      <c r="O37" s="306">
        <v>49972.41</v>
      </c>
      <c r="P37" s="306">
        <v>362300</v>
      </c>
      <c r="Q37" s="85"/>
      <c r="R37" s="41" t="s">
        <v>1358</v>
      </c>
      <c r="S37" s="313" t="s">
        <v>1973</v>
      </c>
      <c r="U37" s="78" t="s">
        <v>764</v>
      </c>
      <c r="V37" s="235">
        <v>13000</v>
      </c>
      <c r="W37" s="231">
        <v>42803</v>
      </c>
      <c r="X37" s="311"/>
      <c r="Y37" s="311" t="s">
        <v>1976</v>
      </c>
    </row>
    <row r="38" spans="1:47" s="78" customFormat="1" ht="12.75" customHeight="1" x14ac:dyDescent="0.2">
      <c r="A38" s="301" t="s">
        <v>1979</v>
      </c>
      <c r="B38" s="307" t="s">
        <v>1462</v>
      </c>
      <c r="C38" s="302"/>
      <c r="D38" s="303"/>
      <c r="E38" s="302"/>
      <c r="F38" s="83"/>
      <c r="G38" s="305"/>
      <c r="H38" s="302"/>
      <c r="I38" s="302" t="s">
        <v>1463</v>
      </c>
      <c r="J38" s="316"/>
      <c r="K38" s="204"/>
      <c r="L38" s="317"/>
      <c r="M38" s="306"/>
      <c r="N38" s="306"/>
      <c r="O38" s="306"/>
      <c r="P38" s="306"/>
      <c r="Q38" s="85"/>
      <c r="R38" s="41" t="s">
        <v>1358</v>
      </c>
      <c r="S38" s="313" t="s">
        <v>1973</v>
      </c>
      <c r="U38" s="78" t="s">
        <v>764</v>
      </c>
      <c r="V38" s="235">
        <v>100000</v>
      </c>
      <c r="W38" s="231">
        <v>42807</v>
      </c>
      <c r="X38" s="311"/>
      <c r="Y38" s="311" t="s">
        <v>1976</v>
      </c>
    </row>
    <row r="39" spans="1:47" s="78" customFormat="1" ht="12.75" customHeight="1" x14ac:dyDescent="0.2">
      <c r="A39" s="301" t="s">
        <v>1979</v>
      </c>
      <c r="B39" s="307" t="s">
        <v>1462</v>
      </c>
      <c r="C39" s="302"/>
      <c r="D39" s="303"/>
      <c r="E39" s="302"/>
      <c r="F39" s="83"/>
      <c r="G39" s="305"/>
      <c r="H39" s="302"/>
      <c r="I39" s="302" t="s">
        <v>1463</v>
      </c>
      <c r="J39" s="316"/>
      <c r="K39" s="204"/>
      <c r="L39" s="317"/>
      <c r="M39" s="306"/>
      <c r="N39" s="306"/>
      <c r="O39" s="306"/>
      <c r="P39" s="306"/>
      <c r="Q39" s="85"/>
      <c r="R39" s="41" t="s">
        <v>1358</v>
      </c>
      <c r="S39" s="313" t="s">
        <v>1973</v>
      </c>
      <c r="U39" s="78" t="s">
        <v>1978</v>
      </c>
      <c r="V39" s="235">
        <v>134300</v>
      </c>
      <c r="W39" s="231">
        <v>42808</v>
      </c>
      <c r="X39" s="311"/>
      <c r="Y39" s="311" t="s">
        <v>1976</v>
      </c>
    </row>
    <row r="40" spans="1:47" s="78" customFormat="1" ht="12.75" customHeight="1" x14ac:dyDescent="0.2">
      <c r="A40" s="301" t="s">
        <v>1979</v>
      </c>
      <c r="B40" s="307" t="s">
        <v>1462</v>
      </c>
      <c r="C40" s="302"/>
      <c r="D40" s="303"/>
      <c r="E40" s="302"/>
      <c r="F40" s="83"/>
      <c r="G40" s="305"/>
      <c r="H40" s="302"/>
      <c r="I40" s="302" t="s">
        <v>1463</v>
      </c>
      <c r="J40" s="316"/>
      <c r="K40" s="204"/>
      <c r="L40" s="317"/>
      <c r="M40" s="306"/>
      <c r="N40" s="306"/>
      <c r="O40" s="306"/>
      <c r="P40" s="306"/>
      <c r="Q40" s="85"/>
      <c r="R40" s="41" t="s">
        <v>1358</v>
      </c>
      <c r="S40" s="313" t="s">
        <v>1973</v>
      </c>
      <c r="U40" s="78" t="s">
        <v>757</v>
      </c>
      <c r="V40" s="235">
        <v>115000</v>
      </c>
      <c r="W40" s="231">
        <v>42808</v>
      </c>
      <c r="X40" s="311"/>
      <c r="Y40" s="311" t="s">
        <v>1976</v>
      </c>
    </row>
    <row r="41" spans="1:47" s="78" customFormat="1" ht="12.75" customHeight="1" x14ac:dyDescent="0.2">
      <c r="A41" s="301" t="s">
        <v>1979</v>
      </c>
      <c r="B41" s="307" t="s">
        <v>1923</v>
      </c>
      <c r="C41" s="302">
        <v>38504</v>
      </c>
      <c r="D41" s="303" t="s">
        <v>618</v>
      </c>
      <c r="E41" s="302" t="s">
        <v>1856</v>
      </c>
      <c r="F41" s="83">
        <v>2017</v>
      </c>
      <c r="G41" s="305">
        <v>42819</v>
      </c>
      <c r="H41" s="302" t="s">
        <v>637</v>
      </c>
      <c r="I41" s="302" t="s">
        <v>1924</v>
      </c>
      <c r="J41" s="316" t="s">
        <v>23</v>
      </c>
      <c r="K41" s="204" t="s">
        <v>1925</v>
      </c>
      <c r="L41" s="317" t="s">
        <v>1926</v>
      </c>
      <c r="M41" s="306">
        <v>120862.07</v>
      </c>
      <c r="N41" s="306">
        <v>0</v>
      </c>
      <c r="O41" s="306">
        <v>4137.93</v>
      </c>
      <c r="P41" s="306">
        <v>125000</v>
      </c>
      <c r="Q41" s="85"/>
      <c r="R41" s="61" t="s">
        <v>749</v>
      </c>
      <c r="S41" s="312" t="s">
        <v>752</v>
      </c>
      <c r="U41" s="78" t="s">
        <v>763</v>
      </c>
      <c r="V41" s="235">
        <v>20000</v>
      </c>
      <c r="W41" s="396">
        <v>42819</v>
      </c>
      <c r="X41" s="311"/>
      <c r="Y41" s="311" t="s">
        <v>1976</v>
      </c>
    </row>
    <row r="42" spans="1:47" s="78" customFormat="1" ht="12.75" customHeight="1" x14ac:dyDescent="0.2">
      <c r="A42" s="301" t="s">
        <v>1979</v>
      </c>
      <c r="B42" s="307" t="s">
        <v>1923</v>
      </c>
      <c r="C42" s="302"/>
      <c r="D42" s="303"/>
      <c r="E42" s="302"/>
      <c r="F42" s="83"/>
      <c r="G42" s="305"/>
      <c r="H42" s="302"/>
      <c r="I42" s="302" t="s">
        <v>1924</v>
      </c>
      <c r="J42" s="316"/>
      <c r="K42" s="204"/>
      <c r="L42" s="317"/>
      <c r="M42" s="306"/>
      <c r="N42" s="306"/>
      <c r="O42" s="306"/>
      <c r="P42" s="306"/>
      <c r="Q42" s="85"/>
      <c r="R42" s="61"/>
      <c r="S42" s="312" t="s">
        <v>752</v>
      </c>
      <c r="U42" s="78" t="s">
        <v>757</v>
      </c>
      <c r="V42" s="235">
        <v>65000</v>
      </c>
      <c r="W42" s="231">
        <v>42823</v>
      </c>
      <c r="X42" s="311"/>
      <c r="Y42" s="311" t="s">
        <v>1976</v>
      </c>
    </row>
    <row r="43" spans="1:47" s="78" customFormat="1" ht="12.75" customHeight="1" x14ac:dyDescent="0.2">
      <c r="A43" s="301" t="s">
        <v>1979</v>
      </c>
      <c r="B43" s="307" t="s">
        <v>1923</v>
      </c>
      <c r="C43" s="302"/>
      <c r="D43" s="303"/>
      <c r="E43" s="302"/>
      <c r="F43" s="83"/>
      <c r="G43" s="305"/>
      <c r="H43" s="302"/>
      <c r="I43" s="302" t="s">
        <v>1924</v>
      </c>
      <c r="J43" s="316"/>
      <c r="K43" s="204"/>
      <c r="L43" s="317"/>
      <c r="M43" s="306"/>
      <c r="N43" s="306"/>
      <c r="O43" s="306"/>
      <c r="P43" s="306"/>
      <c r="Q43" s="85"/>
      <c r="R43" s="61"/>
      <c r="S43" s="312" t="s">
        <v>752</v>
      </c>
      <c r="U43" s="78" t="s">
        <v>757</v>
      </c>
      <c r="V43" s="235">
        <v>40000</v>
      </c>
      <c r="W43" s="231">
        <v>42821</v>
      </c>
      <c r="X43" s="311"/>
      <c r="Y43" s="311" t="s">
        <v>1976</v>
      </c>
    </row>
    <row r="44" spans="1:47" s="78" customFormat="1" ht="12.75" customHeight="1" x14ac:dyDescent="0.2">
      <c r="A44" s="301" t="s">
        <v>1979</v>
      </c>
      <c r="B44" s="307" t="s">
        <v>1475</v>
      </c>
      <c r="C44" s="302">
        <v>521502</v>
      </c>
      <c r="D44" s="303">
        <v>5611</v>
      </c>
      <c r="E44" s="302" t="s">
        <v>387</v>
      </c>
      <c r="F44" s="83">
        <v>2017</v>
      </c>
      <c r="G44" s="305">
        <v>42809</v>
      </c>
      <c r="H44" s="302" t="s">
        <v>56</v>
      </c>
      <c r="I44" s="302" t="s">
        <v>1476</v>
      </c>
      <c r="J44" s="316" t="s">
        <v>2</v>
      </c>
      <c r="K44" s="204" t="s">
        <v>1477</v>
      </c>
      <c r="L44" s="317" t="s">
        <v>1478</v>
      </c>
      <c r="M44" s="306">
        <v>379112.61</v>
      </c>
      <c r="N44" s="306">
        <v>17439.11</v>
      </c>
      <c r="O44" s="306">
        <v>63448.28</v>
      </c>
      <c r="P44" s="306">
        <v>460000</v>
      </c>
      <c r="Q44" s="85"/>
      <c r="R44" s="41" t="s">
        <v>1358</v>
      </c>
      <c r="S44" s="313" t="s">
        <v>1973</v>
      </c>
      <c r="T44" s="92"/>
      <c r="U44" s="92" t="s">
        <v>757</v>
      </c>
      <c r="V44" s="329">
        <v>440000</v>
      </c>
      <c r="W44" s="340">
        <v>42811</v>
      </c>
      <c r="X44" s="310"/>
      <c r="Y44" s="310" t="s">
        <v>1976</v>
      </c>
      <c r="Z44" s="92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</row>
    <row r="45" spans="1:47" s="78" customFormat="1" ht="12.75" customHeight="1" x14ac:dyDescent="0.2">
      <c r="A45" s="301" t="s">
        <v>1979</v>
      </c>
      <c r="B45" s="307" t="s">
        <v>1475</v>
      </c>
      <c r="C45" s="302"/>
      <c r="D45" s="303"/>
      <c r="E45" s="302"/>
      <c r="F45" s="83"/>
      <c r="G45" s="305"/>
      <c r="H45" s="302"/>
      <c r="I45" s="302" t="s">
        <v>1476</v>
      </c>
      <c r="J45" s="316"/>
      <c r="K45" s="204"/>
      <c r="L45" s="317"/>
      <c r="M45" s="306"/>
      <c r="N45" s="306"/>
      <c r="O45" s="306"/>
      <c r="P45" s="306"/>
      <c r="Q45" s="85"/>
      <c r="R45" s="41" t="s">
        <v>1358</v>
      </c>
      <c r="S45" s="313" t="s">
        <v>1973</v>
      </c>
      <c r="T45" s="92"/>
      <c r="U45" s="92" t="s">
        <v>763</v>
      </c>
      <c r="V45" s="329">
        <v>20000</v>
      </c>
      <c r="W45" s="340">
        <v>42810</v>
      </c>
      <c r="X45" s="310"/>
      <c r="Y45" s="310" t="s">
        <v>1976</v>
      </c>
      <c r="Z45" s="92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</row>
    <row r="46" spans="1:47" s="78" customFormat="1" ht="12.75" customHeight="1" x14ac:dyDescent="0.2">
      <c r="A46" s="301" t="s">
        <v>1979</v>
      </c>
      <c r="B46" s="307" t="s">
        <v>1591</v>
      </c>
      <c r="C46" s="302">
        <v>522401</v>
      </c>
      <c r="D46" s="303">
        <v>1062</v>
      </c>
      <c r="E46" s="302" t="s">
        <v>8</v>
      </c>
      <c r="F46" s="83">
        <v>2017</v>
      </c>
      <c r="G46" s="305">
        <v>42811</v>
      </c>
      <c r="H46" s="302" t="s">
        <v>115</v>
      </c>
      <c r="I46" s="302" t="s">
        <v>1592</v>
      </c>
      <c r="J46" s="316" t="s">
        <v>2</v>
      </c>
      <c r="K46" s="204" t="s">
        <v>1593</v>
      </c>
      <c r="L46" s="317" t="s">
        <v>1594</v>
      </c>
      <c r="M46" s="306">
        <v>224137.93</v>
      </c>
      <c r="N46" s="306">
        <v>0</v>
      </c>
      <c r="O46" s="306">
        <v>35862.07</v>
      </c>
      <c r="P46" s="306">
        <v>260000</v>
      </c>
      <c r="Q46" s="85"/>
      <c r="R46" s="41" t="s">
        <v>1358</v>
      </c>
      <c r="S46" s="313" t="s">
        <v>1973</v>
      </c>
      <c r="T46" s="79"/>
      <c r="U46" s="79" t="s">
        <v>758</v>
      </c>
      <c r="V46" s="327">
        <v>260000</v>
      </c>
      <c r="W46" s="336">
        <v>42821</v>
      </c>
      <c r="X46" s="337"/>
      <c r="Y46" s="310" t="s">
        <v>1976</v>
      </c>
      <c r="Z46" s="92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</row>
    <row r="47" spans="1:47" s="379" customFormat="1" ht="12.75" customHeight="1" x14ac:dyDescent="0.2">
      <c r="A47" s="362" t="s">
        <v>1979</v>
      </c>
      <c r="B47" s="363" t="s">
        <v>1815</v>
      </c>
      <c r="C47" s="364">
        <v>521909</v>
      </c>
      <c r="D47" s="365">
        <v>6987</v>
      </c>
      <c r="E47" s="364" t="s">
        <v>423</v>
      </c>
      <c r="F47" s="366">
        <v>2017</v>
      </c>
      <c r="G47" s="367">
        <v>42818</v>
      </c>
      <c r="H47" s="364"/>
      <c r="I47" s="364" t="s">
        <v>1816</v>
      </c>
      <c r="J47" s="368" t="s">
        <v>2</v>
      </c>
      <c r="K47" s="369" t="s">
        <v>232</v>
      </c>
      <c r="L47" s="370" t="s">
        <v>1817</v>
      </c>
      <c r="M47" s="371">
        <v>478612.2</v>
      </c>
      <c r="N47" s="371">
        <v>0</v>
      </c>
      <c r="O47" s="371">
        <v>76577.95</v>
      </c>
      <c r="P47" s="371">
        <v>555190.15</v>
      </c>
      <c r="Q47" s="372"/>
      <c r="R47" s="373" t="s">
        <v>748</v>
      </c>
      <c r="S47" s="374" t="s">
        <v>1972</v>
      </c>
      <c r="T47" s="374" t="s">
        <v>1342</v>
      </c>
      <c r="X47" s="395">
        <v>42837</v>
      </c>
    </row>
    <row r="48" spans="1:47" s="379" customFormat="1" ht="12.75" customHeight="1" thickBot="1" x14ac:dyDescent="0.25">
      <c r="A48" s="362" t="s">
        <v>1979</v>
      </c>
      <c r="B48" s="363" t="s">
        <v>1851</v>
      </c>
      <c r="C48" s="364">
        <v>521005</v>
      </c>
      <c r="D48" s="365">
        <v>7986</v>
      </c>
      <c r="E48" s="364" t="s">
        <v>1852</v>
      </c>
      <c r="F48" s="366">
        <v>2017</v>
      </c>
      <c r="G48" s="367">
        <v>42809</v>
      </c>
      <c r="H48" s="364"/>
      <c r="I48" s="364" t="s">
        <v>1853</v>
      </c>
      <c r="J48" s="368" t="s">
        <v>2</v>
      </c>
      <c r="K48" s="369" t="s">
        <v>117</v>
      </c>
      <c r="L48" s="370" t="s">
        <v>1854</v>
      </c>
      <c r="M48" s="371">
        <v>596684.68999999994</v>
      </c>
      <c r="N48" s="371">
        <v>0</v>
      </c>
      <c r="O48" s="371">
        <v>95469.55</v>
      </c>
      <c r="P48" s="371">
        <v>692154.24</v>
      </c>
      <c r="Q48" s="372"/>
      <c r="R48" s="373" t="s">
        <v>748</v>
      </c>
      <c r="S48" s="374" t="s">
        <v>1972</v>
      </c>
      <c r="T48" s="374" t="s">
        <v>1342</v>
      </c>
      <c r="X48" s="395">
        <v>42837</v>
      </c>
    </row>
    <row r="49" spans="1:47" s="380" customFormat="1" ht="12.75" customHeight="1" x14ac:dyDescent="0.2">
      <c r="A49" s="362" t="s">
        <v>1979</v>
      </c>
      <c r="B49" s="363" t="s">
        <v>1797</v>
      </c>
      <c r="C49" s="364">
        <v>520111</v>
      </c>
      <c r="D49" s="365">
        <v>2592</v>
      </c>
      <c r="E49" s="364" t="s">
        <v>274</v>
      </c>
      <c r="F49" s="366">
        <v>2017</v>
      </c>
      <c r="G49" s="367">
        <v>42825</v>
      </c>
      <c r="H49" s="364"/>
      <c r="I49" s="364" t="s">
        <v>1798</v>
      </c>
      <c r="J49" s="368" t="s">
        <v>2</v>
      </c>
      <c r="K49" s="386" t="s">
        <v>1974</v>
      </c>
      <c r="L49" s="370" t="s">
        <v>1799</v>
      </c>
      <c r="M49" s="371">
        <v>263058.05</v>
      </c>
      <c r="N49" s="371">
        <v>0</v>
      </c>
      <c r="O49" s="371">
        <v>42089.29</v>
      </c>
      <c r="P49" s="371">
        <v>305147.34000000003</v>
      </c>
      <c r="Q49" s="372"/>
      <c r="R49" s="392" t="s">
        <v>748</v>
      </c>
      <c r="S49" s="374" t="s">
        <v>1972</v>
      </c>
      <c r="T49" s="374" t="s">
        <v>1342</v>
      </c>
      <c r="U49" s="379"/>
      <c r="V49" s="379"/>
      <c r="W49" s="379"/>
      <c r="X49" s="395">
        <v>42837</v>
      </c>
      <c r="Y49" s="379"/>
      <c r="Z49" s="379"/>
      <c r="AA49" s="379"/>
      <c r="AB49" s="379"/>
      <c r="AC49" s="379"/>
      <c r="AD49" s="379"/>
      <c r="AE49" s="379"/>
      <c r="AF49" s="379"/>
      <c r="AG49" s="379"/>
      <c r="AH49" s="379"/>
      <c r="AI49" s="379"/>
      <c r="AJ49" s="379"/>
      <c r="AK49" s="379"/>
      <c r="AL49" s="379"/>
      <c r="AM49" s="379"/>
      <c r="AN49" s="379"/>
      <c r="AO49" s="379"/>
      <c r="AP49" s="379"/>
      <c r="AQ49" s="379"/>
      <c r="AR49" s="379"/>
      <c r="AS49" s="379"/>
      <c r="AT49" s="379"/>
      <c r="AU49" s="379"/>
    </row>
    <row r="50" spans="1:47" s="380" customFormat="1" ht="12.75" customHeight="1" thickBot="1" x14ac:dyDescent="0.25">
      <c r="A50" s="362" t="s">
        <v>1979</v>
      </c>
      <c r="B50" s="363" t="s">
        <v>1793</v>
      </c>
      <c r="C50" s="364">
        <v>521802</v>
      </c>
      <c r="D50" s="365">
        <v>2204</v>
      </c>
      <c r="E50" s="364" t="s">
        <v>261</v>
      </c>
      <c r="F50" s="366">
        <v>2017</v>
      </c>
      <c r="G50" s="367">
        <v>42824</v>
      </c>
      <c r="H50" s="364"/>
      <c r="I50" s="364" t="s">
        <v>1791</v>
      </c>
      <c r="J50" s="368" t="s">
        <v>2</v>
      </c>
      <c r="K50" s="389" t="s">
        <v>1974</v>
      </c>
      <c r="L50" s="370" t="s">
        <v>1792</v>
      </c>
      <c r="M50" s="371">
        <v>205013.57</v>
      </c>
      <c r="N50" s="371">
        <v>0</v>
      </c>
      <c r="O50" s="371">
        <v>32802.17</v>
      </c>
      <c r="P50" s="371">
        <v>237815.74</v>
      </c>
      <c r="Q50" s="372"/>
      <c r="R50" s="373" t="s">
        <v>748</v>
      </c>
      <c r="S50" s="374" t="s">
        <v>1972</v>
      </c>
      <c r="T50" s="374" t="s">
        <v>1342</v>
      </c>
      <c r="U50" s="379"/>
      <c r="V50" s="379"/>
      <c r="W50" s="379"/>
      <c r="X50" s="395">
        <v>42837</v>
      </c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</row>
    <row r="51" spans="1:47" s="380" customFormat="1" ht="12.75" customHeight="1" x14ac:dyDescent="0.2">
      <c r="A51" s="362" t="s">
        <v>1979</v>
      </c>
      <c r="B51" s="363" t="s">
        <v>1805</v>
      </c>
      <c r="C51" s="364">
        <v>520814</v>
      </c>
      <c r="D51" s="365">
        <v>4493</v>
      </c>
      <c r="E51" s="364" t="s">
        <v>297</v>
      </c>
      <c r="F51" s="366">
        <v>2017</v>
      </c>
      <c r="G51" s="367">
        <v>42818</v>
      </c>
      <c r="H51" s="364"/>
      <c r="I51" s="364" t="s">
        <v>1803</v>
      </c>
      <c r="J51" s="368" t="s">
        <v>23</v>
      </c>
      <c r="K51" s="386" t="s">
        <v>125</v>
      </c>
      <c r="L51" s="370" t="s">
        <v>1804</v>
      </c>
      <c r="M51" s="371">
        <v>269452.28000000003</v>
      </c>
      <c r="N51" s="371">
        <v>0</v>
      </c>
      <c r="O51" s="371">
        <v>43112.37</v>
      </c>
      <c r="P51" s="371">
        <v>312564.65000000002</v>
      </c>
      <c r="Q51" s="372"/>
      <c r="R51" s="373" t="s">
        <v>748</v>
      </c>
      <c r="S51" s="374" t="s">
        <v>1972</v>
      </c>
      <c r="T51" s="374" t="s">
        <v>1342</v>
      </c>
      <c r="U51" s="379"/>
      <c r="V51" s="379"/>
      <c r="W51" s="379"/>
      <c r="X51" s="395">
        <v>42837</v>
      </c>
      <c r="Y51" s="379"/>
      <c r="Z51" s="379"/>
      <c r="AA51" s="379"/>
      <c r="AB51" s="379"/>
      <c r="AC51" s="379"/>
      <c r="AD51" s="37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/>
      <c r="AS51" s="379"/>
      <c r="AT51" s="379"/>
      <c r="AU51" s="379"/>
    </row>
    <row r="52" spans="1:47" s="380" customFormat="1" ht="12.75" customHeight="1" x14ac:dyDescent="0.2">
      <c r="A52" s="362" t="s">
        <v>1979</v>
      </c>
      <c r="B52" s="363" t="s">
        <v>1809</v>
      </c>
      <c r="C52" s="364">
        <v>520513</v>
      </c>
      <c r="D52" s="365">
        <v>5396</v>
      </c>
      <c r="E52" s="364" t="s">
        <v>339</v>
      </c>
      <c r="F52" s="366">
        <v>2017</v>
      </c>
      <c r="G52" s="367">
        <v>42824</v>
      </c>
      <c r="H52" s="364"/>
      <c r="I52" s="364" t="s">
        <v>1810</v>
      </c>
      <c r="J52" s="368" t="s">
        <v>2</v>
      </c>
      <c r="K52" s="388" t="s">
        <v>125</v>
      </c>
      <c r="L52" s="370" t="s">
        <v>1811</v>
      </c>
      <c r="M52" s="371">
        <v>416755.42</v>
      </c>
      <c r="N52" s="371">
        <v>0</v>
      </c>
      <c r="O52" s="371">
        <v>66680.87</v>
      </c>
      <c r="P52" s="371">
        <v>483436.29</v>
      </c>
      <c r="Q52" s="372"/>
      <c r="R52" s="373" t="s">
        <v>748</v>
      </c>
      <c r="S52" s="374" t="s">
        <v>1972</v>
      </c>
      <c r="T52" s="374" t="s">
        <v>1342</v>
      </c>
      <c r="U52" s="379"/>
      <c r="V52" s="379"/>
      <c r="W52" s="379"/>
      <c r="X52" s="395">
        <v>42837</v>
      </c>
      <c r="Y52" s="379"/>
      <c r="Z52" s="379"/>
      <c r="AA52" s="379"/>
      <c r="AB52" s="379"/>
      <c r="AC52" s="379"/>
      <c r="AD52" s="379"/>
      <c r="AE52" s="379"/>
      <c r="AF52" s="379"/>
      <c r="AG52" s="379"/>
      <c r="AH52" s="379"/>
      <c r="AI52" s="379"/>
      <c r="AJ52" s="379"/>
      <c r="AK52" s="379"/>
      <c r="AL52" s="379"/>
      <c r="AM52" s="379"/>
      <c r="AN52" s="379"/>
      <c r="AO52" s="379"/>
      <c r="AP52" s="379"/>
      <c r="AQ52" s="379"/>
      <c r="AR52" s="379"/>
      <c r="AS52" s="379"/>
      <c r="AT52" s="379"/>
      <c r="AU52" s="379"/>
    </row>
    <row r="53" spans="1:47" s="380" customFormat="1" ht="12.75" customHeight="1" thickBot="1" x14ac:dyDescent="0.25">
      <c r="A53" s="362" t="s">
        <v>1979</v>
      </c>
      <c r="B53" s="363" t="s">
        <v>1755</v>
      </c>
      <c r="C53" s="364">
        <v>520226</v>
      </c>
      <c r="D53" s="365">
        <v>1783</v>
      </c>
      <c r="E53" s="364" t="s">
        <v>66</v>
      </c>
      <c r="F53" s="366">
        <v>2017</v>
      </c>
      <c r="G53" s="367">
        <v>42825</v>
      </c>
      <c r="H53" s="364"/>
      <c r="I53" s="364" t="s">
        <v>1756</v>
      </c>
      <c r="J53" s="368" t="s">
        <v>2</v>
      </c>
      <c r="K53" s="389" t="s">
        <v>125</v>
      </c>
      <c r="L53" s="370" t="s">
        <v>1757</v>
      </c>
      <c r="M53" s="371">
        <v>265024.34000000003</v>
      </c>
      <c r="N53" s="371">
        <v>0</v>
      </c>
      <c r="O53" s="371">
        <v>42403.9</v>
      </c>
      <c r="P53" s="371">
        <v>307428.24</v>
      </c>
      <c r="Q53" s="372"/>
      <c r="R53" s="373" t="s">
        <v>748</v>
      </c>
      <c r="S53" s="374" t="s">
        <v>1972</v>
      </c>
      <c r="T53" s="374" t="s">
        <v>1342</v>
      </c>
      <c r="U53" s="379"/>
      <c r="V53" s="379"/>
      <c r="W53" s="379"/>
      <c r="X53" s="395">
        <v>42837</v>
      </c>
      <c r="Y53" s="379"/>
      <c r="Z53" s="379"/>
      <c r="AA53" s="379"/>
      <c r="AB53" s="379"/>
      <c r="AC53" s="379"/>
      <c r="AD53" s="379"/>
      <c r="AE53" s="379"/>
      <c r="AF53" s="379"/>
      <c r="AG53" s="379"/>
      <c r="AH53" s="379"/>
      <c r="AI53" s="379"/>
      <c r="AJ53" s="379"/>
      <c r="AK53" s="379"/>
      <c r="AL53" s="379"/>
      <c r="AM53" s="379"/>
      <c r="AN53" s="379"/>
      <c r="AO53" s="379"/>
      <c r="AP53" s="379"/>
      <c r="AQ53" s="379"/>
      <c r="AR53" s="379"/>
      <c r="AS53" s="379"/>
      <c r="AT53" s="379"/>
      <c r="AU53" s="379"/>
    </row>
    <row r="54" spans="1:47" s="78" customFormat="1" ht="12.75" customHeight="1" x14ac:dyDescent="0.2">
      <c r="A54" s="301" t="s">
        <v>1979</v>
      </c>
      <c r="B54" s="307" t="s">
        <v>1868</v>
      </c>
      <c r="C54" s="302">
        <v>44707</v>
      </c>
      <c r="D54" s="303" t="s">
        <v>618</v>
      </c>
      <c r="E54" s="302" t="s">
        <v>1856</v>
      </c>
      <c r="F54" s="83">
        <v>2017</v>
      </c>
      <c r="G54" s="305">
        <v>42805</v>
      </c>
      <c r="H54" s="302" t="s">
        <v>197</v>
      </c>
      <c r="I54" s="302" t="s">
        <v>1865</v>
      </c>
      <c r="J54" s="316" t="s">
        <v>23</v>
      </c>
      <c r="K54" s="204" t="s">
        <v>1866</v>
      </c>
      <c r="L54" s="317" t="s">
        <v>1867</v>
      </c>
      <c r="M54" s="306">
        <v>125000</v>
      </c>
      <c r="N54" s="306">
        <v>0</v>
      </c>
      <c r="O54" s="306">
        <v>20000</v>
      </c>
      <c r="P54" s="306">
        <v>145000</v>
      </c>
      <c r="Q54" s="85"/>
      <c r="R54" s="41" t="s">
        <v>749</v>
      </c>
      <c r="S54" s="312" t="s">
        <v>752</v>
      </c>
      <c r="T54" s="89"/>
      <c r="U54" s="89" t="s">
        <v>757</v>
      </c>
      <c r="V54" s="330">
        <v>140000</v>
      </c>
      <c r="W54" s="334">
        <v>42807</v>
      </c>
      <c r="X54" s="339"/>
      <c r="Y54" s="339" t="s">
        <v>1976</v>
      </c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</row>
    <row r="55" spans="1:47" s="78" customFormat="1" ht="12.75" customHeight="1" x14ac:dyDescent="0.2">
      <c r="A55" s="301" t="s">
        <v>1979</v>
      </c>
      <c r="B55" s="307" t="s">
        <v>1868</v>
      </c>
      <c r="C55" s="302"/>
      <c r="D55" s="303"/>
      <c r="E55" s="302"/>
      <c r="F55" s="83"/>
      <c r="G55" s="305"/>
      <c r="H55" s="302"/>
      <c r="I55" s="302" t="s">
        <v>1865</v>
      </c>
      <c r="J55" s="316"/>
      <c r="K55" s="204"/>
      <c r="L55" s="317"/>
      <c r="M55" s="306"/>
      <c r="N55" s="306"/>
      <c r="O55" s="306"/>
      <c r="P55" s="306"/>
      <c r="Q55" s="85"/>
      <c r="R55" s="41" t="s">
        <v>749</v>
      </c>
      <c r="S55" s="312" t="s">
        <v>752</v>
      </c>
      <c r="T55" s="89"/>
      <c r="U55" s="89" t="s">
        <v>764</v>
      </c>
      <c r="V55" s="330">
        <v>5000</v>
      </c>
      <c r="W55" s="334">
        <v>42804</v>
      </c>
      <c r="X55" s="339"/>
      <c r="Y55" s="339" t="s">
        <v>1976</v>
      </c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</row>
    <row r="56" spans="1:47" s="78" customFormat="1" ht="12.75" customHeight="1" x14ac:dyDescent="0.2">
      <c r="A56" s="301" t="s">
        <v>1979</v>
      </c>
      <c r="B56" s="307" t="s">
        <v>1637</v>
      </c>
      <c r="C56" s="302">
        <v>1520105</v>
      </c>
      <c r="D56" s="303">
        <v>7494</v>
      </c>
      <c r="E56" s="302" t="s">
        <v>472</v>
      </c>
      <c r="F56" s="83">
        <v>2017</v>
      </c>
      <c r="G56" s="305">
        <v>42818</v>
      </c>
      <c r="H56" s="302" t="s">
        <v>30</v>
      </c>
      <c r="I56" s="302" t="s">
        <v>1638</v>
      </c>
      <c r="J56" s="316" t="s">
        <v>2</v>
      </c>
      <c r="K56" s="204" t="s">
        <v>1639</v>
      </c>
      <c r="L56" s="317" t="s">
        <v>1640</v>
      </c>
      <c r="M56" s="306">
        <v>223973.72</v>
      </c>
      <c r="N56" s="306">
        <v>11198.69</v>
      </c>
      <c r="O56" s="306">
        <v>37627.589999999997</v>
      </c>
      <c r="P56" s="306">
        <v>272800</v>
      </c>
      <c r="Q56" s="85"/>
      <c r="R56" s="41" t="s">
        <v>1358</v>
      </c>
      <c r="S56" s="313" t="s">
        <v>1973</v>
      </c>
      <c r="T56" s="79"/>
      <c r="U56" s="79" t="s">
        <v>758</v>
      </c>
      <c r="V56" s="327">
        <v>272800</v>
      </c>
      <c r="W56" s="336">
        <v>42818</v>
      </c>
      <c r="X56" s="337"/>
      <c r="Y56" s="337" t="s">
        <v>1976</v>
      </c>
      <c r="Z56" s="79"/>
    </row>
    <row r="57" spans="1:47" s="78" customFormat="1" ht="12.75" customHeight="1" x14ac:dyDescent="0.2">
      <c r="A57" s="301" t="s">
        <v>1979</v>
      </c>
      <c r="B57" s="307" t="s">
        <v>1676</v>
      </c>
      <c r="C57" s="302">
        <v>1520604</v>
      </c>
      <c r="D57" s="303">
        <v>7495</v>
      </c>
      <c r="E57" s="302" t="s">
        <v>492</v>
      </c>
      <c r="F57" s="83">
        <v>2017</v>
      </c>
      <c r="G57" s="305">
        <v>42805</v>
      </c>
      <c r="H57" s="302" t="s">
        <v>13</v>
      </c>
      <c r="I57" s="302" t="s">
        <v>1677</v>
      </c>
      <c r="J57" s="316" t="s">
        <v>2</v>
      </c>
      <c r="K57" s="204" t="s">
        <v>1678</v>
      </c>
      <c r="L57" s="317" t="s">
        <v>1679</v>
      </c>
      <c r="M57" s="306">
        <v>282019.7</v>
      </c>
      <c r="N57" s="306">
        <v>14100.99</v>
      </c>
      <c r="O57" s="306">
        <v>47379.31</v>
      </c>
      <c r="P57" s="306">
        <v>343500</v>
      </c>
      <c r="Q57" s="85"/>
      <c r="R57" s="41" t="s">
        <v>1358</v>
      </c>
      <c r="S57" s="313" t="s">
        <v>1973</v>
      </c>
      <c r="T57" s="79"/>
      <c r="U57" s="79" t="s">
        <v>1346</v>
      </c>
      <c r="V57" s="327">
        <v>30000</v>
      </c>
      <c r="W57" s="336">
        <v>42804</v>
      </c>
      <c r="X57" s="337"/>
      <c r="Y57" s="337" t="s">
        <v>1976</v>
      </c>
      <c r="Z57" s="79"/>
    </row>
    <row r="58" spans="1:47" s="78" customFormat="1" ht="12.75" customHeight="1" x14ac:dyDescent="0.2">
      <c r="A58" s="301" t="s">
        <v>1979</v>
      </c>
      <c r="B58" s="307" t="s">
        <v>1676</v>
      </c>
      <c r="C58" s="302"/>
      <c r="D58" s="303"/>
      <c r="E58" s="302"/>
      <c r="F58" s="83"/>
      <c r="G58" s="305"/>
      <c r="H58" s="302"/>
      <c r="I58" s="302" t="s">
        <v>1677</v>
      </c>
      <c r="J58" s="316"/>
      <c r="K58" s="204"/>
      <c r="L58" s="317"/>
      <c r="M58" s="306"/>
      <c r="N58" s="306"/>
      <c r="O58" s="306"/>
      <c r="P58" s="306"/>
      <c r="Q58" s="85"/>
      <c r="R58" s="41" t="s">
        <v>1358</v>
      </c>
      <c r="S58" s="313" t="s">
        <v>1973</v>
      </c>
      <c r="T58" s="79"/>
      <c r="U58" s="79" t="s">
        <v>764</v>
      </c>
      <c r="V58" s="327">
        <v>138</v>
      </c>
      <c r="W58" s="336">
        <v>42807</v>
      </c>
      <c r="X58" s="337"/>
      <c r="Y58" s="337" t="s">
        <v>1976</v>
      </c>
      <c r="Z58" s="79"/>
    </row>
    <row r="59" spans="1:47" s="78" customFormat="1" ht="12.75" customHeight="1" x14ac:dyDescent="0.2">
      <c r="A59" s="301" t="s">
        <v>1979</v>
      </c>
      <c r="B59" s="307" t="s">
        <v>1676</v>
      </c>
      <c r="C59" s="302"/>
      <c r="D59" s="303"/>
      <c r="E59" s="302"/>
      <c r="F59" s="83"/>
      <c r="G59" s="305"/>
      <c r="H59" s="302"/>
      <c r="I59" s="302" t="s">
        <v>1677</v>
      </c>
      <c r="J59" s="316"/>
      <c r="K59" s="204"/>
      <c r="L59" s="317"/>
      <c r="M59" s="306"/>
      <c r="N59" s="306"/>
      <c r="O59" s="306"/>
      <c r="P59" s="306"/>
      <c r="Q59" s="85"/>
      <c r="R59" s="41" t="s">
        <v>1358</v>
      </c>
      <c r="S59" s="313" t="s">
        <v>1973</v>
      </c>
      <c r="T59" s="79"/>
      <c r="U59" s="79" t="s">
        <v>757</v>
      </c>
      <c r="V59" s="327">
        <v>80000</v>
      </c>
      <c r="W59" s="336">
        <v>42805</v>
      </c>
      <c r="X59" s="337"/>
      <c r="Y59" s="337" t="s">
        <v>1976</v>
      </c>
      <c r="Z59" s="79"/>
    </row>
    <row r="60" spans="1:47" s="78" customFormat="1" ht="12.75" customHeight="1" x14ac:dyDescent="0.2">
      <c r="A60" s="301" t="s">
        <v>1979</v>
      </c>
      <c r="B60" s="307" t="s">
        <v>1676</v>
      </c>
      <c r="C60" s="302"/>
      <c r="D60" s="303"/>
      <c r="E60" s="302"/>
      <c r="F60" s="83"/>
      <c r="G60" s="305"/>
      <c r="H60" s="302"/>
      <c r="I60" s="302" t="s">
        <v>1677</v>
      </c>
      <c r="J60" s="316"/>
      <c r="K60" s="204"/>
      <c r="L60" s="317"/>
      <c r="M60" s="306"/>
      <c r="N60" s="306"/>
      <c r="O60" s="306"/>
      <c r="P60" s="306"/>
      <c r="Q60" s="85"/>
      <c r="R60" s="41" t="s">
        <v>1358</v>
      </c>
      <c r="S60" s="313" t="s">
        <v>1973</v>
      </c>
      <c r="T60" s="79"/>
      <c r="U60" s="79" t="s">
        <v>761</v>
      </c>
      <c r="V60" s="327">
        <v>233362.75</v>
      </c>
      <c r="W60" s="336">
        <v>42807</v>
      </c>
      <c r="X60" s="337"/>
      <c r="Y60" s="337" t="s">
        <v>1976</v>
      </c>
      <c r="Z60" s="79"/>
    </row>
    <row r="61" spans="1:47" s="78" customFormat="1" ht="12.75" customHeight="1" x14ac:dyDescent="0.2">
      <c r="A61" s="301" t="s">
        <v>1979</v>
      </c>
      <c r="B61" s="307" t="s">
        <v>1699</v>
      </c>
      <c r="C61" s="302">
        <v>1520604</v>
      </c>
      <c r="D61" s="303">
        <v>7495</v>
      </c>
      <c r="E61" s="302" t="s">
        <v>492</v>
      </c>
      <c r="F61" s="83">
        <v>2016</v>
      </c>
      <c r="G61" s="305">
        <v>42824</v>
      </c>
      <c r="H61" s="302" t="s">
        <v>56</v>
      </c>
      <c r="I61" s="302" t="s">
        <v>1700</v>
      </c>
      <c r="J61" s="316" t="s">
        <v>2</v>
      </c>
      <c r="K61" s="204" t="s">
        <v>1701</v>
      </c>
      <c r="L61" s="317" t="s">
        <v>1702</v>
      </c>
      <c r="M61" s="306">
        <v>271921.18</v>
      </c>
      <c r="N61" s="306">
        <v>13596.06</v>
      </c>
      <c r="O61" s="306">
        <v>45682.76</v>
      </c>
      <c r="P61" s="306">
        <v>331200</v>
      </c>
      <c r="Q61" s="85"/>
      <c r="R61" s="41" t="s">
        <v>1358</v>
      </c>
      <c r="S61" s="313" t="s">
        <v>1973</v>
      </c>
      <c r="T61" s="94"/>
      <c r="U61" s="94" t="s">
        <v>764</v>
      </c>
      <c r="V61" s="328">
        <v>174909</v>
      </c>
      <c r="W61" s="333">
        <v>42830</v>
      </c>
      <c r="X61" s="338"/>
      <c r="Y61" s="338" t="s">
        <v>1976</v>
      </c>
      <c r="Z61" s="94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</row>
    <row r="62" spans="1:47" s="78" customFormat="1" ht="12.75" customHeight="1" x14ac:dyDescent="0.2">
      <c r="A62" s="301" t="s">
        <v>1979</v>
      </c>
      <c r="B62" s="307" t="s">
        <v>1699</v>
      </c>
      <c r="C62" s="302"/>
      <c r="D62" s="303"/>
      <c r="E62" s="302"/>
      <c r="F62" s="83"/>
      <c r="G62" s="305"/>
      <c r="H62" s="302"/>
      <c r="I62" s="302" t="s">
        <v>1700</v>
      </c>
      <c r="J62" s="316"/>
      <c r="K62" s="204"/>
      <c r="L62" s="317"/>
      <c r="M62" s="306"/>
      <c r="N62" s="306"/>
      <c r="O62" s="306"/>
      <c r="P62" s="306"/>
      <c r="Q62" s="85"/>
      <c r="R62" s="41"/>
      <c r="S62" s="313" t="s">
        <v>1973</v>
      </c>
      <c r="T62" s="94"/>
      <c r="U62" s="94" t="s">
        <v>764</v>
      </c>
      <c r="V62" s="328">
        <v>5000</v>
      </c>
      <c r="W62" s="333">
        <v>42819</v>
      </c>
      <c r="X62" s="338"/>
      <c r="Y62" s="338" t="s">
        <v>1976</v>
      </c>
      <c r="Z62" s="94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</row>
    <row r="63" spans="1:47" s="78" customFormat="1" ht="12.75" customHeight="1" x14ac:dyDescent="0.2">
      <c r="A63" s="301" t="s">
        <v>1979</v>
      </c>
      <c r="B63" s="307" t="s">
        <v>1699</v>
      </c>
      <c r="C63" s="302"/>
      <c r="D63" s="303"/>
      <c r="E63" s="302"/>
      <c r="F63" s="83"/>
      <c r="G63" s="305"/>
      <c r="H63" s="302"/>
      <c r="I63" s="302" t="s">
        <v>1700</v>
      </c>
      <c r="J63" s="316"/>
      <c r="K63" s="204"/>
      <c r="L63" s="317"/>
      <c r="M63" s="306"/>
      <c r="N63" s="306"/>
      <c r="O63" s="306"/>
      <c r="P63" s="306"/>
      <c r="Q63" s="85"/>
      <c r="R63" s="41"/>
      <c r="S63" s="313" t="s">
        <v>1973</v>
      </c>
      <c r="T63" s="94"/>
      <c r="U63" s="94" t="s">
        <v>764</v>
      </c>
      <c r="V63" s="328">
        <v>71291.13</v>
      </c>
      <c r="W63" s="333">
        <v>42824</v>
      </c>
      <c r="X63" s="338"/>
      <c r="Y63" s="338" t="s">
        <v>1976</v>
      </c>
      <c r="Z63" s="94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</row>
    <row r="64" spans="1:47" s="78" customFormat="1" ht="12.75" customHeight="1" x14ac:dyDescent="0.2">
      <c r="A64" s="301" t="s">
        <v>1979</v>
      </c>
      <c r="B64" s="307" t="s">
        <v>1699</v>
      </c>
      <c r="C64" s="302"/>
      <c r="D64" s="303"/>
      <c r="E64" s="302"/>
      <c r="F64" s="83"/>
      <c r="G64" s="305"/>
      <c r="H64" s="302"/>
      <c r="I64" s="302" t="s">
        <v>1700</v>
      </c>
      <c r="J64" s="316"/>
      <c r="K64" s="204"/>
      <c r="L64" s="317"/>
      <c r="M64" s="306"/>
      <c r="N64" s="306"/>
      <c r="O64" s="306"/>
      <c r="P64" s="306"/>
      <c r="Q64" s="85"/>
      <c r="R64" s="41"/>
      <c r="S64" s="313" t="s">
        <v>1973</v>
      </c>
      <c r="T64" s="94"/>
      <c r="U64" s="94" t="s">
        <v>757</v>
      </c>
      <c r="V64" s="328">
        <v>80000</v>
      </c>
      <c r="W64" s="333">
        <v>42825</v>
      </c>
      <c r="X64" s="338"/>
      <c r="Y64" s="338" t="s">
        <v>1976</v>
      </c>
      <c r="Z64" s="94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</row>
    <row r="65" spans="1:47" s="89" customFormat="1" ht="12.75" customHeight="1" x14ac:dyDescent="0.2">
      <c r="A65" s="301" t="s">
        <v>1979</v>
      </c>
      <c r="B65" s="307" t="s">
        <v>1889</v>
      </c>
      <c r="C65" s="302">
        <v>38113</v>
      </c>
      <c r="D65" s="303" t="s">
        <v>618</v>
      </c>
      <c r="E65" s="302" t="s">
        <v>1856</v>
      </c>
      <c r="F65" s="83">
        <v>2017</v>
      </c>
      <c r="G65" s="305">
        <v>42810</v>
      </c>
      <c r="H65" s="302" t="s">
        <v>651</v>
      </c>
      <c r="I65" s="302" t="s">
        <v>1886</v>
      </c>
      <c r="J65" s="316" t="s">
        <v>23</v>
      </c>
      <c r="K65" s="204" t="s">
        <v>1887</v>
      </c>
      <c r="L65" s="317" t="s">
        <v>1888</v>
      </c>
      <c r="M65" s="306">
        <v>105172.41</v>
      </c>
      <c r="N65" s="306">
        <v>0</v>
      </c>
      <c r="O65" s="306">
        <v>16827.59</v>
      </c>
      <c r="P65" s="306">
        <v>122000</v>
      </c>
      <c r="Q65" s="85"/>
      <c r="R65" s="61" t="s">
        <v>749</v>
      </c>
      <c r="S65" s="312" t="s">
        <v>752</v>
      </c>
      <c r="T65" s="78"/>
      <c r="U65" s="78"/>
      <c r="V65" s="235"/>
      <c r="W65" s="78"/>
      <c r="X65" s="311"/>
      <c r="Y65" s="311" t="s">
        <v>770</v>
      </c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</row>
    <row r="66" spans="1:47" s="95" customFormat="1" ht="13.5" customHeight="1" x14ac:dyDescent="0.2">
      <c r="A66" s="301" t="s">
        <v>1979</v>
      </c>
      <c r="B66" s="307" t="s">
        <v>1595</v>
      </c>
      <c r="C66" s="302">
        <v>522401</v>
      </c>
      <c r="D66" s="303">
        <v>1062</v>
      </c>
      <c r="E66" s="302" t="s">
        <v>8</v>
      </c>
      <c r="F66" s="83">
        <v>2017</v>
      </c>
      <c r="G66" s="305">
        <v>42818</v>
      </c>
      <c r="H66" s="302" t="s">
        <v>1596</v>
      </c>
      <c r="I66" s="302" t="s">
        <v>1597</v>
      </c>
      <c r="J66" s="316" t="s">
        <v>23</v>
      </c>
      <c r="K66" s="204" t="s">
        <v>1598</v>
      </c>
      <c r="L66" s="317" t="s">
        <v>1599</v>
      </c>
      <c r="M66" s="306">
        <v>224137.93</v>
      </c>
      <c r="N66" s="306">
        <v>0</v>
      </c>
      <c r="O66" s="306">
        <v>35862.07</v>
      </c>
      <c r="P66" s="306">
        <v>260000</v>
      </c>
      <c r="Q66" s="85"/>
      <c r="R66" s="41" t="s">
        <v>1358</v>
      </c>
      <c r="S66" s="313" t="s">
        <v>1973</v>
      </c>
      <c r="T66" s="79"/>
      <c r="U66" s="79"/>
      <c r="V66" s="327"/>
      <c r="W66" s="79"/>
      <c r="X66" s="337"/>
      <c r="Y66" s="337" t="s">
        <v>770</v>
      </c>
      <c r="Z66" s="79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</row>
    <row r="67" spans="1:47" s="89" customFormat="1" ht="12.75" customHeight="1" x14ac:dyDescent="0.2">
      <c r="A67" s="301" t="s">
        <v>1979</v>
      </c>
      <c r="B67" s="307" t="s">
        <v>1382</v>
      </c>
      <c r="C67" s="302">
        <v>520224</v>
      </c>
      <c r="D67" s="303">
        <v>1781</v>
      </c>
      <c r="E67" s="302" t="s">
        <v>54</v>
      </c>
      <c r="F67" s="83">
        <v>2017</v>
      </c>
      <c r="G67" s="305">
        <v>42822</v>
      </c>
      <c r="H67" s="302" t="s">
        <v>13</v>
      </c>
      <c r="I67" s="302" t="s">
        <v>1383</v>
      </c>
      <c r="J67" s="316" t="s">
        <v>2</v>
      </c>
      <c r="K67" s="204" t="s">
        <v>1384</v>
      </c>
      <c r="L67" s="317" t="s">
        <v>1385</v>
      </c>
      <c r="M67" s="306">
        <v>255750.9</v>
      </c>
      <c r="N67" s="306">
        <v>2697.38</v>
      </c>
      <c r="O67" s="306">
        <v>41351.72</v>
      </c>
      <c r="P67" s="306">
        <v>299800</v>
      </c>
      <c r="Q67" s="85"/>
      <c r="R67" s="41" t="s">
        <v>1358</v>
      </c>
      <c r="S67" s="313" t="s">
        <v>1973</v>
      </c>
      <c r="T67" s="79"/>
      <c r="U67" s="79"/>
      <c r="V67" s="327"/>
      <c r="W67" s="79"/>
      <c r="X67" s="337"/>
      <c r="Y67" s="337" t="s">
        <v>770</v>
      </c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</row>
    <row r="68" spans="1:47" s="89" customFormat="1" ht="13.5" customHeight="1" x14ac:dyDescent="0.2">
      <c r="A68" s="301" t="s">
        <v>1979</v>
      </c>
      <c r="B68" s="307" t="s">
        <v>1547</v>
      </c>
      <c r="C68" s="302">
        <v>521707</v>
      </c>
      <c r="D68" s="303">
        <v>2006</v>
      </c>
      <c r="E68" s="302" t="s">
        <v>165</v>
      </c>
      <c r="F68" s="83">
        <v>2017</v>
      </c>
      <c r="G68" s="305">
        <v>42800</v>
      </c>
      <c r="H68" s="302" t="s">
        <v>6</v>
      </c>
      <c r="I68" s="302" t="s">
        <v>1548</v>
      </c>
      <c r="J68" s="316" t="s">
        <v>23</v>
      </c>
      <c r="K68" s="204" t="s">
        <v>1549</v>
      </c>
      <c r="L68" s="317" t="s">
        <v>1550</v>
      </c>
      <c r="M68" s="306">
        <v>195172.41</v>
      </c>
      <c r="N68" s="306">
        <v>0</v>
      </c>
      <c r="O68" s="306">
        <v>31227.59</v>
      </c>
      <c r="P68" s="306">
        <v>226400</v>
      </c>
      <c r="Q68" s="85"/>
      <c r="R68" s="41" t="s">
        <v>1358</v>
      </c>
      <c r="S68" s="314" t="s">
        <v>752</v>
      </c>
      <c r="T68" s="92"/>
      <c r="U68" s="92" t="s">
        <v>762</v>
      </c>
      <c r="V68" s="330">
        <v>10000</v>
      </c>
      <c r="W68" s="341">
        <v>42798</v>
      </c>
      <c r="X68" s="310"/>
      <c r="Y68" s="310" t="s">
        <v>1976</v>
      </c>
      <c r="Z68" s="92"/>
    </row>
    <row r="69" spans="1:47" s="89" customFormat="1" ht="13.5" customHeight="1" x14ac:dyDescent="0.2">
      <c r="A69" s="301" t="s">
        <v>1979</v>
      </c>
      <c r="B69" s="307" t="s">
        <v>1547</v>
      </c>
      <c r="C69" s="302"/>
      <c r="D69" s="303"/>
      <c r="E69" s="302"/>
      <c r="F69" s="83"/>
      <c r="G69" s="305"/>
      <c r="H69" s="302"/>
      <c r="I69" s="302" t="s">
        <v>1548</v>
      </c>
      <c r="J69" s="316"/>
      <c r="K69" s="204"/>
      <c r="L69" s="317"/>
      <c r="M69" s="306"/>
      <c r="N69" s="306"/>
      <c r="O69" s="306"/>
      <c r="P69" s="306"/>
      <c r="Q69" s="85"/>
      <c r="R69" s="41" t="s">
        <v>1358</v>
      </c>
      <c r="S69" s="314" t="s">
        <v>752</v>
      </c>
      <c r="T69" s="92"/>
      <c r="U69" s="78" t="s">
        <v>758</v>
      </c>
      <c r="V69" s="235">
        <v>100000</v>
      </c>
      <c r="W69" s="231">
        <v>42801</v>
      </c>
      <c r="X69" s="310"/>
      <c r="Y69" s="310" t="s">
        <v>1976</v>
      </c>
      <c r="Z69" s="92"/>
    </row>
    <row r="70" spans="1:47" s="89" customFormat="1" ht="13.5" customHeight="1" x14ac:dyDescent="0.2">
      <c r="A70" s="301" t="s">
        <v>1979</v>
      </c>
      <c r="B70" s="307" t="s">
        <v>1547</v>
      </c>
      <c r="C70" s="302"/>
      <c r="D70" s="303"/>
      <c r="E70" s="302"/>
      <c r="F70" s="83"/>
      <c r="G70" s="305"/>
      <c r="H70" s="302"/>
      <c r="I70" s="302" t="s">
        <v>1548</v>
      </c>
      <c r="J70" s="316"/>
      <c r="K70" s="204"/>
      <c r="L70" s="317"/>
      <c r="M70" s="306"/>
      <c r="N70" s="306"/>
      <c r="O70" s="306"/>
      <c r="P70" s="306"/>
      <c r="Q70" s="85"/>
      <c r="R70" s="41" t="s">
        <v>1358</v>
      </c>
      <c r="S70" s="314" t="s">
        <v>752</v>
      </c>
      <c r="T70" s="92"/>
      <c r="U70" s="78" t="s">
        <v>757</v>
      </c>
      <c r="V70" s="235">
        <v>110000</v>
      </c>
      <c r="W70" s="231">
        <v>42802</v>
      </c>
      <c r="X70" s="310"/>
      <c r="Y70" s="310" t="s">
        <v>1976</v>
      </c>
      <c r="Z70" s="92"/>
    </row>
    <row r="71" spans="1:47" s="89" customFormat="1" ht="13.5" customHeight="1" x14ac:dyDescent="0.2">
      <c r="A71" s="301" t="s">
        <v>1979</v>
      </c>
      <c r="B71" s="307" t="s">
        <v>1547</v>
      </c>
      <c r="C71" s="302"/>
      <c r="D71" s="303"/>
      <c r="E71" s="302"/>
      <c r="F71" s="83"/>
      <c r="G71" s="305"/>
      <c r="H71" s="302"/>
      <c r="I71" s="302" t="s">
        <v>1548</v>
      </c>
      <c r="J71" s="316"/>
      <c r="K71" s="204"/>
      <c r="L71" s="317"/>
      <c r="M71" s="306"/>
      <c r="N71" s="306"/>
      <c r="O71" s="306"/>
      <c r="P71" s="306"/>
      <c r="Q71" s="85"/>
      <c r="R71" s="41" t="s">
        <v>1358</v>
      </c>
      <c r="S71" s="314" t="s">
        <v>752</v>
      </c>
      <c r="T71" s="92"/>
      <c r="U71" s="78" t="s">
        <v>758</v>
      </c>
      <c r="V71" s="235">
        <v>6400</v>
      </c>
      <c r="W71" s="231">
        <v>42802</v>
      </c>
      <c r="X71" s="310"/>
      <c r="Y71" s="310" t="s">
        <v>1976</v>
      </c>
      <c r="Z71" s="92"/>
    </row>
    <row r="72" spans="1:47" s="375" customFormat="1" ht="13.5" customHeight="1" x14ac:dyDescent="0.2">
      <c r="A72" s="362" t="s">
        <v>1979</v>
      </c>
      <c r="B72" s="363" t="s">
        <v>1758</v>
      </c>
      <c r="C72" s="364">
        <v>520220</v>
      </c>
      <c r="D72" s="365">
        <v>1794</v>
      </c>
      <c r="E72" s="364" t="s">
        <v>80</v>
      </c>
      <c r="F72" s="366">
        <v>2017</v>
      </c>
      <c r="G72" s="367">
        <v>42818</v>
      </c>
      <c r="H72" s="364"/>
      <c r="I72" s="364" t="s">
        <v>1759</v>
      </c>
      <c r="J72" s="368" t="s">
        <v>2</v>
      </c>
      <c r="K72" s="369" t="s">
        <v>1760</v>
      </c>
      <c r="L72" s="370" t="s">
        <v>1761</v>
      </c>
      <c r="M72" s="371">
        <v>230840.27</v>
      </c>
      <c r="N72" s="371">
        <v>0</v>
      </c>
      <c r="O72" s="371">
        <v>36934.44</v>
      </c>
      <c r="P72" s="371">
        <v>267774.71000000002</v>
      </c>
      <c r="Q72" s="372"/>
      <c r="R72" s="373" t="s">
        <v>748</v>
      </c>
      <c r="S72" s="374" t="s">
        <v>1972</v>
      </c>
      <c r="T72" s="374" t="s">
        <v>1342</v>
      </c>
      <c r="U72" s="379"/>
      <c r="V72" s="379"/>
      <c r="W72" s="379"/>
      <c r="X72" s="395">
        <v>42837</v>
      </c>
      <c r="Y72" s="379"/>
      <c r="Z72" s="379"/>
      <c r="AA72" s="379"/>
      <c r="AB72" s="379"/>
      <c r="AC72" s="379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379"/>
      <c r="AO72" s="379"/>
      <c r="AP72" s="379"/>
      <c r="AQ72" s="379"/>
      <c r="AR72" s="379"/>
      <c r="AS72" s="379"/>
      <c r="AT72" s="379"/>
      <c r="AU72" s="379"/>
    </row>
    <row r="73" spans="1:47" s="89" customFormat="1" ht="12.75" customHeight="1" thickBot="1" x14ac:dyDescent="0.25">
      <c r="A73" s="301" t="s">
        <v>1979</v>
      </c>
      <c r="B73" s="307" t="s">
        <v>1715</v>
      </c>
      <c r="C73" s="302">
        <v>1520604</v>
      </c>
      <c r="D73" s="303">
        <v>7495</v>
      </c>
      <c r="E73" s="302" t="s">
        <v>492</v>
      </c>
      <c r="F73" s="83">
        <v>2017</v>
      </c>
      <c r="G73" s="305">
        <v>42825</v>
      </c>
      <c r="H73" s="302" t="s">
        <v>64</v>
      </c>
      <c r="I73" s="302" t="s">
        <v>1716</v>
      </c>
      <c r="J73" s="316" t="s">
        <v>2</v>
      </c>
      <c r="K73" s="204" t="s">
        <v>1717</v>
      </c>
      <c r="L73" s="317" t="s">
        <v>1718</v>
      </c>
      <c r="M73" s="306">
        <v>282019.7</v>
      </c>
      <c r="N73" s="306">
        <v>14100.99</v>
      </c>
      <c r="O73" s="306">
        <v>47379.31</v>
      </c>
      <c r="P73" s="306">
        <v>343500</v>
      </c>
      <c r="Q73" s="85"/>
      <c r="R73" s="61" t="s">
        <v>1358</v>
      </c>
      <c r="S73" s="313" t="s">
        <v>1973</v>
      </c>
      <c r="T73" s="94"/>
      <c r="U73" s="345" t="s">
        <v>758</v>
      </c>
      <c r="V73" s="346">
        <v>343500</v>
      </c>
      <c r="W73" s="347">
        <v>42825</v>
      </c>
      <c r="X73" s="338"/>
      <c r="Y73" s="338" t="s">
        <v>1976</v>
      </c>
      <c r="Z73" s="94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</row>
    <row r="74" spans="1:47" s="379" customFormat="1" ht="12.75" customHeight="1" x14ac:dyDescent="0.2">
      <c r="A74" s="362" t="s">
        <v>1979</v>
      </c>
      <c r="B74" s="363" t="s">
        <v>1739</v>
      </c>
      <c r="C74" s="364">
        <v>522401</v>
      </c>
      <c r="D74" s="365">
        <v>1062</v>
      </c>
      <c r="E74" s="364" t="s">
        <v>8</v>
      </c>
      <c r="F74" s="366">
        <v>2017</v>
      </c>
      <c r="G74" s="367">
        <v>42809</v>
      </c>
      <c r="H74" s="364"/>
      <c r="I74" s="364" t="s">
        <v>1740</v>
      </c>
      <c r="J74" s="368" t="s">
        <v>2</v>
      </c>
      <c r="K74" s="369" t="s">
        <v>1180</v>
      </c>
      <c r="L74" s="370" t="s">
        <v>1741</v>
      </c>
      <c r="M74" s="371">
        <v>203013.78</v>
      </c>
      <c r="N74" s="371">
        <v>0</v>
      </c>
      <c r="O74" s="371">
        <v>32482.2</v>
      </c>
      <c r="P74" s="371">
        <v>235495.98</v>
      </c>
      <c r="Q74" s="372"/>
      <c r="R74" s="392" t="s">
        <v>748</v>
      </c>
      <c r="S74" s="374" t="s">
        <v>1972</v>
      </c>
      <c r="T74" s="374" t="s">
        <v>1342</v>
      </c>
      <c r="X74" s="395">
        <v>42837</v>
      </c>
    </row>
    <row r="75" spans="1:47" s="375" customFormat="1" ht="12.75" customHeight="1" x14ac:dyDescent="0.2">
      <c r="A75" s="362" t="s">
        <v>1979</v>
      </c>
      <c r="B75" s="363" t="s">
        <v>1772</v>
      </c>
      <c r="C75" s="364">
        <v>520909</v>
      </c>
      <c r="D75" s="365">
        <v>2009</v>
      </c>
      <c r="E75" s="364" t="s">
        <v>208</v>
      </c>
      <c r="F75" s="366">
        <v>2017</v>
      </c>
      <c r="G75" s="367">
        <v>42825</v>
      </c>
      <c r="H75" s="364"/>
      <c r="I75" s="364" t="s">
        <v>1773</v>
      </c>
      <c r="J75" s="368" t="s">
        <v>23</v>
      </c>
      <c r="K75" s="369" t="s">
        <v>1774</v>
      </c>
      <c r="L75" s="370" t="s">
        <v>1775</v>
      </c>
      <c r="M75" s="371">
        <v>193997.34</v>
      </c>
      <c r="N75" s="371">
        <v>0</v>
      </c>
      <c r="O75" s="371">
        <v>31039.57</v>
      </c>
      <c r="P75" s="371">
        <v>225036.91</v>
      </c>
      <c r="Q75" s="372"/>
      <c r="R75" s="373" t="s">
        <v>748</v>
      </c>
      <c r="S75" s="374" t="s">
        <v>1972</v>
      </c>
      <c r="T75" s="374" t="s">
        <v>1342</v>
      </c>
      <c r="U75" s="379"/>
      <c r="V75" s="379"/>
      <c r="W75" s="379"/>
      <c r="X75" s="395">
        <v>42837</v>
      </c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/>
      <c r="AS75" s="379"/>
      <c r="AT75" s="379"/>
      <c r="AU75" s="379"/>
    </row>
    <row r="76" spans="1:47" s="380" customFormat="1" ht="12.75" customHeight="1" x14ac:dyDescent="0.2">
      <c r="A76" s="362" t="s">
        <v>1979</v>
      </c>
      <c r="B76" s="363" t="s">
        <v>1398</v>
      </c>
      <c r="C76" s="364">
        <v>520513</v>
      </c>
      <c r="D76" s="365">
        <v>5396</v>
      </c>
      <c r="E76" s="364" t="s">
        <v>339</v>
      </c>
      <c r="F76" s="366">
        <v>2017</v>
      </c>
      <c r="G76" s="367">
        <v>42801</v>
      </c>
      <c r="H76" s="364" t="s">
        <v>143</v>
      </c>
      <c r="I76" s="364" t="s">
        <v>1399</v>
      </c>
      <c r="J76" s="368" t="s">
        <v>23</v>
      </c>
      <c r="K76" s="369" t="s">
        <v>1400</v>
      </c>
      <c r="L76" s="370" t="s">
        <v>1401</v>
      </c>
      <c r="M76" s="371">
        <v>470326.34</v>
      </c>
      <c r="N76" s="371">
        <v>31656.42</v>
      </c>
      <c r="O76" s="371">
        <v>80317.240000000005</v>
      </c>
      <c r="P76" s="371">
        <v>582300</v>
      </c>
      <c r="Q76" s="372"/>
      <c r="R76" s="373" t="s">
        <v>1358</v>
      </c>
      <c r="S76" s="374" t="s">
        <v>1972</v>
      </c>
      <c r="T76" s="374" t="s">
        <v>1342</v>
      </c>
      <c r="U76" s="380" t="s">
        <v>764</v>
      </c>
      <c r="V76" s="381">
        <v>3000</v>
      </c>
      <c r="W76" s="382">
        <v>42796</v>
      </c>
      <c r="X76" s="395">
        <v>42837</v>
      </c>
      <c r="Y76" s="383" t="s">
        <v>1976</v>
      </c>
    </row>
    <row r="77" spans="1:47" s="380" customFormat="1" ht="12.75" customHeight="1" x14ac:dyDescent="0.2">
      <c r="A77" s="362" t="s">
        <v>1979</v>
      </c>
      <c r="B77" s="363" t="s">
        <v>1398</v>
      </c>
      <c r="C77" s="364"/>
      <c r="D77" s="365"/>
      <c r="E77" s="364"/>
      <c r="F77" s="366"/>
      <c r="G77" s="367"/>
      <c r="H77" s="364"/>
      <c r="I77" s="364" t="s">
        <v>1399</v>
      </c>
      <c r="J77" s="368"/>
      <c r="K77" s="369"/>
      <c r="L77" s="370"/>
      <c r="M77" s="371"/>
      <c r="N77" s="371"/>
      <c r="O77" s="371"/>
      <c r="P77" s="371"/>
      <c r="Q77" s="372"/>
      <c r="R77" s="373" t="s">
        <v>1358</v>
      </c>
      <c r="S77" s="374" t="s">
        <v>1972</v>
      </c>
      <c r="T77" s="374" t="s">
        <v>1342</v>
      </c>
      <c r="U77" s="380" t="s">
        <v>764</v>
      </c>
      <c r="V77" s="381">
        <v>300</v>
      </c>
      <c r="W77" s="382">
        <v>42804</v>
      </c>
      <c r="X77" s="395">
        <v>42837</v>
      </c>
      <c r="Y77" s="383" t="s">
        <v>1976</v>
      </c>
    </row>
    <row r="78" spans="1:47" s="380" customFormat="1" ht="12.75" customHeight="1" x14ac:dyDescent="0.2">
      <c r="A78" s="362" t="s">
        <v>1979</v>
      </c>
      <c r="B78" s="363" t="s">
        <v>1398</v>
      </c>
      <c r="C78" s="364"/>
      <c r="D78" s="365"/>
      <c r="E78" s="364"/>
      <c r="F78" s="366"/>
      <c r="G78" s="367"/>
      <c r="H78" s="364"/>
      <c r="I78" s="364" t="s">
        <v>1399</v>
      </c>
      <c r="J78" s="368"/>
      <c r="K78" s="369"/>
      <c r="L78" s="370"/>
      <c r="M78" s="371"/>
      <c r="N78" s="371"/>
      <c r="O78" s="371"/>
      <c r="P78" s="371"/>
      <c r="Q78" s="372"/>
      <c r="R78" s="373" t="s">
        <v>1358</v>
      </c>
      <c r="S78" s="374" t="s">
        <v>1972</v>
      </c>
      <c r="T78" s="374" t="s">
        <v>1342</v>
      </c>
      <c r="U78" s="380" t="s">
        <v>764</v>
      </c>
      <c r="V78" s="381">
        <v>53000</v>
      </c>
      <c r="W78" s="382">
        <v>42804</v>
      </c>
      <c r="X78" s="395">
        <v>42837</v>
      </c>
      <c r="Y78" s="383" t="s">
        <v>1976</v>
      </c>
    </row>
    <row r="79" spans="1:47" s="380" customFormat="1" ht="12.75" customHeight="1" x14ac:dyDescent="0.2">
      <c r="A79" s="362" t="s">
        <v>1979</v>
      </c>
      <c r="B79" s="363" t="s">
        <v>1398</v>
      </c>
      <c r="C79" s="364"/>
      <c r="D79" s="365"/>
      <c r="E79" s="364"/>
      <c r="F79" s="366"/>
      <c r="G79" s="367"/>
      <c r="H79" s="364"/>
      <c r="I79" s="364" t="s">
        <v>1399</v>
      </c>
      <c r="J79" s="368"/>
      <c r="K79" s="369"/>
      <c r="L79" s="370"/>
      <c r="M79" s="371"/>
      <c r="N79" s="371"/>
      <c r="O79" s="371"/>
      <c r="P79" s="371"/>
      <c r="Q79" s="372"/>
      <c r="R79" s="373" t="s">
        <v>1358</v>
      </c>
      <c r="S79" s="374" t="s">
        <v>1972</v>
      </c>
      <c r="T79" s="374" t="s">
        <v>1342</v>
      </c>
      <c r="U79" s="380" t="s">
        <v>1977</v>
      </c>
      <c r="V79" s="381">
        <v>526000</v>
      </c>
      <c r="W79" s="382">
        <v>42807</v>
      </c>
      <c r="X79" s="395">
        <v>42837</v>
      </c>
      <c r="Y79" s="383" t="s">
        <v>1976</v>
      </c>
    </row>
    <row r="80" spans="1:47" s="78" customFormat="1" ht="12.75" customHeight="1" x14ac:dyDescent="0.2">
      <c r="A80" s="301" t="s">
        <v>1979</v>
      </c>
      <c r="B80" s="307" t="s">
        <v>1437</v>
      </c>
      <c r="C80" s="302">
        <v>520906</v>
      </c>
      <c r="D80" s="303">
        <v>2007</v>
      </c>
      <c r="E80" s="302" t="s">
        <v>1429</v>
      </c>
      <c r="F80" s="83">
        <v>2017</v>
      </c>
      <c r="G80" s="305">
        <v>42808</v>
      </c>
      <c r="H80" s="302" t="s">
        <v>30</v>
      </c>
      <c r="I80" s="302" t="s">
        <v>1438</v>
      </c>
      <c r="J80" s="316" t="s">
        <v>2</v>
      </c>
      <c r="K80" s="204" t="s">
        <v>1439</v>
      </c>
      <c r="L80" s="317" t="s">
        <v>1440</v>
      </c>
      <c r="M80" s="306">
        <v>178189.66</v>
      </c>
      <c r="N80" s="306">
        <v>0</v>
      </c>
      <c r="O80" s="306">
        <v>28510.34</v>
      </c>
      <c r="P80" s="306">
        <v>206700</v>
      </c>
      <c r="Q80" s="85"/>
      <c r="R80" s="61" t="s">
        <v>1358</v>
      </c>
      <c r="S80" s="314" t="s">
        <v>752</v>
      </c>
      <c r="U80" s="78" t="s">
        <v>763</v>
      </c>
      <c r="V80" s="235">
        <v>3000</v>
      </c>
      <c r="W80" s="231">
        <v>42868</v>
      </c>
      <c r="X80" s="311"/>
      <c r="Y80" s="339" t="s">
        <v>1976</v>
      </c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</row>
    <row r="81" spans="1:47" s="78" customFormat="1" ht="12.75" customHeight="1" x14ac:dyDescent="0.2">
      <c r="A81" s="301" t="s">
        <v>1979</v>
      </c>
      <c r="B81" s="307" t="s">
        <v>1437</v>
      </c>
      <c r="C81" s="302"/>
      <c r="D81" s="303"/>
      <c r="E81" s="302"/>
      <c r="F81" s="83"/>
      <c r="G81" s="305"/>
      <c r="H81" s="302"/>
      <c r="I81" s="302" t="s">
        <v>1438</v>
      </c>
      <c r="J81" s="316"/>
      <c r="K81" s="204"/>
      <c r="L81" s="317"/>
      <c r="M81" s="306"/>
      <c r="N81" s="306"/>
      <c r="O81" s="306"/>
      <c r="P81" s="306"/>
      <c r="Q81" s="85"/>
      <c r="R81" s="61"/>
      <c r="S81" s="314" t="s">
        <v>752</v>
      </c>
      <c r="U81" s="78" t="s">
        <v>764</v>
      </c>
      <c r="V81" s="235">
        <v>75000</v>
      </c>
      <c r="W81" s="231">
        <v>42809</v>
      </c>
      <c r="X81" s="311"/>
      <c r="Y81" s="339" t="s">
        <v>1976</v>
      </c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</row>
    <row r="82" spans="1:47" s="78" customFormat="1" ht="12.75" customHeight="1" x14ac:dyDescent="0.2">
      <c r="A82" s="301" t="s">
        <v>1979</v>
      </c>
      <c r="B82" s="307" t="s">
        <v>1437</v>
      </c>
      <c r="C82" s="302"/>
      <c r="D82" s="303"/>
      <c r="E82" s="302"/>
      <c r="F82" s="83"/>
      <c r="G82" s="305"/>
      <c r="H82" s="302"/>
      <c r="I82" s="302" t="s">
        <v>1438</v>
      </c>
      <c r="J82" s="316"/>
      <c r="K82" s="204"/>
      <c r="L82" s="317"/>
      <c r="M82" s="306"/>
      <c r="N82" s="306"/>
      <c r="O82" s="306"/>
      <c r="P82" s="306"/>
      <c r="Q82" s="85"/>
      <c r="R82" s="61"/>
      <c r="S82" s="314" t="s">
        <v>752</v>
      </c>
      <c r="U82" s="78" t="s">
        <v>761</v>
      </c>
      <c r="V82" s="235">
        <v>126700</v>
      </c>
      <c r="W82" s="231">
        <v>42809</v>
      </c>
      <c r="X82" s="311"/>
      <c r="Y82" s="339" t="s">
        <v>1976</v>
      </c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</row>
    <row r="83" spans="1:47" s="95" customFormat="1" ht="12.75" customHeight="1" x14ac:dyDescent="0.2">
      <c r="A83" s="301" t="s">
        <v>1979</v>
      </c>
      <c r="B83" s="307" t="s">
        <v>1622</v>
      </c>
      <c r="C83" s="302">
        <v>1520104</v>
      </c>
      <c r="D83" s="303">
        <v>7493</v>
      </c>
      <c r="E83" s="302" t="s">
        <v>440</v>
      </c>
      <c r="F83" s="83">
        <v>2017</v>
      </c>
      <c r="G83" s="305">
        <v>42808</v>
      </c>
      <c r="H83" s="302" t="s">
        <v>6</v>
      </c>
      <c r="I83" s="302" t="s">
        <v>1623</v>
      </c>
      <c r="J83" s="316" t="s">
        <v>2</v>
      </c>
      <c r="K83" s="204" t="s">
        <v>1624</v>
      </c>
      <c r="L83" s="317" t="s">
        <v>1625</v>
      </c>
      <c r="M83" s="306">
        <v>238095.24</v>
      </c>
      <c r="N83" s="306">
        <v>11904.76</v>
      </c>
      <c r="O83" s="306">
        <v>40000</v>
      </c>
      <c r="P83" s="306">
        <v>290000</v>
      </c>
      <c r="Q83" s="85"/>
      <c r="R83" s="61" t="s">
        <v>1358</v>
      </c>
      <c r="S83" s="313" t="s">
        <v>1973</v>
      </c>
      <c r="T83" s="94"/>
      <c r="U83" s="94"/>
      <c r="V83" s="328"/>
      <c r="W83" s="94"/>
      <c r="X83" s="338"/>
      <c r="Y83" s="338" t="s">
        <v>770</v>
      </c>
      <c r="Z83" s="94"/>
    </row>
    <row r="84" spans="1:47" s="379" customFormat="1" ht="12.75" customHeight="1" x14ac:dyDescent="0.2">
      <c r="A84" s="362" t="s">
        <v>1979</v>
      </c>
      <c r="B84" s="363" t="s">
        <v>1413</v>
      </c>
      <c r="C84" s="364">
        <v>520514</v>
      </c>
      <c r="D84" s="365">
        <v>5398</v>
      </c>
      <c r="E84" s="364" t="s">
        <v>352</v>
      </c>
      <c r="F84" s="366">
        <v>2017</v>
      </c>
      <c r="G84" s="367">
        <v>42825</v>
      </c>
      <c r="H84" s="364" t="s">
        <v>1372</v>
      </c>
      <c r="I84" s="364" t="s">
        <v>1414</v>
      </c>
      <c r="J84" s="368" t="s">
        <v>2</v>
      </c>
      <c r="K84" s="369" t="s">
        <v>1415</v>
      </c>
      <c r="L84" s="370" t="s">
        <v>1416</v>
      </c>
      <c r="M84" s="371">
        <v>515345.49</v>
      </c>
      <c r="N84" s="371">
        <v>39309.68</v>
      </c>
      <c r="O84" s="371">
        <v>88744.83</v>
      </c>
      <c r="P84" s="371">
        <v>643400</v>
      </c>
      <c r="Q84" s="372"/>
      <c r="R84" s="373" t="s">
        <v>1358</v>
      </c>
      <c r="S84" s="374" t="s">
        <v>1972</v>
      </c>
      <c r="T84" s="374" t="s">
        <v>1342</v>
      </c>
      <c r="U84" s="379" t="s">
        <v>1977</v>
      </c>
      <c r="V84" s="384">
        <v>643400</v>
      </c>
      <c r="W84" s="385">
        <v>42825</v>
      </c>
      <c r="X84" s="395">
        <v>42837</v>
      </c>
      <c r="Y84" s="390" t="s">
        <v>1976</v>
      </c>
    </row>
    <row r="85" spans="1:47" s="95" customFormat="1" ht="12.75" customHeight="1" x14ac:dyDescent="0.2">
      <c r="A85" s="301" t="s">
        <v>1979</v>
      </c>
      <c r="B85" s="307" t="s">
        <v>1371</v>
      </c>
      <c r="C85" s="302">
        <v>520220</v>
      </c>
      <c r="D85" s="303">
        <v>1794</v>
      </c>
      <c r="E85" s="302" t="s">
        <v>80</v>
      </c>
      <c r="F85" s="83">
        <v>2017</v>
      </c>
      <c r="G85" s="305">
        <v>42816</v>
      </c>
      <c r="H85" s="302" t="s">
        <v>1372</v>
      </c>
      <c r="I85" s="302" t="s">
        <v>1373</v>
      </c>
      <c r="J85" s="316" t="s">
        <v>2</v>
      </c>
      <c r="K85" s="204" t="s">
        <v>1374</v>
      </c>
      <c r="L85" s="317" t="s">
        <v>1375</v>
      </c>
      <c r="M85" s="306">
        <v>252134.41</v>
      </c>
      <c r="N85" s="306">
        <v>2606.9699999999998</v>
      </c>
      <c r="O85" s="306">
        <v>40758.620000000003</v>
      </c>
      <c r="P85" s="306">
        <v>295500</v>
      </c>
      <c r="Q85" s="85"/>
      <c r="R85" s="61" t="s">
        <v>1358</v>
      </c>
      <c r="S85" s="313" t="s">
        <v>1973</v>
      </c>
      <c r="T85" s="78"/>
      <c r="U85" s="78" t="s">
        <v>757</v>
      </c>
      <c r="V85" s="235">
        <v>49806.44</v>
      </c>
      <c r="W85" s="231">
        <v>42817</v>
      </c>
      <c r="X85" s="311"/>
      <c r="Y85" s="311" t="s">
        <v>1976</v>
      </c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</row>
    <row r="86" spans="1:47" s="95" customFormat="1" ht="12.75" customHeight="1" x14ac:dyDescent="0.2">
      <c r="A86" s="301" t="s">
        <v>1979</v>
      </c>
      <c r="B86" s="307" t="s">
        <v>1371</v>
      </c>
      <c r="C86" s="302"/>
      <c r="D86" s="303"/>
      <c r="E86" s="302"/>
      <c r="F86" s="83"/>
      <c r="G86" s="305"/>
      <c r="H86" s="302"/>
      <c r="I86" s="302" t="s">
        <v>1373</v>
      </c>
      <c r="J86" s="316"/>
      <c r="K86" s="204"/>
      <c r="L86" s="317"/>
      <c r="M86" s="306"/>
      <c r="N86" s="306"/>
      <c r="O86" s="306"/>
      <c r="P86" s="306"/>
      <c r="Q86" s="85"/>
      <c r="R86" s="61" t="s">
        <v>1358</v>
      </c>
      <c r="S86" s="313" t="s">
        <v>1973</v>
      </c>
      <c r="T86" s="78"/>
      <c r="U86" s="78" t="s">
        <v>764</v>
      </c>
      <c r="V86" s="235">
        <v>5000</v>
      </c>
      <c r="W86" s="231">
        <v>42815</v>
      </c>
      <c r="X86" s="311"/>
      <c r="Y86" s="311" t="s">
        <v>1976</v>
      </c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</row>
    <row r="87" spans="1:47" s="95" customFormat="1" ht="15" customHeight="1" x14ac:dyDescent="0.2">
      <c r="A87" s="301" t="s">
        <v>1979</v>
      </c>
      <c r="B87" s="307" t="s">
        <v>1371</v>
      </c>
      <c r="C87" s="302"/>
      <c r="D87" s="303"/>
      <c r="E87" s="302"/>
      <c r="F87" s="83"/>
      <c r="G87" s="305"/>
      <c r="H87" s="302"/>
      <c r="I87" s="302" t="s">
        <v>1373</v>
      </c>
      <c r="J87" s="316"/>
      <c r="K87" s="204"/>
      <c r="L87" s="317"/>
      <c r="M87" s="306"/>
      <c r="N87" s="306"/>
      <c r="O87" s="306"/>
      <c r="P87" s="306"/>
      <c r="Q87" s="85"/>
      <c r="R87" s="61" t="s">
        <v>1358</v>
      </c>
      <c r="S87" s="313" t="s">
        <v>1973</v>
      </c>
      <c r="T87" s="78"/>
      <c r="U87" s="78" t="s">
        <v>757</v>
      </c>
      <c r="V87" s="235">
        <v>240693.56</v>
      </c>
      <c r="W87" s="231">
        <v>42816</v>
      </c>
      <c r="X87" s="311"/>
      <c r="Y87" s="311" t="s">
        <v>1976</v>
      </c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</row>
    <row r="88" spans="1:47" s="78" customFormat="1" ht="12.75" customHeight="1" x14ac:dyDescent="0.2">
      <c r="A88" s="301" t="s">
        <v>1979</v>
      </c>
      <c r="B88" s="307" t="s">
        <v>1629</v>
      </c>
      <c r="C88" s="302">
        <v>1520104</v>
      </c>
      <c r="D88" s="303">
        <v>7493</v>
      </c>
      <c r="E88" s="302" t="s">
        <v>440</v>
      </c>
      <c r="F88" s="83">
        <v>2017</v>
      </c>
      <c r="G88" s="305">
        <v>42818</v>
      </c>
      <c r="H88" s="302" t="s">
        <v>1357</v>
      </c>
      <c r="I88" s="302" t="s">
        <v>1630</v>
      </c>
      <c r="J88" s="316" t="s">
        <v>23</v>
      </c>
      <c r="K88" s="204" t="s">
        <v>1631</v>
      </c>
      <c r="L88" s="317" t="s">
        <v>1632</v>
      </c>
      <c r="M88" s="306">
        <v>238095.24</v>
      </c>
      <c r="N88" s="306">
        <v>11904.76</v>
      </c>
      <c r="O88" s="306">
        <v>40000</v>
      </c>
      <c r="P88" s="306">
        <v>290000</v>
      </c>
      <c r="Q88" s="85"/>
      <c r="R88" s="61" t="s">
        <v>1358</v>
      </c>
      <c r="S88" s="313" t="s">
        <v>1973</v>
      </c>
      <c r="T88" s="94"/>
      <c r="U88" s="94" t="s">
        <v>1346</v>
      </c>
      <c r="V88" s="328">
        <v>290000</v>
      </c>
      <c r="W88" s="333">
        <v>42880</v>
      </c>
      <c r="X88" s="338"/>
      <c r="Y88" s="338" t="s">
        <v>1976</v>
      </c>
      <c r="Z88" s="94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</row>
    <row r="89" spans="1:47" s="78" customFormat="1" ht="12.75" customHeight="1" x14ac:dyDescent="0.2">
      <c r="A89" s="301" t="s">
        <v>1979</v>
      </c>
      <c r="B89" s="307" t="s">
        <v>1629</v>
      </c>
      <c r="C89" s="302"/>
      <c r="D89" s="303"/>
      <c r="E89" s="302"/>
      <c r="F89" s="83"/>
      <c r="G89" s="305"/>
      <c r="H89" s="302"/>
      <c r="I89" s="302" t="s">
        <v>1630</v>
      </c>
      <c r="J89" s="316"/>
      <c r="K89" s="204"/>
      <c r="L89" s="317"/>
      <c r="M89" s="306"/>
      <c r="N89" s="306"/>
      <c r="O89" s="306"/>
      <c r="P89" s="306"/>
      <c r="Q89" s="85"/>
      <c r="R89" s="61"/>
      <c r="S89" s="313" t="s">
        <v>1973</v>
      </c>
      <c r="T89" s="94"/>
      <c r="U89" s="94" t="s">
        <v>764</v>
      </c>
      <c r="V89" s="328">
        <v>1000</v>
      </c>
      <c r="W89" s="333">
        <v>42808</v>
      </c>
      <c r="X89" s="338"/>
      <c r="Y89" s="338" t="s">
        <v>1976</v>
      </c>
      <c r="Z89" s="94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</row>
    <row r="90" spans="1:47" s="379" customFormat="1" ht="12.75" customHeight="1" x14ac:dyDescent="0.2">
      <c r="A90" s="362" t="s">
        <v>1979</v>
      </c>
      <c r="B90" s="363" t="s">
        <v>1655</v>
      </c>
      <c r="C90" s="364">
        <v>1520304</v>
      </c>
      <c r="D90" s="365">
        <v>7440</v>
      </c>
      <c r="E90" s="364" t="s">
        <v>1076</v>
      </c>
      <c r="F90" s="366">
        <v>2017</v>
      </c>
      <c r="G90" s="367">
        <v>42804</v>
      </c>
      <c r="H90" s="364" t="s">
        <v>24</v>
      </c>
      <c r="I90" s="364" t="s">
        <v>1656</v>
      </c>
      <c r="J90" s="368" t="s">
        <v>2</v>
      </c>
      <c r="K90" s="369" t="s">
        <v>1657</v>
      </c>
      <c r="L90" s="370" t="s">
        <v>1658</v>
      </c>
      <c r="M90" s="371">
        <v>529310.34</v>
      </c>
      <c r="N90" s="371">
        <v>26465.52</v>
      </c>
      <c r="O90" s="371">
        <v>88924.14</v>
      </c>
      <c r="P90" s="371">
        <v>644700</v>
      </c>
      <c r="Q90" s="372"/>
      <c r="R90" s="373" t="s">
        <v>1358</v>
      </c>
      <c r="S90" s="374" t="s">
        <v>1972</v>
      </c>
      <c r="T90" s="374" t="s">
        <v>1342</v>
      </c>
      <c r="U90" s="375" t="s">
        <v>1977</v>
      </c>
      <c r="V90" s="376">
        <v>200000</v>
      </c>
      <c r="W90" s="377">
        <v>42804</v>
      </c>
      <c r="X90" s="395">
        <v>42837</v>
      </c>
      <c r="Y90" s="378" t="s">
        <v>1976</v>
      </c>
      <c r="Z90" s="375"/>
      <c r="AA90" s="375"/>
      <c r="AB90" s="375"/>
      <c r="AC90" s="375"/>
      <c r="AD90" s="375"/>
      <c r="AE90" s="375"/>
      <c r="AF90" s="375"/>
      <c r="AG90" s="375"/>
      <c r="AH90" s="375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</row>
    <row r="91" spans="1:47" s="379" customFormat="1" ht="12.75" customHeight="1" x14ac:dyDescent="0.2">
      <c r="A91" s="362" t="s">
        <v>1979</v>
      </c>
      <c r="B91" s="363" t="s">
        <v>1655</v>
      </c>
      <c r="C91" s="364"/>
      <c r="D91" s="365"/>
      <c r="E91" s="364"/>
      <c r="F91" s="366"/>
      <c r="G91" s="367"/>
      <c r="H91" s="364"/>
      <c r="I91" s="364" t="s">
        <v>1656</v>
      </c>
      <c r="J91" s="368"/>
      <c r="K91" s="369"/>
      <c r="L91" s="370"/>
      <c r="M91" s="371"/>
      <c r="N91" s="371"/>
      <c r="O91" s="371"/>
      <c r="P91" s="371"/>
      <c r="Q91" s="372"/>
      <c r="R91" s="373" t="s">
        <v>1358</v>
      </c>
      <c r="S91" s="374" t="s">
        <v>1972</v>
      </c>
      <c r="T91" s="374" t="s">
        <v>1342</v>
      </c>
      <c r="U91" s="379" t="s">
        <v>763</v>
      </c>
      <c r="V91" s="384">
        <v>20000</v>
      </c>
      <c r="W91" s="385">
        <v>42517</v>
      </c>
      <c r="X91" s="395">
        <v>42837</v>
      </c>
      <c r="Y91" s="378" t="s">
        <v>1976</v>
      </c>
      <c r="Z91" s="375"/>
      <c r="AA91" s="375"/>
      <c r="AB91" s="375"/>
      <c r="AC91" s="375"/>
      <c r="AD91" s="375"/>
      <c r="AE91" s="375"/>
      <c r="AF91" s="375"/>
      <c r="AG91" s="375"/>
      <c r="AH91" s="375"/>
      <c r="AI91" s="375"/>
      <c r="AJ91" s="375"/>
      <c r="AK91" s="375"/>
      <c r="AL91" s="375"/>
      <c r="AM91" s="375"/>
      <c r="AN91" s="375"/>
      <c r="AO91" s="375"/>
      <c r="AP91" s="375"/>
      <c r="AQ91" s="375"/>
      <c r="AR91" s="375"/>
      <c r="AS91" s="375"/>
      <c r="AT91" s="375"/>
      <c r="AU91" s="375"/>
    </row>
    <row r="92" spans="1:47" s="379" customFormat="1" ht="12.75" customHeight="1" thickBot="1" x14ac:dyDescent="0.25">
      <c r="A92" s="362" t="s">
        <v>1979</v>
      </c>
      <c r="B92" s="363" t="s">
        <v>1655</v>
      </c>
      <c r="C92" s="364"/>
      <c r="D92" s="365"/>
      <c r="E92" s="364"/>
      <c r="F92" s="366"/>
      <c r="G92" s="367"/>
      <c r="H92" s="364"/>
      <c r="I92" s="364" t="s">
        <v>1656</v>
      </c>
      <c r="J92" s="368"/>
      <c r="K92" s="369"/>
      <c r="L92" s="370"/>
      <c r="M92" s="371"/>
      <c r="N92" s="371"/>
      <c r="O92" s="371"/>
      <c r="P92" s="371"/>
      <c r="Q92" s="372"/>
      <c r="R92" s="373" t="s">
        <v>1358</v>
      </c>
      <c r="S92" s="374" t="s">
        <v>1972</v>
      </c>
      <c r="T92" s="374" t="s">
        <v>1342</v>
      </c>
      <c r="U92" s="379" t="s">
        <v>761</v>
      </c>
      <c r="V92" s="384">
        <v>424700</v>
      </c>
      <c r="W92" s="385">
        <v>42805</v>
      </c>
      <c r="X92" s="395">
        <v>42837</v>
      </c>
      <c r="Y92" s="378" t="s">
        <v>1976</v>
      </c>
      <c r="Z92" s="375"/>
      <c r="AA92" s="375"/>
      <c r="AB92" s="375"/>
      <c r="AC92" s="375"/>
      <c r="AD92" s="375"/>
      <c r="AE92" s="375"/>
      <c r="AF92" s="375"/>
      <c r="AG92" s="375"/>
      <c r="AH92" s="375"/>
      <c r="AI92" s="375"/>
      <c r="AJ92" s="375"/>
      <c r="AK92" s="375"/>
      <c r="AL92" s="375"/>
      <c r="AM92" s="375"/>
      <c r="AN92" s="375"/>
      <c r="AO92" s="375"/>
      <c r="AP92" s="375"/>
      <c r="AQ92" s="375"/>
      <c r="AR92" s="375"/>
      <c r="AS92" s="375"/>
      <c r="AT92" s="375"/>
      <c r="AU92" s="375"/>
    </row>
    <row r="93" spans="1:47" s="375" customFormat="1" ht="12.75" customHeight="1" x14ac:dyDescent="0.2">
      <c r="A93" s="362" t="s">
        <v>1979</v>
      </c>
      <c r="B93" s="363" t="s">
        <v>1812</v>
      </c>
      <c r="C93" s="364">
        <v>521502</v>
      </c>
      <c r="D93" s="365">
        <v>5611</v>
      </c>
      <c r="E93" s="364" t="s">
        <v>387</v>
      </c>
      <c r="F93" s="366">
        <v>2017</v>
      </c>
      <c r="G93" s="367">
        <v>42809</v>
      </c>
      <c r="H93" s="364"/>
      <c r="I93" s="364" t="s">
        <v>1813</v>
      </c>
      <c r="J93" s="368" t="s">
        <v>2</v>
      </c>
      <c r="K93" s="386" t="s">
        <v>1152</v>
      </c>
      <c r="L93" s="370" t="s">
        <v>1814</v>
      </c>
      <c r="M93" s="371">
        <v>336170.86</v>
      </c>
      <c r="N93" s="371">
        <v>0</v>
      </c>
      <c r="O93" s="371">
        <v>53787.34</v>
      </c>
      <c r="P93" s="371">
        <v>389958.2</v>
      </c>
      <c r="Q93" s="372"/>
      <c r="R93" s="373" t="s">
        <v>748</v>
      </c>
      <c r="S93" s="374" t="s">
        <v>1972</v>
      </c>
      <c r="T93" s="374" t="s">
        <v>1342</v>
      </c>
      <c r="U93" s="379"/>
      <c r="V93" s="379"/>
      <c r="W93" s="379"/>
      <c r="X93" s="395">
        <v>42837</v>
      </c>
      <c r="Y93" s="379"/>
      <c r="Z93" s="379"/>
      <c r="AA93" s="379"/>
      <c r="AB93" s="379"/>
      <c r="AC93" s="379"/>
      <c r="AD93" s="379"/>
      <c r="AE93" s="379"/>
      <c r="AF93" s="379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</row>
    <row r="94" spans="1:47" s="375" customFormat="1" ht="12.75" customHeight="1" thickBot="1" x14ac:dyDescent="0.25">
      <c r="A94" s="362" t="s">
        <v>1979</v>
      </c>
      <c r="B94" s="363" t="s">
        <v>1848</v>
      </c>
      <c r="C94" s="364">
        <v>1520604</v>
      </c>
      <c r="D94" s="365">
        <v>7495</v>
      </c>
      <c r="E94" s="364" t="s">
        <v>492</v>
      </c>
      <c r="F94" s="366">
        <v>2017</v>
      </c>
      <c r="G94" s="367">
        <v>42824</v>
      </c>
      <c r="H94" s="364"/>
      <c r="I94" s="364" t="s">
        <v>1849</v>
      </c>
      <c r="J94" s="368" t="s">
        <v>2</v>
      </c>
      <c r="K94" s="389" t="s">
        <v>1152</v>
      </c>
      <c r="L94" s="370" t="s">
        <v>1850</v>
      </c>
      <c r="M94" s="371">
        <v>255782.21</v>
      </c>
      <c r="N94" s="371">
        <v>0</v>
      </c>
      <c r="O94" s="371">
        <v>40925.15</v>
      </c>
      <c r="P94" s="371">
        <v>296707.36</v>
      </c>
      <c r="Q94" s="372"/>
      <c r="R94" s="373" t="s">
        <v>748</v>
      </c>
      <c r="S94" s="374" t="s">
        <v>1972</v>
      </c>
      <c r="T94" s="374" t="s">
        <v>1342</v>
      </c>
      <c r="U94" s="379"/>
      <c r="V94" s="379"/>
      <c r="W94" s="379"/>
      <c r="X94" s="395">
        <v>42837</v>
      </c>
      <c r="Y94" s="379"/>
      <c r="Z94" s="379"/>
      <c r="AA94" s="379"/>
      <c r="AB94" s="379"/>
      <c r="AC94" s="379"/>
      <c r="AD94" s="379"/>
      <c r="AE94" s="379"/>
      <c r="AF94" s="379"/>
      <c r="AG94" s="379"/>
      <c r="AH94" s="379"/>
      <c r="AI94" s="379"/>
      <c r="AJ94" s="379"/>
      <c r="AK94" s="379"/>
      <c r="AL94" s="379"/>
      <c r="AM94" s="379"/>
      <c r="AN94" s="379"/>
      <c r="AO94" s="379"/>
      <c r="AP94" s="379"/>
      <c r="AQ94" s="379"/>
      <c r="AR94" s="379"/>
      <c r="AS94" s="379"/>
      <c r="AT94" s="379"/>
      <c r="AU94" s="379"/>
    </row>
    <row r="95" spans="1:47" s="95" customFormat="1" ht="12.75" customHeight="1" x14ac:dyDescent="0.2">
      <c r="A95" s="301" t="s">
        <v>1979</v>
      </c>
      <c r="B95" s="307" t="s">
        <v>1555</v>
      </c>
      <c r="C95" s="302">
        <v>521801</v>
      </c>
      <c r="D95" s="303">
        <v>2201</v>
      </c>
      <c r="E95" s="302" t="s">
        <v>217</v>
      </c>
      <c r="F95" s="83">
        <v>2017</v>
      </c>
      <c r="G95" s="305">
        <v>42797</v>
      </c>
      <c r="H95" s="302" t="s">
        <v>143</v>
      </c>
      <c r="I95" s="302" t="s">
        <v>1556</v>
      </c>
      <c r="J95" s="316" t="s">
        <v>2</v>
      </c>
      <c r="K95" s="204" t="s">
        <v>1557</v>
      </c>
      <c r="L95" s="317" t="s">
        <v>1558</v>
      </c>
      <c r="M95" s="306">
        <v>197586.21</v>
      </c>
      <c r="N95" s="306">
        <v>0</v>
      </c>
      <c r="O95" s="306">
        <v>31613.79</v>
      </c>
      <c r="P95" s="306">
        <v>229200</v>
      </c>
      <c r="Q95" s="85"/>
      <c r="R95" s="61" t="s">
        <v>1358</v>
      </c>
      <c r="S95" s="314" t="s">
        <v>752</v>
      </c>
      <c r="T95" s="79"/>
      <c r="U95" s="79" t="s">
        <v>758</v>
      </c>
      <c r="V95" s="327">
        <v>51663.41</v>
      </c>
      <c r="W95" s="336">
        <v>42800</v>
      </c>
      <c r="X95" s="337"/>
      <c r="Y95" s="337" t="s">
        <v>1976</v>
      </c>
      <c r="Z95" s="79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</row>
    <row r="96" spans="1:47" s="95" customFormat="1" ht="12.75" customHeight="1" x14ac:dyDescent="0.2">
      <c r="A96" s="301" t="s">
        <v>1979</v>
      </c>
      <c r="B96" s="307" t="s">
        <v>1555</v>
      </c>
      <c r="C96" s="302"/>
      <c r="D96" s="303"/>
      <c r="E96" s="302"/>
      <c r="F96" s="83"/>
      <c r="G96" s="305"/>
      <c r="H96" s="302"/>
      <c r="I96" s="302" t="s">
        <v>1556</v>
      </c>
      <c r="J96" s="316"/>
      <c r="K96" s="204"/>
      <c r="L96" s="317"/>
      <c r="M96" s="306"/>
      <c r="N96" s="306"/>
      <c r="O96" s="306"/>
      <c r="P96" s="306"/>
      <c r="Q96" s="85"/>
      <c r="R96" s="61" t="s">
        <v>1358</v>
      </c>
      <c r="S96" s="314" t="s">
        <v>752</v>
      </c>
      <c r="T96" s="79"/>
      <c r="U96" s="79" t="s">
        <v>761</v>
      </c>
      <c r="V96" s="327">
        <v>177536.59</v>
      </c>
      <c r="W96" s="336">
        <v>42801</v>
      </c>
      <c r="X96" s="337"/>
      <c r="Y96" s="337" t="s">
        <v>1976</v>
      </c>
      <c r="Z96" s="79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</row>
    <row r="97" spans="1:47" s="78" customFormat="1" ht="12.75" customHeight="1" x14ac:dyDescent="0.2">
      <c r="A97" s="301" t="s">
        <v>1979</v>
      </c>
      <c r="B97" s="307" t="s">
        <v>1963</v>
      </c>
      <c r="C97" s="302">
        <v>1520104</v>
      </c>
      <c r="D97" s="303" t="s">
        <v>697</v>
      </c>
      <c r="E97" s="302" t="s">
        <v>1955</v>
      </c>
      <c r="F97" s="83">
        <v>2017</v>
      </c>
      <c r="G97" s="305">
        <v>42825</v>
      </c>
      <c r="H97" s="302" t="s">
        <v>651</v>
      </c>
      <c r="I97" s="302" t="s">
        <v>1964</v>
      </c>
      <c r="J97" s="316" t="s">
        <v>23</v>
      </c>
      <c r="K97" s="204" t="s">
        <v>1965</v>
      </c>
      <c r="L97" s="317" t="s">
        <v>1966</v>
      </c>
      <c r="M97" s="306">
        <v>192310.34</v>
      </c>
      <c r="N97" s="306">
        <v>0</v>
      </c>
      <c r="O97" s="306">
        <v>4689.66</v>
      </c>
      <c r="P97" s="306">
        <v>197000</v>
      </c>
      <c r="Q97" s="85"/>
      <c r="R97" s="61" t="s">
        <v>749</v>
      </c>
      <c r="S97" s="312" t="s">
        <v>752</v>
      </c>
      <c r="V97" s="235"/>
      <c r="X97" s="311"/>
      <c r="Y97" s="311" t="s">
        <v>770</v>
      </c>
    </row>
    <row r="98" spans="1:47" s="95" customFormat="1" ht="12.75" customHeight="1" x14ac:dyDescent="0.2">
      <c r="A98" s="301" t="s">
        <v>1979</v>
      </c>
      <c r="B98" s="307" t="s">
        <v>1441</v>
      </c>
      <c r="C98" s="302">
        <v>520909</v>
      </c>
      <c r="D98" s="303">
        <v>2009</v>
      </c>
      <c r="E98" s="302" t="s">
        <v>208</v>
      </c>
      <c r="F98" s="83">
        <v>2017</v>
      </c>
      <c r="G98" s="305">
        <v>42815</v>
      </c>
      <c r="H98" s="302" t="s">
        <v>139</v>
      </c>
      <c r="I98" s="302" t="s">
        <v>1442</v>
      </c>
      <c r="J98" s="316" t="s">
        <v>2</v>
      </c>
      <c r="K98" s="204" t="s">
        <v>1443</v>
      </c>
      <c r="L98" s="317" t="s">
        <v>1444</v>
      </c>
      <c r="M98" s="306">
        <v>213965.52</v>
      </c>
      <c r="N98" s="306">
        <v>0</v>
      </c>
      <c r="O98" s="306">
        <v>34234.480000000003</v>
      </c>
      <c r="P98" s="306">
        <v>248200</v>
      </c>
      <c r="Q98" s="85"/>
      <c r="R98" s="87" t="s">
        <v>1358</v>
      </c>
      <c r="S98" s="314" t="s">
        <v>752</v>
      </c>
      <c r="T98" s="78"/>
      <c r="U98" s="78"/>
      <c r="V98" s="235"/>
      <c r="W98" s="78"/>
      <c r="X98" s="311"/>
      <c r="Y98" s="311" t="s">
        <v>770</v>
      </c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</row>
    <row r="99" spans="1:47" s="95" customFormat="1" ht="12.75" customHeight="1" x14ac:dyDescent="0.2">
      <c r="A99" s="301" t="s">
        <v>1979</v>
      </c>
      <c r="B99" s="307" t="s">
        <v>1939</v>
      </c>
      <c r="C99" s="302">
        <v>39006</v>
      </c>
      <c r="D99" s="303" t="s">
        <v>618</v>
      </c>
      <c r="E99" s="302" t="s">
        <v>1856</v>
      </c>
      <c r="F99" s="83">
        <v>2017</v>
      </c>
      <c r="G99" s="305">
        <v>42821</v>
      </c>
      <c r="H99" s="302" t="s">
        <v>624</v>
      </c>
      <c r="I99" s="302" t="s">
        <v>1940</v>
      </c>
      <c r="J99" s="316" t="s">
        <v>23</v>
      </c>
      <c r="K99" s="204" t="s">
        <v>1941</v>
      </c>
      <c r="L99" s="317" t="s">
        <v>1942</v>
      </c>
      <c r="M99" s="306">
        <v>136551.72</v>
      </c>
      <c r="N99" s="306">
        <v>0</v>
      </c>
      <c r="O99" s="306">
        <v>3448.28</v>
      </c>
      <c r="P99" s="306">
        <v>140000</v>
      </c>
      <c r="Q99" s="85"/>
      <c r="R99" s="61" t="s">
        <v>749</v>
      </c>
      <c r="S99" s="312" t="s">
        <v>752</v>
      </c>
      <c r="T99" s="78"/>
      <c r="U99" s="78" t="s">
        <v>763</v>
      </c>
      <c r="V99" s="235">
        <v>20000</v>
      </c>
      <c r="W99" s="231">
        <v>42821</v>
      </c>
      <c r="X99" s="311"/>
      <c r="Y99" s="311" t="s">
        <v>1976</v>
      </c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</row>
    <row r="100" spans="1:47" s="95" customFormat="1" ht="12.75" customHeight="1" x14ac:dyDescent="0.2">
      <c r="A100" s="301" t="s">
        <v>1979</v>
      </c>
      <c r="B100" s="307" t="s">
        <v>1939</v>
      </c>
      <c r="C100" s="302"/>
      <c r="D100" s="303"/>
      <c r="E100" s="302"/>
      <c r="F100" s="83"/>
      <c r="G100" s="305"/>
      <c r="H100" s="302"/>
      <c r="I100" s="302" t="s">
        <v>1940</v>
      </c>
      <c r="J100" s="316"/>
      <c r="K100" s="204"/>
      <c r="L100" s="317"/>
      <c r="M100" s="306"/>
      <c r="N100" s="306"/>
      <c r="O100" s="306"/>
      <c r="P100" s="306"/>
      <c r="Q100" s="85"/>
      <c r="R100" s="61" t="s">
        <v>749</v>
      </c>
      <c r="S100" s="312" t="s">
        <v>752</v>
      </c>
      <c r="T100" s="78"/>
      <c r="U100" s="78" t="s">
        <v>757</v>
      </c>
      <c r="V100" s="235">
        <v>120000</v>
      </c>
      <c r="W100" s="231">
        <v>42821</v>
      </c>
      <c r="X100" s="311"/>
      <c r="Y100" s="311" t="s">
        <v>1976</v>
      </c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</row>
    <row r="101" spans="1:47" s="78" customFormat="1" ht="12.75" customHeight="1" x14ac:dyDescent="0.2">
      <c r="A101" s="301" t="s">
        <v>1979</v>
      </c>
      <c r="B101" s="307" t="s">
        <v>1386</v>
      </c>
      <c r="C101" s="302">
        <v>520226</v>
      </c>
      <c r="D101" s="303">
        <v>1783</v>
      </c>
      <c r="E101" s="302" t="s">
        <v>66</v>
      </c>
      <c r="F101" s="83">
        <v>2017</v>
      </c>
      <c r="G101" s="305">
        <v>42810</v>
      </c>
      <c r="H101" s="302" t="s">
        <v>35</v>
      </c>
      <c r="I101" s="302" t="s">
        <v>1387</v>
      </c>
      <c r="J101" s="316" t="s">
        <v>2</v>
      </c>
      <c r="K101" s="204" t="s">
        <v>1388</v>
      </c>
      <c r="L101" s="317" t="s">
        <v>1389</v>
      </c>
      <c r="M101" s="306">
        <v>273581.01</v>
      </c>
      <c r="N101" s="306">
        <v>3143.13</v>
      </c>
      <c r="O101" s="306">
        <v>44275.86</v>
      </c>
      <c r="P101" s="306">
        <v>321000</v>
      </c>
      <c r="Q101" s="85"/>
      <c r="R101" s="61" t="s">
        <v>1358</v>
      </c>
      <c r="S101" s="313" t="s">
        <v>1973</v>
      </c>
      <c r="U101" s="78" t="s">
        <v>763</v>
      </c>
      <c r="V101" s="235">
        <v>20000</v>
      </c>
      <c r="W101" s="231">
        <v>42810</v>
      </c>
      <c r="X101" s="311"/>
      <c r="Y101" s="311" t="s">
        <v>1976</v>
      </c>
    </row>
    <row r="102" spans="1:47" s="78" customFormat="1" ht="12.75" customHeight="1" x14ac:dyDescent="0.2">
      <c r="A102" s="301" t="s">
        <v>1979</v>
      </c>
      <c r="B102" s="307" t="s">
        <v>1386</v>
      </c>
      <c r="C102" s="302"/>
      <c r="D102" s="303"/>
      <c r="E102" s="302"/>
      <c r="F102" s="83"/>
      <c r="G102" s="305"/>
      <c r="H102" s="302"/>
      <c r="I102" s="302" t="s">
        <v>1387</v>
      </c>
      <c r="J102" s="316"/>
      <c r="K102" s="204"/>
      <c r="L102" s="317"/>
      <c r="M102" s="306"/>
      <c r="N102" s="306"/>
      <c r="O102" s="306"/>
      <c r="P102" s="306"/>
      <c r="Q102" s="85"/>
      <c r="R102" s="61" t="s">
        <v>1358</v>
      </c>
      <c r="S102" s="313" t="s">
        <v>1973</v>
      </c>
      <c r="U102" s="78" t="s">
        <v>764</v>
      </c>
      <c r="V102" s="235">
        <v>80000</v>
      </c>
      <c r="W102" s="231">
        <v>42811</v>
      </c>
      <c r="X102" s="311"/>
      <c r="Y102" s="311" t="s">
        <v>1976</v>
      </c>
    </row>
    <row r="103" spans="1:47" s="78" customFormat="1" ht="12.75" customHeight="1" x14ac:dyDescent="0.2">
      <c r="A103" s="301" t="s">
        <v>1979</v>
      </c>
      <c r="B103" s="307" t="s">
        <v>1386</v>
      </c>
      <c r="C103" s="302"/>
      <c r="D103" s="303"/>
      <c r="E103" s="302"/>
      <c r="F103" s="83"/>
      <c r="G103" s="305"/>
      <c r="H103" s="302"/>
      <c r="I103" s="302" t="s">
        <v>1387</v>
      </c>
      <c r="J103" s="316"/>
      <c r="K103" s="204"/>
      <c r="L103" s="317"/>
      <c r="M103" s="306"/>
      <c r="N103" s="306"/>
      <c r="O103" s="306"/>
      <c r="P103" s="306"/>
      <c r="Q103" s="85"/>
      <c r="R103" s="61" t="s">
        <v>1358</v>
      </c>
      <c r="S103" s="313" t="s">
        <v>1973</v>
      </c>
      <c r="U103" s="78" t="s">
        <v>761</v>
      </c>
      <c r="V103" s="235">
        <v>211338.63</v>
      </c>
      <c r="W103" s="231">
        <v>42811</v>
      </c>
      <c r="X103" s="311"/>
      <c r="Y103" s="311" t="s">
        <v>1976</v>
      </c>
    </row>
    <row r="104" spans="1:47" s="78" customFormat="1" ht="12.75" customHeight="1" x14ac:dyDescent="0.2">
      <c r="A104" s="301" t="s">
        <v>1979</v>
      </c>
      <c r="B104" s="307" t="s">
        <v>1386</v>
      </c>
      <c r="C104" s="302"/>
      <c r="D104" s="303"/>
      <c r="E104" s="302"/>
      <c r="F104" s="83"/>
      <c r="G104" s="305"/>
      <c r="H104" s="302"/>
      <c r="I104" s="302" t="s">
        <v>1387</v>
      </c>
      <c r="J104" s="316"/>
      <c r="K104" s="204"/>
      <c r="L104" s="317"/>
      <c r="M104" s="306"/>
      <c r="N104" s="306"/>
      <c r="O104" s="306"/>
      <c r="P104" s="306"/>
      <c r="Q104" s="85"/>
      <c r="R104" s="61" t="s">
        <v>1358</v>
      </c>
      <c r="S104" s="313" t="s">
        <v>1973</v>
      </c>
      <c r="U104" s="78" t="s">
        <v>771</v>
      </c>
      <c r="V104" s="235">
        <v>9661.3700000000008</v>
      </c>
      <c r="W104" s="231">
        <v>42811</v>
      </c>
      <c r="X104" s="311"/>
      <c r="Y104" s="311" t="s">
        <v>1976</v>
      </c>
    </row>
    <row r="105" spans="1:47" s="78" customFormat="1" ht="12.75" customHeight="1" x14ac:dyDescent="0.2">
      <c r="A105" s="301" t="s">
        <v>1979</v>
      </c>
      <c r="B105" s="307" t="s">
        <v>1600</v>
      </c>
      <c r="C105" s="302">
        <v>522401</v>
      </c>
      <c r="D105" s="303">
        <v>1062</v>
      </c>
      <c r="E105" s="302" t="s">
        <v>8</v>
      </c>
      <c r="F105" s="83">
        <v>2017</v>
      </c>
      <c r="G105" s="305">
        <v>42808</v>
      </c>
      <c r="H105" s="302" t="s">
        <v>49</v>
      </c>
      <c r="I105" s="302" t="s">
        <v>1601</v>
      </c>
      <c r="J105" s="316" t="s">
        <v>23</v>
      </c>
      <c r="K105" s="204" t="s">
        <v>1602</v>
      </c>
      <c r="L105" s="317" t="s">
        <v>1603</v>
      </c>
      <c r="M105" s="306">
        <v>224137.93</v>
      </c>
      <c r="N105" s="306">
        <v>0</v>
      </c>
      <c r="O105" s="306">
        <v>35862.07</v>
      </c>
      <c r="P105" s="306">
        <v>260000</v>
      </c>
      <c r="Q105" s="85"/>
      <c r="R105" s="61" t="s">
        <v>1358</v>
      </c>
      <c r="S105" s="313" t="s">
        <v>1973</v>
      </c>
      <c r="T105" s="79"/>
      <c r="U105" s="79" t="s">
        <v>758</v>
      </c>
      <c r="V105" s="327">
        <v>55000</v>
      </c>
      <c r="W105" s="336">
        <v>42809</v>
      </c>
      <c r="X105" s="337"/>
      <c r="Y105" s="338" t="s">
        <v>1976</v>
      </c>
      <c r="Z105" s="94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</row>
    <row r="106" spans="1:47" s="78" customFormat="1" ht="12.75" customHeight="1" x14ac:dyDescent="0.2">
      <c r="A106" s="301" t="s">
        <v>1979</v>
      </c>
      <c r="B106" s="307" t="s">
        <v>1600</v>
      </c>
      <c r="C106" s="302"/>
      <c r="D106" s="303"/>
      <c r="E106" s="302"/>
      <c r="F106" s="83"/>
      <c r="G106" s="305"/>
      <c r="H106" s="302"/>
      <c r="I106" s="302" t="s">
        <v>1601</v>
      </c>
      <c r="J106" s="316"/>
      <c r="K106" s="204"/>
      <c r="L106" s="317"/>
      <c r="M106" s="306"/>
      <c r="N106" s="306"/>
      <c r="O106" s="306"/>
      <c r="P106" s="306"/>
      <c r="Q106" s="85"/>
      <c r="R106" s="61" t="s">
        <v>1358</v>
      </c>
      <c r="S106" s="313" t="s">
        <v>1973</v>
      </c>
      <c r="T106" s="79"/>
      <c r="U106" s="79" t="s">
        <v>763</v>
      </c>
      <c r="V106" s="327">
        <v>5000</v>
      </c>
      <c r="W106" s="336">
        <v>42804</v>
      </c>
      <c r="X106" s="337"/>
      <c r="Y106" s="338" t="s">
        <v>1976</v>
      </c>
      <c r="Z106" s="94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</row>
    <row r="107" spans="1:47" s="78" customFormat="1" ht="12.75" customHeight="1" x14ac:dyDescent="0.2">
      <c r="A107" s="301" t="s">
        <v>1979</v>
      </c>
      <c r="B107" s="307" t="s">
        <v>1600</v>
      </c>
      <c r="C107" s="302"/>
      <c r="D107" s="303"/>
      <c r="E107" s="302"/>
      <c r="F107" s="83"/>
      <c r="G107" s="305"/>
      <c r="H107" s="302"/>
      <c r="I107" s="302" t="s">
        <v>1601</v>
      </c>
      <c r="J107" s="316"/>
      <c r="K107" s="204"/>
      <c r="L107" s="317"/>
      <c r="M107" s="306"/>
      <c r="N107" s="306"/>
      <c r="O107" s="306"/>
      <c r="P107" s="306"/>
      <c r="Q107" s="85"/>
      <c r="R107" s="61" t="s">
        <v>1358</v>
      </c>
      <c r="S107" s="313" t="s">
        <v>1973</v>
      </c>
      <c r="T107" s="79"/>
      <c r="U107" s="79" t="s">
        <v>761</v>
      </c>
      <c r="V107" s="327">
        <v>200000</v>
      </c>
      <c r="W107" s="336">
        <v>42809</v>
      </c>
      <c r="X107" s="337"/>
      <c r="Y107" s="338" t="s">
        <v>1976</v>
      </c>
      <c r="Z107" s="94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</row>
    <row r="108" spans="1:47" s="95" customFormat="1" ht="12.75" customHeight="1" x14ac:dyDescent="0.2">
      <c r="A108" s="301" t="s">
        <v>1979</v>
      </c>
      <c r="B108" s="307" t="s">
        <v>1869</v>
      </c>
      <c r="C108" s="302">
        <v>570605</v>
      </c>
      <c r="D108" s="303" t="s">
        <v>618</v>
      </c>
      <c r="E108" s="302" t="s">
        <v>1856</v>
      </c>
      <c r="F108" s="83">
        <v>2017</v>
      </c>
      <c r="G108" s="305">
        <v>42807</v>
      </c>
      <c r="H108" s="302" t="s">
        <v>110</v>
      </c>
      <c r="I108" s="302" t="s">
        <v>1870</v>
      </c>
      <c r="J108" s="316" t="s">
        <v>23</v>
      </c>
      <c r="K108" s="204" t="s">
        <v>1871</v>
      </c>
      <c r="L108" s="317" t="s">
        <v>1872</v>
      </c>
      <c r="M108" s="306">
        <v>132241.38</v>
      </c>
      <c r="N108" s="306">
        <v>0</v>
      </c>
      <c r="O108" s="306">
        <v>2758.62</v>
      </c>
      <c r="P108" s="306">
        <v>135000</v>
      </c>
      <c r="Q108" s="85"/>
      <c r="R108" s="61" t="s">
        <v>749</v>
      </c>
      <c r="S108" s="312" t="s">
        <v>752</v>
      </c>
      <c r="T108" s="89"/>
      <c r="U108" s="89" t="s">
        <v>764</v>
      </c>
      <c r="V108" s="330">
        <v>115000</v>
      </c>
      <c r="W108" s="334">
        <v>42809</v>
      </c>
      <c r="X108" s="339"/>
      <c r="Y108" s="339" t="s">
        <v>1976</v>
      </c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</row>
    <row r="109" spans="1:47" s="95" customFormat="1" ht="12.75" customHeight="1" x14ac:dyDescent="0.2">
      <c r="A109" s="301" t="s">
        <v>1979</v>
      </c>
      <c r="B109" s="307" t="s">
        <v>1869</v>
      </c>
      <c r="C109" s="302"/>
      <c r="D109" s="303"/>
      <c r="E109" s="302"/>
      <c r="F109" s="83"/>
      <c r="G109" s="305"/>
      <c r="H109" s="302"/>
      <c r="I109" s="302" t="s">
        <v>1870</v>
      </c>
      <c r="J109" s="316"/>
      <c r="K109" s="204"/>
      <c r="L109" s="317"/>
      <c r="M109" s="306"/>
      <c r="N109" s="306"/>
      <c r="O109" s="306"/>
      <c r="P109" s="306"/>
      <c r="Q109" s="85"/>
      <c r="R109" s="61"/>
      <c r="S109" s="312" t="s">
        <v>752</v>
      </c>
      <c r="T109" s="89"/>
      <c r="U109" s="89" t="s">
        <v>764</v>
      </c>
      <c r="V109" s="330">
        <v>20000</v>
      </c>
      <c r="W109" s="334">
        <v>42805</v>
      </c>
      <c r="X109" s="339"/>
      <c r="Y109" s="339" t="s">
        <v>1976</v>
      </c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</row>
    <row r="110" spans="1:47" s="95" customFormat="1" ht="12.75" customHeight="1" x14ac:dyDescent="0.2">
      <c r="A110" s="301" t="s">
        <v>1979</v>
      </c>
      <c r="B110" s="307" t="s">
        <v>1359</v>
      </c>
      <c r="C110" s="302">
        <v>520220</v>
      </c>
      <c r="D110" s="303">
        <v>1794</v>
      </c>
      <c r="E110" s="302" t="s">
        <v>80</v>
      </c>
      <c r="F110" s="83">
        <v>2017</v>
      </c>
      <c r="G110" s="305">
        <v>42821</v>
      </c>
      <c r="H110" s="302" t="s">
        <v>115</v>
      </c>
      <c r="I110" s="302" t="s">
        <v>1360</v>
      </c>
      <c r="J110" s="316" t="s">
        <v>2</v>
      </c>
      <c r="K110" s="204" t="s">
        <v>1361</v>
      </c>
      <c r="L110" s="317" t="s">
        <v>1362</v>
      </c>
      <c r="M110" s="306">
        <v>252134.41</v>
      </c>
      <c r="N110" s="306">
        <v>2606.9699999999998</v>
      </c>
      <c r="O110" s="306">
        <v>40758.620000000003</v>
      </c>
      <c r="P110" s="306">
        <v>295500</v>
      </c>
      <c r="Q110" s="85"/>
      <c r="R110" s="61" t="s">
        <v>1358</v>
      </c>
      <c r="S110" s="313" t="s">
        <v>1973</v>
      </c>
      <c r="T110" s="78"/>
      <c r="U110" s="78" t="s">
        <v>758</v>
      </c>
      <c r="V110" s="235">
        <v>45500</v>
      </c>
      <c r="W110" s="231">
        <v>42821</v>
      </c>
      <c r="X110" s="311"/>
      <c r="Y110" s="311" t="s">
        <v>1976</v>
      </c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</row>
    <row r="111" spans="1:47" s="95" customFormat="1" ht="12.75" customHeight="1" x14ac:dyDescent="0.2">
      <c r="A111" s="301" t="s">
        <v>1979</v>
      </c>
      <c r="B111" s="307" t="s">
        <v>1359</v>
      </c>
      <c r="C111" s="302"/>
      <c r="D111" s="303"/>
      <c r="E111" s="302"/>
      <c r="F111" s="83"/>
      <c r="G111" s="305"/>
      <c r="H111" s="302"/>
      <c r="I111" s="302" t="s">
        <v>1360</v>
      </c>
      <c r="J111" s="316"/>
      <c r="K111" s="204"/>
      <c r="L111" s="317"/>
      <c r="M111" s="306"/>
      <c r="N111" s="306"/>
      <c r="O111" s="306"/>
      <c r="P111" s="306"/>
      <c r="Q111" s="85"/>
      <c r="R111" s="61" t="s">
        <v>1358</v>
      </c>
      <c r="S111" s="313"/>
      <c r="T111" s="78"/>
      <c r="U111" s="78" t="s">
        <v>764</v>
      </c>
      <c r="V111" s="235">
        <v>250000</v>
      </c>
      <c r="W111" s="231">
        <v>42821</v>
      </c>
      <c r="X111" s="311"/>
      <c r="Y111" s="311" t="s">
        <v>1976</v>
      </c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</row>
    <row r="112" spans="1:47" s="78" customFormat="1" ht="12.75" customHeight="1" x14ac:dyDescent="0.2">
      <c r="A112" s="301" t="s">
        <v>1979</v>
      </c>
      <c r="B112" s="307" t="s">
        <v>1571</v>
      </c>
      <c r="C112" s="302">
        <v>521802</v>
      </c>
      <c r="D112" s="303">
        <v>2204</v>
      </c>
      <c r="E112" s="302" t="s">
        <v>261</v>
      </c>
      <c r="F112" s="83">
        <v>2017</v>
      </c>
      <c r="G112" s="305">
        <v>42809</v>
      </c>
      <c r="H112" s="302" t="s">
        <v>49</v>
      </c>
      <c r="I112" s="302" t="s">
        <v>1572</v>
      </c>
      <c r="J112" s="316" t="s">
        <v>2</v>
      </c>
      <c r="K112" s="204" t="s">
        <v>1573</v>
      </c>
      <c r="L112" s="317" t="s">
        <v>1574</v>
      </c>
      <c r="M112" s="306">
        <v>226206.9</v>
      </c>
      <c r="N112" s="306">
        <v>0</v>
      </c>
      <c r="O112" s="306">
        <v>36193.1</v>
      </c>
      <c r="P112" s="306">
        <v>262400</v>
      </c>
      <c r="Q112" s="85"/>
      <c r="R112" s="61" t="s">
        <v>1358</v>
      </c>
      <c r="S112" s="313" t="s">
        <v>1973</v>
      </c>
      <c r="T112" s="79"/>
      <c r="U112" s="79" t="s">
        <v>764</v>
      </c>
      <c r="V112" s="327">
        <v>2</v>
      </c>
      <c r="W112" s="336">
        <v>42816</v>
      </c>
      <c r="X112" s="337"/>
      <c r="Y112" s="310" t="s">
        <v>1976</v>
      </c>
      <c r="Z112" s="92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</row>
    <row r="113" spans="1:47" s="78" customFormat="1" ht="12.75" customHeight="1" x14ac:dyDescent="0.2">
      <c r="A113" s="301" t="s">
        <v>1979</v>
      </c>
      <c r="B113" s="307" t="s">
        <v>1571</v>
      </c>
      <c r="C113" s="302"/>
      <c r="D113" s="303"/>
      <c r="E113" s="302"/>
      <c r="F113" s="83"/>
      <c r="G113" s="305"/>
      <c r="H113" s="302"/>
      <c r="I113" s="302" t="s">
        <v>1572</v>
      </c>
      <c r="J113" s="316"/>
      <c r="K113" s="204"/>
      <c r="L113" s="317"/>
      <c r="M113" s="306"/>
      <c r="N113" s="306"/>
      <c r="O113" s="306"/>
      <c r="P113" s="306"/>
      <c r="Q113" s="85"/>
      <c r="R113" s="61"/>
      <c r="S113" s="313" t="s">
        <v>1973</v>
      </c>
      <c r="T113" s="79"/>
      <c r="U113" s="79"/>
      <c r="V113" s="327">
        <v>10</v>
      </c>
      <c r="W113" s="336">
        <v>42816</v>
      </c>
      <c r="X113" s="337"/>
      <c r="Y113" s="310" t="s">
        <v>1976</v>
      </c>
      <c r="Z113" s="92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</row>
    <row r="114" spans="1:47" s="78" customFormat="1" ht="12.75" customHeight="1" x14ac:dyDescent="0.2">
      <c r="A114" s="301" t="s">
        <v>1979</v>
      </c>
      <c r="B114" s="307" t="s">
        <v>1571</v>
      </c>
      <c r="C114" s="302"/>
      <c r="D114" s="303"/>
      <c r="E114" s="302"/>
      <c r="F114" s="83"/>
      <c r="G114" s="305"/>
      <c r="H114" s="302"/>
      <c r="I114" s="302" t="s">
        <v>1572</v>
      </c>
      <c r="J114" s="316"/>
      <c r="K114" s="204"/>
      <c r="L114" s="317"/>
      <c r="M114" s="306"/>
      <c r="N114" s="306"/>
      <c r="O114" s="306"/>
      <c r="P114" s="306"/>
      <c r="Q114" s="85"/>
      <c r="R114" s="61"/>
      <c r="S114" s="313" t="s">
        <v>1973</v>
      </c>
      <c r="T114" s="79"/>
      <c r="U114" s="79" t="s">
        <v>758</v>
      </c>
      <c r="V114" s="327">
        <v>112400</v>
      </c>
      <c r="W114" s="336">
        <v>42816</v>
      </c>
      <c r="X114" s="337"/>
      <c r="Y114" s="310" t="s">
        <v>1976</v>
      </c>
      <c r="Z114" s="92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</row>
    <row r="115" spans="1:47" s="78" customFormat="1" ht="12.75" customHeight="1" x14ac:dyDescent="0.2">
      <c r="A115" s="301" t="s">
        <v>1979</v>
      </c>
      <c r="B115" s="307" t="s">
        <v>1571</v>
      </c>
      <c r="C115" s="302"/>
      <c r="D115" s="303"/>
      <c r="E115" s="302"/>
      <c r="F115" s="83"/>
      <c r="G115" s="305"/>
      <c r="H115" s="302"/>
      <c r="I115" s="302" t="s">
        <v>1572</v>
      </c>
      <c r="J115" s="316"/>
      <c r="K115" s="204"/>
      <c r="L115" s="317"/>
      <c r="M115" s="306"/>
      <c r="N115" s="306"/>
      <c r="O115" s="306"/>
      <c r="P115" s="306"/>
      <c r="Q115" s="85"/>
      <c r="R115" s="61"/>
      <c r="S115" s="313" t="s">
        <v>1973</v>
      </c>
      <c r="T115" s="79"/>
      <c r="U115" s="79" t="s">
        <v>764</v>
      </c>
      <c r="V115" s="327">
        <v>124988</v>
      </c>
      <c r="W115" s="336">
        <v>42816</v>
      </c>
      <c r="X115" s="337"/>
      <c r="Y115" s="310" t="s">
        <v>1976</v>
      </c>
      <c r="Z115" s="92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</row>
    <row r="116" spans="1:47" s="78" customFormat="1" ht="12.75" customHeight="1" x14ac:dyDescent="0.2">
      <c r="A116" s="301" t="s">
        <v>1979</v>
      </c>
      <c r="B116" s="307" t="s">
        <v>1571</v>
      </c>
      <c r="C116" s="302"/>
      <c r="D116" s="303"/>
      <c r="E116" s="302"/>
      <c r="F116" s="83"/>
      <c r="G116" s="305"/>
      <c r="H116" s="302"/>
      <c r="I116" s="302" t="s">
        <v>1572</v>
      </c>
      <c r="J116" s="316"/>
      <c r="K116" s="204"/>
      <c r="L116" s="317"/>
      <c r="M116" s="306"/>
      <c r="N116" s="306"/>
      <c r="O116" s="306"/>
      <c r="P116" s="306"/>
      <c r="Q116" s="85"/>
      <c r="R116" s="61"/>
      <c r="S116" s="313" t="s">
        <v>1973</v>
      </c>
      <c r="T116" s="79"/>
      <c r="U116" s="79" t="s">
        <v>762</v>
      </c>
      <c r="V116" s="327">
        <v>20000</v>
      </c>
      <c r="W116" s="336">
        <v>42809</v>
      </c>
      <c r="X116" s="337"/>
      <c r="Y116" s="310" t="s">
        <v>1976</v>
      </c>
      <c r="Z116" s="92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</row>
    <row r="117" spans="1:47" s="78" customFormat="1" ht="12.75" customHeight="1" thickBot="1" x14ac:dyDescent="0.25">
      <c r="A117" s="301" t="s">
        <v>1979</v>
      </c>
      <c r="B117" s="307" t="s">
        <v>1571</v>
      </c>
      <c r="C117" s="302"/>
      <c r="D117" s="303"/>
      <c r="E117" s="302"/>
      <c r="F117" s="83"/>
      <c r="G117" s="305"/>
      <c r="H117" s="302"/>
      <c r="I117" s="302" t="s">
        <v>1572</v>
      </c>
      <c r="J117" s="316"/>
      <c r="K117" s="204"/>
      <c r="L117" s="317"/>
      <c r="M117" s="306"/>
      <c r="N117" s="306"/>
      <c r="O117" s="306"/>
      <c r="P117" s="306"/>
      <c r="Q117" s="85"/>
      <c r="R117" s="61"/>
      <c r="S117" s="313" t="s">
        <v>1973</v>
      </c>
      <c r="T117" s="79"/>
      <c r="U117" s="79" t="s">
        <v>763</v>
      </c>
      <c r="V117" s="327">
        <v>5000</v>
      </c>
      <c r="W117" s="336">
        <v>42811</v>
      </c>
      <c r="X117" s="337"/>
      <c r="Y117" s="310" t="s">
        <v>1976</v>
      </c>
      <c r="Z117" s="92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</row>
    <row r="118" spans="1:47" s="94" customFormat="1" ht="12.75" customHeight="1" x14ac:dyDescent="0.2">
      <c r="A118" s="301" t="s">
        <v>1979</v>
      </c>
      <c r="B118" s="348" t="s">
        <v>1680</v>
      </c>
      <c r="C118" s="349">
        <v>1520604</v>
      </c>
      <c r="D118" s="350">
        <v>7495</v>
      </c>
      <c r="E118" s="349" t="s">
        <v>492</v>
      </c>
      <c r="F118" s="351">
        <v>2017</v>
      </c>
      <c r="G118" s="352">
        <v>42804</v>
      </c>
      <c r="H118" s="349" t="s">
        <v>17</v>
      </c>
      <c r="I118" s="349" t="s">
        <v>1681</v>
      </c>
      <c r="J118" s="353" t="s">
        <v>2</v>
      </c>
      <c r="K118" s="354" t="s">
        <v>1541</v>
      </c>
      <c r="L118" s="355" t="s">
        <v>1682</v>
      </c>
      <c r="M118" s="356">
        <v>282019.7</v>
      </c>
      <c r="N118" s="356">
        <v>14100.99</v>
      </c>
      <c r="O118" s="356">
        <v>47379.31</v>
      </c>
      <c r="P118" s="356">
        <v>343500</v>
      </c>
      <c r="Q118" s="357"/>
      <c r="R118" s="61" t="s">
        <v>1358</v>
      </c>
      <c r="S118" s="358" t="s">
        <v>1973</v>
      </c>
      <c r="T118" s="315"/>
      <c r="U118" s="94" t="s">
        <v>764</v>
      </c>
      <c r="V118" s="328">
        <v>2000</v>
      </c>
      <c r="W118" s="333">
        <v>42807</v>
      </c>
      <c r="X118" s="338"/>
      <c r="Y118" s="338" t="s">
        <v>1976</v>
      </c>
    </row>
    <row r="119" spans="1:47" s="94" customFormat="1" ht="12.75" customHeight="1" x14ac:dyDescent="0.2">
      <c r="A119" s="301" t="s">
        <v>1979</v>
      </c>
      <c r="B119" s="348" t="s">
        <v>1680</v>
      </c>
      <c r="C119" s="349"/>
      <c r="D119" s="350"/>
      <c r="E119" s="349"/>
      <c r="F119" s="351"/>
      <c r="G119" s="352"/>
      <c r="H119" s="349"/>
      <c r="I119" s="349" t="s">
        <v>1681</v>
      </c>
      <c r="J119" s="353"/>
      <c r="K119" s="359"/>
      <c r="L119" s="355"/>
      <c r="M119" s="356"/>
      <c r="N119" s="356"/>
      <c r="O119" s="356"/>
      <c r="P119" s="356"/>
      <c r="Q119" s="357"/>
      <c r="R119" s="61" t="s">
        <v>1358</v>
      </c>
      <c r="S119" s="358" t="s">
        <v>1973</v>
      </c>
      <c r="T119" s="315"/>
      <c r="U119" s="94" t="s">
        <v>764</v>
      </c>
      <c r="V119" s="328">
        <v>2000</v>
      </c>
      <c r="W119" s="333">
        <v>42700</v>
      </c>
      <c r="X119" s="338"/>
      <c r="Y119" s="338" t="s">
        <v>1976</v>
      </c>
    </row>
    <row r="120" spans="1:47" s="94" customFormat="1" ht="12.75" customHeight="1" x14ac:dyDescent="0.2">
      <c r="A120" s="301" t="s">
        <v>1979</v>
      </c>
      <c r="B120" s="348" t="s">
        <v>1680</v>
      </c>
      <c r="C120" s="349"/>
      <c r="D120" s="350"/>
      <c r="E120" s="349"/>
      <c r="F120" s="351"/>
      <c r="G120" s="352"/>
      <c r="H120" s="349"/>
      <c r="I120" s="349" t="s">
        <v>1681</v>
      </c>
      <c r="J120" s="353"/>
      <c r="K120" s="359"/>
      <c r="L120" s="355"/>
      <c r="M120" s="356"/>
      <c r="N120" s="356"/>
      <c r="O120" s="356"/>
      <c r="P120" s="356"/>
      <c r="Q120" s="357"/>
      <c r="R120" s="61" t="s">
        <v>1358</v>
      </c>
      <c r="S120" s="358" t="s">
        <v>1973</v>
      </c>
      <c r="T120" s="315"/>
      <c r="U120" s="94" t="s">
        <v>762</v>
      </c>
      <c r="V120" s="328">
        <v>8000</v>
      </c>
      <c r="W120" s="333">
        <v>42807</v>
      </c>
      <c r="X120" s="338"/>
      <c r="Y120" s="338" t="s">
        <v>1976</v>
      </c>
    </row>
    <row r="121" spans="1:47" s="94" customFormat="1" ht="12.75" customHeight="1" x14ac:dyDescent="0.2">
      <c r="A121" s="301" t="s">
        <v>1979</v>
      </c>
      <c r="B121" s="348" t="s">
        <v>1680</v>
      </c>
      <c r="C121" s="349"/>
      <c r="D121" s="350"/>
      <c r="E121" s="349"/>
      <c r="F121" s="351"/>
      <c r="G121" s="352"/>
      <c r="H121" s="349"/>
      <c r="I121" s="349" t="s">
        <v>1681</v>
      </c>
      <c r="J121" s="353"/>
      <c r="K121" s="359"/>
      <c r="L121" s="355"/>
      <c r="M121" s="356"/>
      <c r="N121" s="356"/>
      <c r="O121" s="356"/>
      <c r="P121" s="356"/>
      <c r="Q121" s="357"/>
      <c r="R121" s="61" t="s">
        <v>1358</v>
      </c>
      <c r="S121" s="358" t="s">
        <v>1973</v>
      </c>
      <c r="T121" s="315"/>
      <c r="U121" s="94" t="s">
        <v>764</v>
      </c>
      <c r="V121" s="328">
        <v>159750</v>
      </c>
      <c r="W121" s="333">
        <v>42807</v>
      </c>
      <c r="X121" s="338"/>
      <c r="Y121" s="338" t="s">
        <v>1976</v>
      </c>
    </row>
    <row r="122" spans="1:47" s="94" customFormat="1" ht="12.75" customHeight="1" x14ac:dyDescent="0.2">
      <c r="A122" s="301" t="s">
        <v>1979</v>
      </c>
      <c r="B122" s="348" t="s">
        <v>1680</v>
      </c>
      <c r="C122" s="349"/>
      <c r="D122" s="350"/>
      <c r="E122" s="349"/>
      <c r="F122" s="351"/>
      <c r="G122" s="352"/>
      <c r="H122" s="349"/>
      <c r="I122" s="349" t="s">
        <v>1681</v>
      </c>
      <c r="J122" s="353"/>
      <c r="K122" s="359"/>
      <c r="L122" s="355"/>
      <c r="M122" s="356"/>
      <c r="N122" s="356"/>
      <c r="O122" s="356"/>
      <c r="P122" s="356"/>
      <c r="Q122" s="357"/>
      <c r="R122" s="61" t="s">
        <v>1358</v>
      </c>
      <c r="S122" s="358" t="s">
        <v>1973</v>
      </c>
      <c r="T122" s="315"/>
      <c r="U122" s="94" t="s">
        <v>761</v>
      </c>
      <c r="V122" s="328">
        <v>171750</v>
      </c>
      <c r="W122" s="333">
        <v>42808</v>
      </c>
      <c r="X122" s="338"/>
      <c r="Y122" s="338" t="s">
        <v>1976</v>
      </c>
    </row>
    <row r="123" spans="1:47" s="79" customFormat="1" ht="12.75" customHeight="1" thickBot="1" x14ac:dyDescent="0.25">
      <c r="A123" s="301" t="s">
        <v>1979</v>
      </c>
      <c r="B123" s="348" t="s">
        <v>1539</v>
      </c>
      <c r="C123" s="349">
        <v>521707</v>
      </c>
      <c r="D123" s="350">
        <v>2006</v>
      </c>
      <c r="E123" s="349" t="s">
        <v>165</v>
      </c>
      <c r="F123" s="351">
        <v>2017</v>
      </c>
      <c r="G123" s="352">
        <v>42810</v>
      </c>
      <c r="H123" s="349" t="s">
        <v>17</v>
      </c>
      <c r="I123" s="349" t="s">
        <v>1540</v>
      </c>
      <c r="J123" s="353" t="s">
        <v>2</v>
      </c>
      <c r="K123" s="360" t="s">
        <v>1541</v>
      </c>
      <c r="L123" s="355" t="s">
        <v>1542</v>
      </c>
      <c r="M123" s="356">
        <v>195172.41</v>
      </c>
      <c r="N123" s="356">
        <v>0</v>
      </c>
      <c r="O123" s="356">
        <v>31227.59</v>
      </c>
      <c r="P123" s="356">
        <v>226400</v>
      </c>
      <c r="Q123" s="357"/>
      <c r="R123" s="61" t="s">
        <v>1358</v>
      </c>
      <c r="S123" s="314" t="s">
        <v>752</v>
      </c>
      <c r="T123" s="315"/>
      <c r="U123" s="92"/>
      <c r="V123" s="329"/>
      <c r="W123" s="92"/>
      <c r="Y123" s="310" t="s">
        <v>770</v>
      </c>
      <c r="Z123" s="361" t="s">
        <v>1980</v>
      </c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</row>
    <row r="124" spans="1:47" s="78" customFormat="1" ht="12.75" customHeight="1" x14ac:dyDescent="0.2">
      <c r="A124" s="301" t="s">
        <v>1979</v>
      </c>
      <c r="B124" s="307" t="s">
        <v>1661</v>
      </c>
      <c r="C124" s="302">
        <v>1520603</v>
      </c>
      <c r="D124" s="303">
        <v>7497</v>
      </c>
      <c r="E124" s="302" t="s">
        <v>596</v>
      </c>
      <c r="F124" s="83">
        <v>2017</v>
      </c>
      <c r="G124" s="305">
        <v>42816</v>
      </c>
      <c r="H124" s="302" t="s">
        <v>115</v>
      </c>
      <c r="I124" s="302" t="s">
        <v>1662</v>
      </c>
      <c r="J124" s="316" t="s">
        <v>2</v>
      </c>
      <c r="K124" s="204" t="s">
        <v>1663</v>
      </c>
      <c r="L124" s="317" t="s">
        <v>1664</v>
      </c>
      <c r="M124" s="306">
        <v>272988.5</v>
      </c>
      <c r="N124" s="306">
        <v>13649.43</v>
      </c>
      <c r="O124" s="306">
        <v>45862.07</v>
      </c>
      <c r="P124" s="306">
        <v>332500</v>
      </c>
      <c r="Q124" s="85"/>
      <c r="R124" s="61" t="s">
        <v>1358</v>
      </c>
      <c r="S124" s="313" t="s">
        <v>1973</v>
      </c>
      <c r="T124" s="79"/>
      <c r="U124" s="79" t="s">
        <v>758</v>
      </c>
      <c r="V124" s="327">
        <v>45261.66</v>
      </c>
      <c r="W124" s="336">
        <v>42817</v>
      </c>
      <c r="X124" s="337"/>
      <c r="Y124" s="337" t="s">
        <v>1976</v>
      </c>
      <c r="Z124" s="79"/>
    </row>
    <row r="125" spans="1:47" s="78" customFormat="1" ht="12.75" customHeight="1" x14ac:dyDescent="0.2">
      <c r="A125" s="301" t="s">
        <v>1979</v>
      </c>
      <c r="B125" s="307" t="s">
        <v>1661</v>
      </c>
      <c r="C125" s="302"/>
      <c r="D125" s="303"/>
      <c r="E125" s="302"/>
      <c r="F125" s="83"/>
      <c r="G125" s="305"/>
      <c r="H125" s="302"/>
      <c r="I125" s="302" t="s">
        <v>1662</v>
      </c>
      <c r="J125" s="316"/>
      <c r="K125" s="204"/>
      <c r="L125" s="317"/>
      <c r="M125" s="306"/>
      <c r="N125" s="306"/>
      <c r="O125" s="306"/>
      <c r="P125" s="306"/>
      <c r="Q125" s="85"/>
      <c r="R125" s="61" t="s">
        <v>1358</v>
      </c>
      <c r="S125" s="313" t="s">
        <v>1973</v>
      </c>
      <c r="T125" s="79"/>
      <c r="U125" s="79" t="s">
        <v>762</v>
      </c>
      <c r="V125" s="327">
        <v>5000</v>
      </c>
      <c r="W125" s="336">
        <v>42811</v>
      </c>
      <c r="X125" s="337"/>
      <c r="Y125" s="337" t="s">
        <v>1976</v>
      </c>
      <c r="Z125" s="79"/>
    </row>
    <row r="126" spans="1:47" s="78" customFormat="1" ht="12.75" customHeight="1" x14ac:dyDescent="0.2">
      <c r="A126" s="301" t="s">
        <v>1979</v>
      </c>
      <c r="B126" s="307" t="s">
        <v>1661</v>
      </c>
      <c r="C126" s="302"/>
      <c r="D126" s="303"/>
      <c r="E126" s="302"/>
      <c r="F126" s="83"/>
      <c r="G126" s="305"/>
      <c r="H126" s="302"/>
      <c r="I126" s="302" t="s">
        <v>1662</v>
      </c>
      <c r="J126" s="316"/>
      <c r="K126" s="204"/>
      <c r="L126" s="317"/>
      <c r="M126" s="306"/>
      <c r="N126" s="306"/>
      <c r="O126" s="306"/>
      <c r="P126" s="306"/>
      <c r="Q126" s="85"/>
      <c r="R126" s="61" t="s">
        <v>1358</v>
      </c>
      <c r="S126" s="313" t="s">
        <v>1973</v>
      </c>
      <c r="T126" s="79"/>
      <c r="U126" s="79" t="s">
        <v>761</v>
      </c>
      <c r="V126" s="327">
        <v>294238.34000000003</v>
      </c>
      <c r="W126" s="336">
        <v>42818</v>
      </c>
      <c r="X126" s="337"/>
      <c r="Y126" s="337" t="s">
        <v>1976</v>
      </c>
      <c r="Z126" s="79"/>
    </row>
    <row r="127" spans="1:47" s="78" customFormat="1" ht="12.75" customHeight="1" x14ac:dyDescent="0.2">
      <c r="A127" s="301" t="s">
        <v>1979</v>
      </c>
      <c r="B127" s="307" t="s">
        <v>1661</v>
      </c>
      <c r="C127" s="302"/>
      <c r="D127" s="303"/>
      <c r="E127" s="302"/>
      <c r="F127" s="83"/>
      <c r="G127" s="305"/>
      <c r="H127" s="302"/>
      <c r="I127" s="302" t="s">
        <v>1662</v>
      </c>
      <c r="J127" s="316"/>
      <c r="K127" s="204"/>
      <c r="L127" s="317"/>
      <c r="M127" s="306"/>
      <c r="N127" s="306"/>
      <c r="O127" s="306"/>
      <c r="P127" s="306"/>
      <c r="Q127" s="85"/>
      <c r="R127" s="61" t="s">
        <v>1358</v>
      </c>
      <c r="S127" s="313" t="s">
        <v>1973</v>
      </c>
      <c r="T127" s="79"/>
      <c r="U127" s="79"/>
      <c r="V127" s="342">
        <f>+V126+V125+V124-P124</f>
        <v>12000</v>
      </c>
      <c r="W127" s="79"/>
      <c r="X127" s="337"/>
      <c r="Y127" s="337"/>
      <c r="Z127" s="79"/>
    </row>
    <row r="128" spans="1:47" s="95" customFormat="1" ht="12.75" customHeight="1" x14ac:dyDescent="0.2">
      <c r="A128" s="301" t="s">
        <v>1979</v>
      </c>
      <c r="B128" s="307" t="s">
        <v>1731</v>
      </c>
      <c r="C128" s="302">
        <v>1520604</v>
      </c>
      <c r="D128" s="303">
        <v>7495</v>
      </c>
      <c r="E128" s="302" t="s">
        <v>492</v>
      </c>
      <c r="F128" s="83">
        <v>2017</v>
      </c>
      <c r="G128" s="305">
        <v>42811</v>
      </c>
      <c r="H128" s="302" t="s">
        <v>13</v>
      </c>
      <c r="I128" s="302" t="s">
        <v>1732</v>
      </c>
      <c r="J128" s="316" t="s">
        <v>2</v>
      </c>
      <c r="K128" s="204" t="s">
        <v>1733</v>
      </c>
      <c r="L128" s="317" t="s">
        <v>1734</v>
      </c>
      <c r="M128" s="306">
        <v>282019.7</v>
      </c>
      <c r="N128" s="306">
        <v>14100.99</v>
      </c>
      <c r="O128" s="306">
        <v>47379.31</v>
      </c>
      <c r="P128" s="306">
        <v>343500</v>
      </c>
      <c r="Q128" s="85"/>
      <c r="R128" s="61" t="s">
        <v>1358</v>
      </c>
      <c r="S128" s="313" t="s">
        <v>1973</v>
      </c>
      <c r="T128" s="94"/>
      <c r="U128" s="94" t="s">
        <v>764</v>
      </c>
      <c r="V128" s="328">
        <v>23050</v>
      </c>
      <c r="W128" s="333">
        <v>42812</v>
      </c>
      <c r="X128" s="338"/>
      <c r="Y128" s="338" t="s">
        <v>1976</v>
      </c>
      <c r="Z128" s="94"/>
    </row>
    <row r="129" spans="1:47" s="95" customFormat="1" ht="12.75" customHeight="1" x14ac:dyDescent="0.2">
      <c r="A129" s="301" t="s">
        <v>1979</v>
      </c>
      <c r="B129" s="307" t="s">
        <v>1731</v>
      </c>
      <c r="C129" s="302"/>
      <c r="D129" s="303"/>
      <c r="E129" s="302"/>
      <c r="F129" s="83"/>
      <c r="G129" s="305"/>
      <c r="H129" s="302"/>
      <c r="I129" s="302" t="s">
        <v>1732</v>
      </c>
      <c r="J129" s="316"/>
      <c r="K129" s="204"/>
      <c r="L129" s="317"/>
      <c r="M129" s="306"/>
      <c r="N129" s="306"/>
      <c r="O129" s="306"/>
      <c r="P129" s="306"/>
      <c r="Q129" s="85"/>
      <c r="R129" s="61" t="s">
        <v>1358</v>
      </c>
      <c r="S129" s="313" t="s">
        <v>1973</v>
      </c>
      <c r="T129" s="94"/>
      <c r="U129" s="94" t="s">
        <v>757</v>
      </c>
      <c r="V129" s="328">
        <v>60000</v>
      </c>
      <c r="W129" s="333">
        <v>42807</v>
      </c>
      <c r="X129" s="338"/>
      <c r="Y129" s="338" t="s">
        <v>1976</v>
      </c>
      <c r="Z129" s="94"/>
    </row>
    <row r="130" spans="1:47" s="95" customFormat="1" ht="12.75" customHeight="1" x14ac:dyDescent="0.2">
      <c r="A130" s="301" t="s">
        <v>1979</v>
      </c>
      <c r="B130" s="307" t="s">
        <v>1731</v>
      </c>
      <c r="C130" s="302"/>
      <c r="D130" s="303"/>
      <c r="E130" s="302"/>
      <c r="F130" s="83"/>
      <c r="G130" s="305"/>
      <c r="H130" s="302"/>
      <c r="I130" s="302" t="s">
        <v>1732</v>
      </c>
      <c r="J130" s="316"/>
      <c r="K130" s="204"/>
      <c r="L130" s="317"/>
      <c r="M130" s="306"/>
      <c r="N130" s="306"/>
      <c r="O130" s="306"/>
      <c r="P130" s="306"/>
      <c r="Q130" s="85"/>
      <c r="R130" s="61" t="s">
        <v>1358</v>
      </c>
      <c r="S130" s="313" t="s">
        <v>1973</v>
      </c>
      <c r="T130" s="94"/>
      <c r="U130" s="94" t="s">
        <v>757</v>
      </c>
      <c r="V130" s="328">
        <v>20000</v>
      </c>
      <c r="W130" s="333">
        <v>42805</v>
      </c>
      <c r="X130" s="338"/>
      <c r="Y130" s="338" t="s">
        <v>1976</v>
      </c>
      <c r="Z130" s="94"/>
    </row>
    <row r="131" spans="1:47" s="95" customFormat="1" ht="12.75" customHeight="1" x14ac:dyDescent="0.2">
      <c r="A131" s="301" t="s">
        <v>1979</v>
      </c>
      <c r="B131" s="307" t="s">
        <v>1731</v>
      </c>
      <c r="C131" s="302"/>
      <c r="D131" s="303"/>
      <c r="E131" s="302"/>
      <c r="F131" s="83"/>
      <c r="G131" s="305"/>
      <c r="H131" s="302"/>
      <c r="I131" s="302" t="s">
        <v>1732</v>
      </c>
      <c r="J131" s="316"/>
      <c r="K131" s="204"/>
      <c r="L131" s="317"/>
      <c r="M131" s="306"/>
      <c r="N131" s="306"/>
      <c r="O131" s="306"/>
      <c r="P131" s="306"/>
      <c r="Q131" s="85"/>
      <c r="R131" s="61" t="s">
        <v>1358</v>
      </c>
      <c r="S131" s="313" t="s">
        <v>1973</v>
      </c>
      <c r="T131" s="94"/>
      <c r="U131" s="94" t="s">
        <v>761</v>
      </c>
      <c r="V131" s="328">
        <v>240450</v>
      </c>
      <c r="W131" s="333">
        <v>42812</v>
      </c>
      <c r="X131" s="338"/>
      <c r="Y131" s="338" t="s">
        <v>1976</v>
      </c>
      <c r="Z131" s="94"/>
    </row>
    <row r="132" spans="1:47" s="78" customFormat="1" ht="13.5" customHeight="1" x14ac:dyDescent="0.2">
      <c r="A132" s="301" t="s">
        <v>1979</v>
      </c>
      <c r="B132" s="307" t="s">
        <v>1608</v>
      </c>
      <c r="C132" s="302">
        <v>522403</v>
      </c>
      <c r="D132" s="303">
        <v>1060</v>
      </c>
      <c r="E132" s="302" t="s">
        <v>1609</v>
      </c>
      <c r="F132" s="83">
        <v>2017</v>
      </c>
      <c r="G132" s="305">
        <v>42821</v>
      </c>
      <c r="H132" s="302" t="s">
        <v>1610</v>
      </c>
      <c r="I132" s="302" t="s">
        <v>1611</v>
      </c>
      <c r="J132" s="316" t="s">
        <v>2</v>
      </c>
      <c r="K132" s="204" t="s">
        <v>1612</v>
      </c>
      <c r="L132" s="317" t="s">
        <v>1613</v>
      </c>
      <c r="M132" s="306">
        <v>204655.17</v>
      </c>
      <c r="N132" s="306">
        <v>0</v>
      </c>
      <c r="O132" s="306">
        <v>32744.83</v>
      </c>
      <c r="P132" s="306">
        <v>237400</v>
      </c>
      <c r="Q132" s="85"/>
      <c r="R132" s="61" t="s">
        <v>1358</v>
      </c>
      <c r="S132" s="314" t="s">
        <v>752</v>
      </c>
      <c r="T132" s="92"/>
      <c r="U132" s="92" t="s">
        <v>762</v>
      </c>
      <c r="V132" s="329">
        <v>1000</v>
      </c>
      <c r="W132" s="340">
        <v>42821</v>
      </c>
      <c r="Y132" s="338" t="s">
        <v>1976</v>
      </c>
      <c r="Z132" s="92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</row>
    <row r="133" spans="1:47" s="78" customFormat="1" ht="13.5" customHeight="1" x14ac:dyDescent="0.2">
      <c r="A133" s="301" t="s">
        <v>1979</v>
      </c>
      <c r="B133" s="307" t="s">
        <v>1608</v>
      </c>
      <c r="C133" s="302"/>
      <c r="D133" s="303"/>
      <c r="E133" s="302"/>
      <c r="F133" s="83"/>
      <c r="G133" s="305"/>
      <c r="H133" s="302"/>
      <c r="I133" s="302" t="s">
        <v>1611</v>
      </c>
      <c r="J133" s="316"/>
      <c r="K133" s="204"/>
      <c r="L133" s="317"/>
      <c r="M133" s="306"/>
      <c r="N133" s="306"/>
      <c r="O133" s="306"/>
      <c r="P133" s="306"/>
      <c r="Q133" s="85"/>
      <c r="R133" s="61"/>
      <c r="S133" s="314" t="s">
        <v>752</v>
      </c>
      <c r="T133" s="92"/>
      <c r="U133" s="92" t="s">
        <v>764</v>
      </c>
      <c r="V133" s="329">
        <v>22740</v>
      </c>
      <c r="W133" s="340">
        <v>42822</v>
      </c>
      <c r="Y133" s="338" t="s">
        <v>1976</v>
      </c>
      <c r="Z133" s="92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</row>
    <row r="134" spans="1:47" s="78" customFormat="1" ht="13.5" customHeight="1" x14ac:dyDescent="0.2">
      <c r="A134" s="301" t="s">
        <v>1979</v>
      </c>
      <c r="B134" s="307" t="s">
        <v>1608</v>
      </c>
      <c r="C134" s="302"/>
      <c r="D134" s="303"/>
      <c r="E134" s="302"/>
      <c r="F134" s="83"/>
      <c r="G134" s="305"/>
      <c r="H134" s="302"/>
      <c r="I134" s="302" t="s">
        <v>1611</v>
      </c>
      <c r="J134" s="316"/>
      <c r="K134" s="204"/>
      <c r="L134" s="317"/>
      <c r="M134" s="306"/>
      <c r="N134" s="306"/>
      <c r="O134" s="306"/>
      <c r="P134" s="306"/>
      <c r="Q134" s="85"/>
      <c r="R134" s="61"/>
      <c r="S134" s="314" t="s">
        <v>752</v>
      </c>
      <c r="T134" s="92"/>
      <c r="U134" s="92" t="s">
        <v>761</v>
      </c>
      <c r="V134" s="329">
        <v>213660</v>
      </c>
      <c r="W134" s="340">
        <v>42822</v>
      </c>
      <c r="Y134" s="338" t="s">
        <v>1976</v>
      </c>
      <c r="Z134" s="92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</row>
    <row r="135" spans="1:47" s="95" customFormat="1" ht="12.75" customHeight="1" x14ac:dyDescent="0.2">
      <c r="A135" s="301" t="s">
        <v>1979</v>
      </c>
      <c r="B135" s="307" t="s">
        <v>1428</v>
      </c>
      <c r="C135" s="302">
        <v>520906</v>
      </c>
      <c r="D135" s="303">
        <v>2007</v>
      </c>
      <c r="E135" s="302" t="s">
        <v>1429</v>
      </c>
      <c r="F135" s="83">
        <v>2017</v>
      </c>
      <c r="G135" s="305">
        <v>42809</v>
      </c>
      <c r="H135" s="302" t="s">
        <v>203</v>
      </c>
      <c r="I135" s="302" t="s">
        <v>1430</v>
      </c>
      <c r="J135" s="316" t="s">
        <v>23</v>
      </c>
      <c r="K135" s="204" t="s">
        <v>1431</v>
      </c>
      <c r="L135" s="317" t="s">
        <v>1432</v>
      </c>
      <c r="M135" s="306">
        <v>178189.66</v>
      </c>
      <c r="N135" s="306">
        <v>0</v>
      </c>
      <c r="O135" s="306">
        <v>28510.34</v>
      </c>
      <c r="P135" s="306">
        <v>206700</v>
      </c>
      <c r="Q135" s="85"/>
      <c r="R135" s="61" t="s">
        <v>1358</v>
      </c>
      <c r="S135" s="314" t="s">
        <v>752</v>
      </c>
      <c r="T135" s="78"/>
      <c r="U135" s="78" t="s">
        <v>757</v>
      </c>
      <c r="V135" s="235">
        <v>60137.25</v>
      </c>
      <c r="W135" s="231">
        <v>42811</v>
      </c>
      <c r="Y135" s="311" t="s">
        <v>1976</v>
      </c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</row>
    <row r="136" spans="1:47" s="95" customFormat="1" ht="12.75" customHeight="1" x14ac:dyDescent="0.2">
      <c r="A136" s="301" t="s">
        <v>1979</v>
      </c>
      <c r="B136" s="307" t="s">
        <v>1428</v>
      </c>
      <c r="C136" s="302"/>
      <c r="D136" s="303"/>
      <c r="E136" s="302"/>
      <c r="F136" s="83"/>
      <c r="G136" s="305"/>
      <c r="H136" s="302"/>
      <c r="I136" s="302" t="s">
        <v>1430</v>
      </c>
      <c r="J136" s="316"/>
      <c r="K136" s="204"/>
      <c r="L136" s="317"/>
      <c r="M136" s="306"/>
      <c r="N136" s="306"/>
      <c r="O136" s="306"/>
      <c r="P136" s="306"/>
      <c r="Q136" s="85"/>
      <c r="R136" s="61" t="s">
        <v>1358</v>
      </c>
      <c r="S136" s="314" t="s">
        <v>752</v>
      </c>
      <c r="T136" s="78"/>
      <c r="U136" s="78" t="s">
        <v>761</v>
      </c>
      <c r="V136" s="235">
        <v>146562.75</v>
      </c>
      <c r="W136" s="231">
        <v>42811</v>
      </c>
      <c r="Y136" s="311" t="s">
        <v>1976</v>
      </c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</row>
    <row r="137" spans="1:47" s="375" customFormat="1" ht="12.75" customHeight="1" x14ac:dyDescent="0.2">
      <c r="A137" s="362" t="s">
        <v>1979</v>
      </c>
      <c r="B137" s="363" t="s">
        <v>1579</v>
      </c>
      <c r="C137" s="364">
        <v>521909</v>
      </c>
      <c r="D137" s="365">
        <v>6986</v>
      </c>
      <c r="E137" s="364" t="s">
        <v>415</v>
      </c>
      <c r="F137" s="366">
        <v>2017</v>
      </c>
      <c r="G137" s="367">
        <v>42808</v>
      </c>
      <c r="H137" s="364" t="s">
        <v>24</v>
      </c>
      <c r="I137" s="364" t="s">
        <v>1580</v>
      </c>
      <c r="J137" s="368" t="s">
        <v>23</v>
      </c>
      <c r="K137" s="369" t="s">
        <v>1581</v>
      </c>
      <c r="L137" s="370" t="s">
        <v>1582</v>
      </c>
      <c r="M137" s="371">
        <v>556975.31999999995</v>
      </c>
      <c r="N137" s="371">
        <v>46386.75</v>
      </c>
      <c r="O137" s="371">
        <v>96537.93</v>
      </c>
      <c r="P137" s="371">
        <v>699900</v>
      </c>
      <c r="Q137" s="372"/>
      <c r="R137" s="373" t="s">
        <v>1358</v>
      </c>
      <c r="S137" s="374" t="s">
        <v>1972</v>
      </c>
      <c r="T137" s="374" t="s">
        <v>1342</v>
      </c>
      <c r="U137" s="380" t="s">
        <v>763</v>
      </c>
      <c r="V137" s="381">
        <v>20000</v>
      </c>
      <c r="W137" s="382">
        <v>42805</v>
      </c>
      <c r="X137" s="395">
        <v>42837</v>
      </c>
      <c r="Y137" s="383" t="s">
        <v>1976</v>
      </c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</row>
    <row r="138" spans="1:47" s="375" customFormat="1" ht="12.75" customHeight="1" x14ac:dyDescent="0.2">
      <c r="A138" s="362" t="s">
        <v>1979</v>
      </c>
      <c r="B138" s="363" t="s">
        <v>1579</v>
      </c>
      <c r="C138" s="364"/>
      <c r="D138" s="365"/>
      <c r="E138" s="364"/>
      <c r="F138" s="366"/>
      <c r="G138" s="367"/>
      <c r="H138" s="364"/>
      <c r="I138" s="364" t="s">
        <v>1580</v>
      </c>
      <c r="J138" s="368"/>
      <c r="K138" s="369"/>
      <c r="L138" s="370"/>
      <c r="M138" s="371"/>
      <c r="N138" s="371"/>
      <c r="O138" s="371"/>
      <c r="P138" s="371"/>
      <c r="Q138" s="372"/>
      <c r="R138" s="373" t="s">
        <v>1358</v>
      </c>
      <c r="S138" s="374" t="s">
        <v>1972</v>
      </c>
      <c r="T138" s="374" t="s">
        <v>1342</v>
      </c>
      <c r="U138" s="380" t="s">
        <v>764</v>
      </c>
      <c r="V138" s="381">
        <v>250000</v>
      </c>
      <c r="W138" s="382">
        <v>42807</v>
      </c>
      <c r="X138" s="395">
        <v>42837</v>
      </c>
      <c r="Y138" s="383" t="s">
        <v>1976</v>
      </c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</row>
    <row r="139" spans="1:47" s="375" customFormat="1" ht="12.75" customHeight="1" x14ac:dyDescent="0.2">
      <c r="A139" s="362" t="s">
        <v>1979</v>
      </c>
      <c r="B139" s="363" t="s">
        <v>1579</v>
      </c>
      <c r="C139" s="364"/>
      <c r="D139" s="365"/>
      <c r="E139" s="364"/>
      <c r="F139" s="366"/>
      <c r="G139" s="367"/>
      <c r="H139" s="364"/>
      <c r="I139" s="364" t="s">
        <v>1580</v>
      </c>
      <c r="J139" s="368"/>
      <c r="K139" s="369"/>
      <c r="L139" s="370"/>
      <c r="M139" s="371"/>
      <c r="N139" s="371"/>
      <c r="O139" s="371"/>
      <c r="P139" s="371"/>
      <c r="Q139" s="372"/>
      <c r="R139" s="373" t="s">
        <v>1358</v>
      </c>
      <c r="S139" s="374" t="s">
        <v>1972</v>
      </c>
      <c r="T139" s="374" t="s">
        <v>1342</v>
      </c>
      <c r="U139" s="380" t="s">
        <v>757</v>
      </c>
      <c r="V139" s="381">
        <v>130000</v>
      </c>
      <c r="W139" s="382">
        <v>42809</v>
      </c>
      <c r="X139" s="395">
        <v>42837</v>
      </c>
      <c r="Y139" s="383" t="s">
        <v>1976</v>
      </c>
      <c r="Z139" s="380"/>
      <c r="AA139" s="380"/>
      <c r="AB139" s="380"/>
      <c r="AC139" s="380"/>
      <c r="AD139" s="380"/>
      <c r="AE139" s="380"/>
      <c r="AF139" s="380"/>
      <c r="AG139" s="380"/>
      <c r="AH139" s="380"/>
      <c r="AI139" s="380"/>
      <c r="AJ139" s="380"/>
      <c r="AK139" s="380"/>
      <c r="AL139" s="380"/>
      <c r="AM139" s="380"/>
      <c r="AN139" s="380"/>
      <c r="AO139" s="380"/>
      <c r="AP139" s="380"/>
      <c r="AQ139" s="380"/>
      <c r="AR139" s="380"/>
      <c r="AS139" s="380"/>
      <c r="AT139" s="380"/>
      <c r="AU139" s="380"/>
    </row>
    <row r="140" spans="1:47" s="375" customFormat="1" ht="12.75" customHeight="1" x14ac:dyDescent="0.2">
      <c r="A140" s="362" t="s">
        <v>1979</v>
      </c>
      <c r="B140" s="363" t="s">
        <v>1579</v>
      </c>
      <c r="C140" s="364"/>
      <c r="D140" s="365"/>
      <c r="E140" s="364"/>
      <c r="F140" s="366"/>
      <c r="G140" s="367"/>
      <c r="H140" s="364"/>
      <c r="I140" s="364" t="s">
        <v>1580</v>
      </c>
      <c r="J140" s="368"/>
      <c r="K140" s="369"/>
      <c r="L140" s="370"/>
      <c r="M140" s="371"/>
      <c r="N140" s="371"/>
      <c r="O140" s="371"/>
      <c r="P140" s="371"/>
      <c r="Q140" s="372"/>
      <c r="R140" s="373" t="s">
        <v>1358</v>
      </c>
      <c r="S140" s="374" t="s">
        <v>1972</v>
      </c>
      <c r="T140" s="374" t="s">
        <v>1342</v>
      </c>
      <c r="U140" s="380" t="s">
        <v>761</v>
      </c>
      <c r="V140" s="381">
        <v>299900</v>
      </c>
      <c r="W140" s="382">
        <v>42809</v>
      </c>
      <c r="X140" s="395">
        <v>42837</v>
      </c>
      <c r="Y140" s="383" t="s">
        <v>1976</v>
      </c>
      <c r="Z140" s="380"/>
      <c r="AA140" s="380"/>
      <c r="AB140" s="380"/>
      <c r="AC140" s="380"/>
      <c r="AD140" s="380"/>
      <c r="AE140" s="380"/>
      <c r="AF140" s="380"/>
      <c r="AG140" s="380"/>
      <c r="AH140" s="380"/>
      <c r="AI140" s="380"/>
      <c r="AJ140" s="380"/>
      <c r="AK140" s="380"/>
      <c r="AL140" s="380"/>
      <c r="AM140" s="380"/>
      <c r="AN140" s="380"/>
      <c r="AO140" s="380"/>
      <c r="AP140" s="380"/>
      <c r="AQ140" s="380"/>
      <c r="AR140" s="380"/>
      <c r="AS140" s="380"/>
      <c r="AT140" s="380"/>
      <c r="AU140" s="380"/>
    </row>
    <row r="141" spans="1:47" s="99" customFormat="1" ht="12.75" customHeight="1" x14ac:dyDescent="0.2">
      <c r="A141" s="301" t="s">
        <v>1979</v>
      </c>
      <c r="B141" s="307" t="s">
        <v>1665</v>
      </c>
      <c r="C141" s="302">
        <v>1520604</v>
      </c>
      <c r="D141" s="303">
        <v>7495</v>
      </c>
      <c r="E141" s="302" t="s">
        <v>492</v>
      </c>
      <c r="F141" s="83">
        <v>2017</v>
      </c>
      <c r="G141" s="305">
        <v>42811</v>
      </c>
      <c r="H141" s="302" t="s">
        <v>44</v>
      </c>
      <c r="I141" s="302" t="s">
        <v>1666</v>
      </c>
      <c r="J141" s="316" t="s">
        <v>2</v>
      </c>
      <c r="K141" s="204" t="s">
        <v>1667</v>
      </c>
      <c r="L141" s="317" t="s">
        <v>1668</v>
      </c>
      <c r="M141" s="306">
        <v>282019.7</v>
      </c>
      <c r="N141" s="306">
        <v>14100.99</v>
      </c>
      <c r="O141" s="306">
        <v>47379.31</v>
      </c>
      <c r="P141" s="306">
        <v>343500</v>
      </c>
      <c r="Q141" s="85"/>
      <c r="R141" s="61" t="s">
        <v>1358</v>
      </c>
      <c r="S141" s="313" t="s">
        <v>1973</v>
      </c>
      <c r="T141" s="79"/>
      <c r="U141" s="79" t="s">
        <v>757</v>
      </c>
      <c r="V141" s="327">
        <v>343500</v>
      </c>
      <c r="W141" s="336">
        <v>42811</v>
      </c>
      <c r="X141" s="79"/>
      <c r="Y141" s="337" t="s">
        <v>1976</v>
      </c>
      <c r="Z141" s="79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</row>
    <row r="142" spans="1:47" s="95" customFormat="1" ht="12.75" customHeight="1" x14ac:dyDescent="0.2">
      <c r="A142" s="301" t="s">
        <v>1979</v>
      </c>
      <c r="B142" s="307" t="s">
        <v>1583</v>
      </c>
      <c r="C142" s="302">
        <v>522401</v>
      </c>
      <c r="D142" s="303">
        <v>1062</v>
      </c>
      <c r="E142" s="302" t="s">
        <v>8</v>
      </c>
      <c r="F142" s="83">
        <v>2017</v>
      </c>
      <c r="G142" s="305">
        <v>42825</v>
      </c>
      <c r="H142" s="302" t="s">
        <v>79</v>
      </c>
      <c r="I142" s="302" t="s">
        <v>1584</v>
      </c>
      <c r="J142" s="316" t="s">
        <v>23</v>
      </c>
      <c r="K142" s="204" t="s">
        <v>1585</v>
      </c>
      <c r="L142" s="317" t="s">
        <v>1586</v>
      </c>
      <c r="M142" s="306">
        <v>224137.93</v>
      </c>
      <c r="N142" s="306">
        <v>0</v>
      </c>
      <c r="O142" s="306">
        <v>35862.07</v>
      </c>
      <c r="P142" s="306">
        <v>260000</v>
      </c>
      <c r="Q142" s="85"/>
      <c r="R142" s="61" t="s">
        <v>1358</v>
      </c>
      <c r="S142" s="313" t="s">
        <v>1973</v>
      </c>
      <c r="T142" s="79"/>
      <c r="U142" s="79"/>
      <c r="V142" s="327"/>
      <c r="W142" s="79"/>
      <c r="Y142" s="337" t="s">
        <v>770</v>
      </c>
      <c r="Z142" s="92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</row>
    <row r="143" spans="1:47" s="375" customFormat="1" ht="12.75" customHeight="1" x14ac:dyDescent="0.2">
      <c r="A143" s="362" t="s">
        <v>1979</v>
      </c>
      <c r="B143" s="363" t="s">
        <v>1651</v>
      </c>
      <c r="C143" s="364">
        <v>1520302</v>
      </c>
      <c r="D143" s="365">
        <v>7401</v>
      </c>
      <c r="E143" s="364" t="s">
        <v>431</v>
      </c>
      <c r="F143" s="366">
        <v>2017</v>
      </c>
      <c r="G143" s="367">
        <v>42819</v>
      </c>
      <c r="H143" s="364" t="s">
        <v>13</v>
      </c>
      <c r="I143" s="364" t="s">
        <v>1652</v>
      </c>
      <c r="J143" s="368" t="s">
        <v>2</v>
      </c>
      <c r="K143" s="369" t="s">
        <v>1653</v>
      </c>
      <c r="L143" s="370" t="s">
        <v>1654</v>
      </c>
      <c r="M143" s="371">
        <v>441379.31</v>
      </c>
      <c r="N143" s="371">
        <v>22068.97</v>
      </c>
      <c r="O143" s="371">
        <v>74151.72</v>
      </c>
      <c r="P143" s="371">
        <v>537600</v>
      </c>
      <c r="Q143" s="372"/>
      <c r="R143" s="373" t="s">
        <v>1358</v>
      </c>
      <c r="S143" s="374" t="s">
        <v>1972</v>
      </c>
      <c r="T143" s="374" t="s">
        <v>1342</v>
      </c>
      <c r="U143" s="379" t="s">
        <v>758</v>
      </c>
      <c r="V143" s="384">
        <v>50000</v>
      </c>
      <c r="W143" s="385">
        <v>42643</v>
      </c>
      <c r="X143" s="395">
        <v>42837</v>
      </c>
      <c r="Y143" s="390" t="s">
        <v>1976</v>
      </c>
      <c r="Z143" s="379"/>
      <c r="AA143" s="379"/>
      <c r="AB143" s="379"/>
      <c r="AC143" s="379"/>
      <c r="AD143" s="379"/>
      <c r="AE143" s="379"/>
      <c r="AF143" s="379"/>
      <c r="AG143" s="379"/>
      <c r="AH143" s="379"/>
      <c r="AI143" s="379"/>
      <c r="AJ143" s="379"/>
      <c r="AK143" s="379"/>
      <c r="AL143" s="379"/>
      <c r="AM143" s="379"/>
      <c r="AN143" s="379"/>
      <c r="AO143" s="379"/>
      <c r="AP143" s="379"/>
      <c r="AQ143" s="379"/>
      <c r="AR143" s="379"/>
      <c r="AS143" s="379"/>
      <c r="AT143" s="379"/>
      <c r="AU143" s="379"/>
    </row>
    <row r="144" spans="1:47" s="375" customFormat="1" ht="12.75" customHeight="1" x14ac:dyDescent="0.2">
      <c r="A144" s="362" t="s">
        <v>1979</v>
      </c>
      <c r="B144" s="363" t="s">
        <v>1651</v>
      </c>
      <c r="C144" s="364"/>
      <c r="D144" s="365"/>
      <c r="E144" s="364"/>
      <c r="F144" s="366"/>
      <c r="G144" s="367"/>
      <c r="H144" s="364"/>
      <c r="I144" s="364" t="s">
        <v>1652</v>
      </c>
      <c r="J144" s="368"/>
      <c r="K144" s="369"/>
      <c r="L144" s="370"/>
      <c r="M144" s="371"/>
      <c r="N144" s="371"/>
      <c r="O144" s="371"/>
      <c r="P144" s="371"/>
      <c r="Q144" s="372"/>
      <c r="R144" s="373" t="s">
        <v>1358</v>
      </c>
      <c r="S144" s="374" t="s">
        <v>1972</v>
      </c>
      <c r="T144" s="374" t="s">
        <v>1342</v>
      </c>
      <c r="U144" s="379" t="s">
        <v>758</v>
      </c>
      <c r="V144" s="384">
        <v>150000</v>
      </c>
      <c r="W144" s="385">
        <v>42817</v>
      </c>
      <c r="X144" s="395">
        <v>42837</v>
      </c>
      <c r="Y144" s="390" t="s">
        <v>1976</v>
      </c>
      <c r="Z144" s="379"/>
      <c r="AA144" s="379"/>
      <c r="AB144" s="379"/>
      <c r="AC144" s="379"/>
      <c r="AD144" s="379"/>
      <c r="AE144" s="379"/>
      <c r="AF144" s="379"/>
      <c r="AG144" s="379"/>
      <c r="AH144" s="379"/>
      <c r="AI144" s="379"/>
      <c r="AJ144" s="379"/>
      <c r="AK144" s="379"/>
      <c r="AL144" s="379"/>
      <c r="AM144" s="379"/>
      <c r="AN144" s="379"/>
      <c r="AO144" s="379"/>
      <c r="AP144" s="379"/>
      <c r="AQ144" s="379"/>
      <c r="AR144" s="379"/>
      <c r="AS144" s="379"/>
      <c r="AT144" s="379"/>
      <c r="AU144" s="379"/>
    </row>
    <row r="145" spans="1:47" s="375" customFormat="1" ht="12.75" customHeight="1" x14ac:dyDescent="0.2">
      <c r="A145" s="362" t="s">
        <v>1979</v>
      </c>
      <c r="B145" s="363" t="s">
        <v>1651</v>
      </c>
      <c r="C145" s="364"/>
      <c r="D145" s="365"/>
      <c r="E145" s="364"/>
      <c r="F145" s="366"/>
      <c r="G145" s="367"/>
      <c r="H145" s="364"/>
      <c r="I145" s="364" t="s">
        <v>1652</v>
      </c>
      <c r="J145" s="368"/>
      <c r="K145" s="369"/>
      <c r="L145" s="370"/>
      <c r="M145" s="371"/>
      <c r="N145" s="371"/>
      <c r="O145" s="371"/>
      <c r="P145" s="371"/>
      <c r="Q145" s="372"/>
      <c r="R145" s="373" t="s">
        <v>1358</v>
      </c>
      <c r="S145" s="374" t="s">
        <v>1972</v>
      </c>
      <c r="T145" s="374" t="s">
        <v>1342</v>
      </c>
      <c r="U145" s="379" t="s">
        <v>761</v>
      </c>
      <c r="V145" s="384">
        <v>337601</v>
      </c>
      <c r="W145" s="385">
        <v>42821</v>
      </c>
      <c r="X145" s="395">
        <v>42837</v>
      </c>
      <c r="Y145" s="390" t="s">
        <v>1976</v>
      </c>
      <c r="Z145" s="379"/>
      <c r="AA145" s="379"/>
      <c r="AB145" s="379"/>
      <c r="AC145" s="379"/>
      <c r="AD145" s="379"/>
      <c r="AE145" s="379"/>
      <c r="AF145" s="379"/>
      <c r="AG145" s="379"/>
      <c r="AH145" s="379"/>
      <c r="AI145" s="379"/>
      <c r="AJ145" s="379"/>
      <c r="AK145" s="379"/>
      <c r="AL145" s="379"/>
      <c r="AM145" s="379"/>
      <c r="AN145" s="379"/>
      <c r="AO145" s="379"/>
      <c r="AP145" s="379"/>
      <c r="AQ145" s="379"/>
      <c r="AR145" s="379"/>
      <c r="AS145" s="379"/>
      <c r="AT145" s="379"/>
      <c r="AU145" s="379"/>
    </row>
    <row r="146" spans="1:47" s="78" customFormat="1" ht="12.75" customHeight="1" x14ac:dyDescent="0.2">
      <c r="A146" s="301" t="s">
        <v>1979</v>
      </c>
      <c r="B146" s="307" t="s">
        <v>1633</v>
      </c>
      <c r="C146" s="302">
        <v>1520105</v>
      </c>
      <c r="D146" s="303">
        <v>7494</v>
      </c>
      <c r="E146" s="302" t="s">
        <v>472</v>
      </c>
      <c r="F146" s="83">
        <v>2017</v>
      </c>
      <c r="G146" s="305">
        <v>42812</v>
      </c>
      <c r="H146" s="302" t="s">
        <v>115</v>
      </c>
      <c r="I146" s="302" t="s">
        <v>1634</v>
      </c>
      <c r="J146" s="316" t="s">
        <v>2</v>
      </c>
      <c r="K146" s="204" t="s">
        <v>1635</v>
      </c>
      <c r="L146" s="317" t="s">
        <v>1636</v>
      </c>
      <c r="M146" s="306">
        <v>223973.72</v>
      </c>
      <c r="N146" s="306">
        <v>11198.69</v>
      </c>
      <c r="O146" s="306">
        <v>37627.589999999997</v>
      </c>
      <c r="P146" s="306">
        <v>272800</v>
      </c>
      <c r="Q146" s="85"/>
      <c r="R146" s="61" t="s">
        <v>1358</v>
      </c>
      <c r="S146" s="313" t="s">
        <v>1973</v>
      </c>
      <c r="T146" s="79"/>
      <c r="U146" s="79" t="s">
        <v>758</v>
      </c>
      <c r="V146" s="327">
        <v>85000</v>
      </c>
      <c r="W146" s="336">
        <v>42810</v>
      </c>
      <c r="X146" s="337"/>
      <c r="Y146" s="337" t="s">
        <v>1976</v>
      </c>
      <c r="Z146" s="79"/>
    </row>
    <row r="147" spans="1:47" s="78" customFormat="1" ht="12.75" customHeight="1" x14ac:dyDescent="0.2">
      <c r="A147" s="301" t="s">
        <v>1979</v>
      </c>
      <c r="B147" s="307" t="s">
        <v>1633</v>
      </c>
      <c r="C147" s="302"/>
      <c r="D147" s="303"/>
      <c r="E147" s="302"/>
      <c r="F147" s="83"/>
      <c r="G147" s="305"/>
      <c r="H147" s="302"/>
      <c r="I147" s="302" t="s">
        <v>1634</v>
      </c>
      <c r="J147" s="316"/>
      <c r="K147" s="204"/>
      <c r="L147" s="317"/>
      <c r="M147" s="306"/>
      <c r="N147" s="306"/>
      <c r="O147" s="306"/>
      <c r="P147" s="306"/>
      <c r="Q147" s="85"/>
      <c r="R147" s="61" t="s">
        <v>1358</v>
      </c>
      <c r="S147" s="313" t="s">
        <v>1973</v>
      </c>
      <c r="T147" s="79"/>
      <c r="U147" s="78" t="s">
        <v>761</v>
      </c>
      <c r="V147" s="235">
        <v>187800.02</v>
      </c>
      <c r="W147" s="231">
        <v>42812</v>
      </c>
      <c r="X147" s="337"/>
      <c r="Y147" s="337" t="s">
        <v>1976</v>
      </c>
      <c r="Z147" s="79"/>
    </row>
    <row r="148" spans="1:47" s="379" customFormat="1" ht="12.75" customHeight="1" x14ac:dyDescent="0.2">
      <c r="A148" s="362" t="s">
        <v>1979</v>
      </c>
      <c r="B148" s="363" t="s">
        <v>1781</v>
      </c>
      <c r="C148" s="364">
        <v>521801</v>
      </c>
      <c r="D148" s="365">
        <v>2201</v>
      </c>
      <c r="E148" s="364" t="s">
        <v>217</v>
      </c>
      <c r="F148" s="366">
        <v>2017</v>
      </c>
      <c r="G148" s="367">
        <v>42818</v>
      </c>
      <c r="H148" s="364"/>
      <c r="I148" s="364" t="s">
        <v>1779</v>
      </c>
      <c r="J148" s="368" t="s">
        <v>2</v>
      </c>
      <c r="K148" s="369" t="s">
        <v>1234</v>
      </c>
      <c r="L148" s="370" t="s">
        <v>1780</v>
      </c>
      <c r="M148" s="371">
        <v>179254.95</v>
      </c>
      <c r="N148" s="371">
        <v>0</v>
      </c>
      <c r="O148" s="371">
        <v>28680.79</v>
      </c>
      <c r="P148" s="371">
        <v>207935.74</v>
      </c>
      <c r="Q148" s="372"/>
      <c r="R148" s="373" t="s">
        <v>748</v>
      </c>
      <c r="S148" s="374" t="s">
        <v>1972</v>
      </c>
      <c r="T148" s="374" t="s">
        <v>1342</v>
      </c>
      <c r="X148" s="395">
        <v>42837</v>
      </c>
    </row>
    <row r="149" spans="1:47" s="375" customFormat="1" ht="12.75" customHeight="1" x14ac:dyDescent="0.2">
      <c r="A149" s="362" t="s">
        <v>1979</v>
      </c>
      <c r="B149" s="363" t="s">
        <v>1785</v>
      </c>
      <c r="C149" s="364">
        <v>521802</v>
      </c>
      <c r="D149" s="365">
        <v>2202</v>
      </c>
      <c r="E149" s="364" t="s">
        <v>229</v>
      </c>
      <c r="F149" s="366">
        <v>2017</v>
      </c>
      <c r="G149" s="367">
        <v>42823</v>
      </c>
      <c r="H149" s="364"/>
      <c r="I149" s="364" t="s">
        <v>1786</v>
      </c>
      <c r="J149" s="368" t="s">
        <v>2</v>
      </c>
      <c r="K149" s="369" t="s">
        <v>1234</v>
      </c>
      <c r="L149" s="370" t="s">
        <v>1787</v>
      </c>
      <c r="M149" s="371">
        <v>183211.84</v>
      </c>
      <c r="N149" s="371">
        <v>0</v>
      </c>
      <c r="O149" s="371">
        <v>29313.9</v>
      </c>
      <c r="P149" s="371">
        <v>212525.74</v>
      </c>
      <c r="Q149" s="372"/>
      <c r="R149" s="373" t="s">
        <v>748</v>
      </c>
      <c r="S149" s="374" t="s">
        <v>1972</v>
      </c>
      <c r="T149" s="374" t="s">
        <v>1342</v>
      </c>
      <c r="U149" s="379"/>
      <c r="V149" s="379"/>
      <c r="W149" s="379"/>
      <c r="X149" s="395">
        <v>42837</v>
      </c>
      <c r="Y149" s="379"/>
      <c r="Z149" s="379"/>
      <c r="AA149" s="379"/>
      <c r="AB149" s="379"/>
      <c r="AC149" s="379"/>
      <c r="AD149" s="379"/>
      <c r="AE149" s="379"/>
      <c r="AF149" s="379"/>
      <c r="AG149" s="379"/>
      <c r="AH149" s="379"/>
      <c r="AI149" s="379"/>
      <c r="AJ149" s="379"/>
      <c r="AK149" s="379"/>
      <c r="AL149" s="379"/>
      <c r="AM149" s="379"/>
      <c r="AN149" s="379"/>
      <c r="AO149" s="379"/>
      <c r="AP149" s="379"/>
      <c r="AQ149" s="379"/>
      <c r="AR149" s="379"/>
      <c r="AS149" s="379"/>
      <c r="AT149" s="379"/>
      <c r="AU149" s="379"/>
    </row>
    <row r="150" spans="1:47" s="380" customFormat="1" x14ac:dyDescent="0.2">
      <c r="A150" s="362" t="s">
        <v>1979</v>
      </c>
      <c r="B150" s="363" t="s">
        <v>1829</v>
      </c>
      <c r="C150" s="364">
        <v>1520105</v>
      </c>
      <c r="D150" s="365">
        <v>7494</v>
      </c>
      <c r="E150" s="364" t="s">
        <v>472</v>
      </c>
      <c r="F150" s="366">
        <v>2017</v>
      </c>
      <c r="G150" s="367">
        <v>42809</v>
      </c>
      <c r="H150" s="364"/>
      <c r="I150" s="364" t="s">
        <v>1824</v>
      </c>
      <c r="J150" s="368" t="s">
        <v>2</v>
      </c>
      <c r="K150" s="369" t="s">
        <v>1234</v>
      </c>
      <c r="L150" s="370" t="s">
        <v>1825</v>
      </c>
      <c r="M150" s="371">
        <v>205538.62</v>
      </c>
      <c r="N150" s="371">
        <v>0</v>
      </c>
      <c r="O150" s="371">
        <v>32886.18</v>
      </c>
      <c r="P150" s="371">
        <v>238424.8</v>
      </c>
      <c r="Q150" s="372"/>
      <c r="R150" s="392" t="s">
        <v>748</v>
      </c>
      <c r="S150" s="374" t="s">
        <v>1972</v>
      </c>
      <c r="T150" s="374" t="s">
        <v>1342</v>
      </c>
      <c r="U150" s="379"/>
      <c r="V150" s="379"/>
      <c r="W150" s="379"/>
      <c r="X150" s="395">
        <v>42837</v>
      </c>
      <c r="Y150" s="379"/>
      <c r="Z150" s="379"/>
      <c r="AA150" s="379"/>
      <c r="AB150" s="379"/>
      <c r="AC150" s="379"/>
      <c r="AD150" s="379"/>
      <c r="AE150" s="379"/>
      <c r="AF150" s="379"/>
      <c r="AG150" s="379"/>
      <c r="AH150" s="379"/>
      <c r="AI150" s="379"/>
      <c r="AJ150" s="379"/>
      <c r="AK150" s="379"/>
      <c r="AL150" s="379"/>
      <c r="AM150" s="379"/>
      <c r="AN150" s="379"/>
      <c r="AO150" s="379"/>
      <c r="AP150" s="379"/>
      <c r="AQ150" s="379"/>
      <c r="AR150" s="379"/>
      <c r="AS150" s="379"/>
      <c r="AT150" s="379"/>
      <c r="AU150" s="379"/>
    </row>
    <row r="151" spans="1:47" s="78" customFormat="1" x14ac:dyDescent="0.2">
      <c r="A151" s="301" t="s">
        <v>1979</v>
      </c>
      <c r="B151" s="307" t="s">
        <v>1420</v>
      </c>
      <c r="C151" s="302">
        <v>520814</v>
      </c>
      <c r="D151" s="303">
        <v>4493</v>
      </c>
      <c r="E151" s="302" t="s">
        <v>297</v>
      </c>
      <c r="F151" s="83">
        <v>2017</v>
      </c>
      <c r="G151" s="305">
        <v>42819</v>
      </c>
      <c r="H151" s="302" t="s">
        <v>6</v>
      </c>
      <c r="I151" s="302" t="s">
        <v>1421</v>
      </c>
      <c r="J151" s="316" t="s">
        <v>23</v>
      </c>
      <c r="K151" s="204" t="s">
        <v>1422</v>
      </c>
      <c r="L151" s="317" t="s">
        <v>1423</v>
      </c>
      <c r="M151" s="306">
        <v>306995.76</v>
      </c>
      <c r="N151" s="306">
        <v>8521.48</v>
      </c>
      <c r="O151" s="306">
        <v>50482.76</v>
      </c>
      <c r="P151" s="306">
        <v>366000</v>
      </c>
      <c r="Q151" s="85"/>
      <c r="R151" s="41" t="s">
        <v>1358</v>
      </c>
      <c r="S151" s="313" t="s">
        <v>1973</v>
      </c>
      <c r="T151" s="89"/>
      <c r="U151" s="89" t="s">
        <v>762</v>
      </c>
      <c r="V151" s="330">
        <v>20000</v>
      </c>
      <c r="W151" s="334">
        <v>42810</v>
      </c>
      <c r="X151" s="339"/>
      <c r="Y151" s="339" t="s">
        <v>1976</v>
      </c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</row>
    <row r="152" spans="1:47" s="78" customFormat="1" x14ac:dyDescent="0.2">
      <c r="A152" s="301" t="s">
        <v>1979</v>
      </c>
      <c r="B152" s="307" t="s">
        <v>1420</v>
      </c>
      <c r="C152" s="302"/>
      <c r="D152" s="303"/>
      <c r="E152" s="302"/>
      <c r="F152" s="83"/>
      <c r="G152" s="305"/>
      <c r="H152" s="302"/>
      <c r="I152" s="302" t="s">
        <v>1421</v>
      </c>
      <c r="J152" s="316"/>
      <c r="K152" s="204"/>
      <c r="L152" s="317"/>
      <c r="M152" s="306"/>
      <c r="N152" s="306"/>
      <c r="O152" s="306"/>
      <c r="P152" s="306"/>
      <c r="Q152" s="85"/>
      <c r="R152" s="41" t="s">
        <v>1358</v>
      </c>
      <c r="S152" s="313" t="s">
        <v>1973</v>
      </c>
      <c r="T152" s="89"/>
      <c r="U152" s="89" t="s">
        <v>762</v>
      </c>
      <c r="V152" s="330">
        <v>20000</v>
      </c>
      <c r="W152" s="334">
        <v>42818</v>
      </c>
      <c r="X152" s="339"/>
      <c r="Y152" s="339" t="s">
        <v>1976</v>
      </c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</row>
    <row r="153" spans="1:47" s="78" customFormat="1" x14ac:dyDescent="0.2">
      <c r="A153" s="301" t="s">
        <v>1979</v>
      </c>
      <c r="B153" s="307" t="s">
        <v>1420</v>
      </c>
      <c r="C153" s="302"/>
      <c r="D153" s="303"/>
      <c r="E153" s="302"/>
      <c r="F153" s="83"/>
      <c r="G153" s="305"/>
      <c r="H153" s="302"/>
      <c r="I153" s="302" t="s">
        <v>1421</v>
      </c>
      <c r="J153" s="316"/>
      <c r="K153" s="204"/>
      <c r="L153" s="317"/>
      <c r="M153" s="306"/>
      <c r="N153" s="306"/>
      <c r="O153" s="306"/>
      <c r="P153" s="306"/>
      <c r="Q153" s="85"/>
      <c r="R153" s="41" t="s">
        <v>1358</v>
      </c>
      <c r="S153" s="313" t="s">
        <v>1973</v>
      </c>
      <c r="T153" s="89"/>
      <c r="U153" s="89" t="s">
        <v>762</v>
      </c>
      <c r="V153" s="330">
        <v>20000</v>
      </c>
      <c r="W153" s="334">
        <v>42819</v>
      </c>
      <c r="X153" s="339"/>
      <c r="Y153" s="339" t="s">
        <v>1976</v>
      </c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</row>
    <row r="154" spans="1:47" s="78" customFormat="1" x14ac:dyDescent="0.2">
      <c r="A154" s="301" t="s">
        <v>1979</v>
      </c>
      <c r="B154" s="307" t="s">
        <v>1420</v>
      </c>
      <c r="C154" s="302"/>
      <c r="D154" s="303"/>
      <c r="E154" s="302"/>
      <c r="F154" s="83"/>
      <c r="G154" s="305"/>
      <c r="H154" s="302"/>
      <c r="I154" s="302" t="s">
        <v>1421</v>
      </c>
      <c r="J154" s="316"/>
      <c r="K154" s="204"/>
      <c r="L154" s="317"/>
      <c r="M154" s="306"/>
      <c r="N154" s="306"/>
      <c r="O154" s="306"/>
      <c r="P154" s="306"/>
      <c r="Q154" s="85"/>
      <c r="R154" s="41" t="s">
        <v>1358</v>
      </c>
      <c r="S154" s="313" t="s">
        <v>1973</v>
      </c>
      <c r="T154" s="89"/>
      <c r="U154" s="89" t="s">
        <v>762</v>
      </c>
      <c r="V154" s="330">
        <v>20000</v>
      </c>
      <c r="W154" s="334">
        <v>42820</v>
      </c>
      <c r="X154" s="339"/>
      <c r="Y154" s="339" t="s">
        <v>1976</v>
      </c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</row>
    <row r="155" spans="1:47" s="78" customFormat="1" x14ac:dyDescent="0.2">
      <c r="A155" s="301" t="s">
        <v>1979</v>
      </c>
      <c r="B155" s="307" t="s">
        <v>1420</v>
      </c>
      <c r="C155" s="302"/>
      <c r="D155" s="303"/>
      <c r="E155" s="302"/>
      <c r="F155" s="83"/>
      <c r="G155" s="305"/>
      <c r="H155" s="302"/>
      <c r="I155" s="302" t="s">
        <v>1421</v>
      </c>
      <c r="J155" s="316"/>
      <c r="K155" s="204"/>
      <c r="L155" s="317"/>
      <c r="M155" s="306"/>
      <c r="N155" s="306"/>
      <c r="O155" s="306"/>
      <c r="P155" s="306"/>
      <c r="Q155" s="85"/>
      <c r="R155" s="41" t="s">
        <v>1358</v>
      </c>
      <c r="S155" s="313" t="s">
        <v>1973</v>
      </c>
      <c r="T155" s="89"/>
      <c r="U155" s="89" t="s">
        <v>762</v>
      </c>
      <c r="V155" s="330">
        <v>20000</v>
      </c>
      <c r="W155" s="334">
        <v>42821</v>
      </c>
      <c r="X155" s="339"/>
      <c r="Y155" s="339" t="s">
        <v>1976</v>
      </c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</row>
    <row r="156" spans="1:47" s="78" customFormat="1" x14ac:dyDescent="0.2">
      <c r="A156" s="301" t="s">
        <v>1979</v>
      </c>
      <c r="B156" s="307" t="s">
        <v>1420</v>
      </c>
      <c r="C156" s="302"/>
      <c r="D156" s="303"/>
      <c r="E156" s="302"/>
      <c r="F156" s="83"/>
      <c r="G156" s="305"/>
      <c r="H156" s="302"/>
      <c r="I156" s="302" t="s">
        <v>1421</v>
      </c>
      <c r="J156" s="316"/>
      <c r="K156" s="204"/>
      <c r="L156" s="317"/>
      <c r="M156" s="306"/>
      <c r="N156" s="306"/>
      <c r="O156" s="306"/>
      <c r="P156" s="306"/>
      <c r="Q156" s="85"/>
      <c r="R156" s="41" t="s">
        <v>1358</v>
      </c>
      <c r="S156" s="313" t="s">
        <v>1973</v>
      </c>
      <c r="T156" s="89"/>
      <c r="U156" s="89" t="s">
        <v>1346</v>
      </c>
      <c r="V156" s="330">
        <v>43500</v>
      </c>
      <c r="W156" s="334">
        <v>42821</v>
      </c>
      <c r="X156" s="339"/>
      <c r="Y156" s="339" t="s">
        <v>1976</v>
      </c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</row>
    <row r="157" spans="1:47" s="78" customFormat="1" x14ac:dyDescent="0.2">
      <c r="A157" s="301" t="s">
        <v>1979</v>
      </c>
      <c r="B157" s="307" t="s">
        <v>1420</v>
      </c>
      <c r="C157" s="302"/>
      <c r="D157" s="303"/>
      <c r="E157" s="302"/>
      <c r="F157" s="83"/>
      <c r="G157" s="305"/>
      <c r="H157" s="302"/>
      <c r="I157" s="302" t="s">
        <v>1421</v>
      </c>
      <c r="J157" s="316"/>
      <c r="K157" s="204"/>
      <c r="L157" s="317"/>
      <c r="M157" s="306"/>
      <c r="N157" s="306"/>
      <c r="O157" s="306"/>
      <c r="P157" s="306"/>
      <c r="Q157" s="85"/>
      <c r="R157" s="41" t="s">
        <v>1358</v>
      </c>
      <c r="S157" s="313" t="s">
        <v>1973</v>
      </c>
      <c r="T157" s="89"/>
      <c r="U157" s="89" t="s">
        <v>762</v>
      </c>
      <c r="V157" s="330">
        <v>10000</v>
      </c>
      <c r="W157" s="334">
        <v>42822</v>
      </c>
      <c r="X157" s="339"/>
      <c r="Y157" s="339" t="s">
        <v>1976</v>
      </c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</row>
    <row r="158" spans="1:47" s="78" customFormat="1" x14ac:dyDescent="0.2">
      <c r="A158" s="301" t="s">
        <v>1979</v>
      </c>
      <c r="B158" s="307" t="s">
        <v>1420</v>
      </c>
      <c r="C158" s="302"/>
      <c r="D158" s="303"/>
      <c r="E158" s="302"/>
      <c r="F158" s="83"/>
      <c r="G158" s="305"/>
      <c r="H158" s="302"/>
      <c r="I158" s="302" t="s">
        <v>1421</v>
      </c>
      <c r="J158" s="316"/>
      <c r="K158" s="204"/>
      <c r="L158" s="317"/>
      <c r="M158" s="306"/>
      <c r="N158" s="306"/>
      <c r="O158" s="306"/>
      <c r="P158" s="306"/>
      <c r="Q158" s="85"/>
      <c r="R158" s="41" t="s">
        <v>1358</v>
      </c>
      <c r="S158" s="313" t="s">
        <v>1973</v>
      </c>
      <c r="T158" s="89"/>
      <c r="U158" s="89" t="s">
        <v>1346</v>
      </c>
      <c r="V158" s="330">
        <v>10000</v>
      </c>
      <c r="W158" s="334">
        <v>42822</v>
      </c>
      <c r="X158" s="339"/>
      <c r="Y158" s="339" t="s">
        <v>1976</v>
      </c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</row>
    <row r="159" spans="1:47" s="78" customFormat="1" x14ac:dyDescent="0.2">
      <c r="A159" s="301" t="s">
        <v>1979</v>
      </c>
      <c r="B159" s="307" t="s">
        <v>1420</v>
      </c>
      <c r="C159" s="302"/>
      <c r="D159" s="303"/>
      <c r="E159" s="302"/>
      <c r="F159" s="83"/>
      <c r="G159" s="305"/>
      <c r="H159" s="302"/>
      <c r="I159" s="302" t="s">
        <v>1421</v>
      </c>
      <c r="J159" s="316"/>
      <c r="K159" s="204"/>
      <c r="L159" s="317"/>
      <c r="M159" s="306"/>
      <c r="N159" s="306"/>
      <c r="O159" s="306"/>
      <c r="P159" s="306"/>
      <c r="Q159" s="85"/>
      <c r="R159" s="41" t="s">
        <v>1358</v>
      </c>
      <c r="S159" s="313" t="s">
        <v>1973</v>
      </c>
      <c r="T159" s="89"/>
      <c r="U159" s="89" t="s">
        <v>1346</v>
      </c>
      <c r="V159" s="330">
        <v>202500</v>
      </c>
      <c r="W159" s="334">
        <v>42824</v>
      </c>
      <c r="X159" s="339"/>
      <c r="Y159" s="339" t="s">
        <v>1976</v>
      </c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</row>
    <row r="160" spans="1:47" s="78" customFormat="1" x14ac:dyDescent="0.2">
      <c r="A160" s="301" t="s">
        <v>1979</v>
      </c>
      <c r="B160" s="307" t="s">
        <v>1424</v>
      </c>
      <c r="C160" s="302">
        <v>520815</v>
      </c>
      <c r="D160" s="303">
        <v>4492</v>
      </c>
      <c r="E160" s="302" t="s">
        <v>293</v>
      </c>
      <c r="F160" s="83">
        <v>2017</v>
      </c>
      <c r="G160" s="305">
        <v>42812</v>
      </c>
      <c r="H160" s="302" t="s">
        <v>1372</v>
      </c>
      <c r="I160" s="302" t="s">
        <v>1425</v>
      </c>
      <c r="J160" s="316" t="s">
        <v>2</v>
      </c>
      <c r="K160" s="204" t="s">
        <v>1426</v>
      </c>
      <c r="L160" s="317" t="s">
        <v>1427</v>
      </c>
      <c r="M160" s="306">
        <v>346428.96</v>
      </c>
      <c r="N160" s="306">
        <v>12536.56</v>
      </c>
      <c r="O160" s="306">
        <v>57434.48</v>
      </c>
      <c r="P160" s="306">
        <v>416400</v>
      </c>
      <c r="Q160" s="85"/>
      <c r="R160" s="41" t="s">
        <v>1358</v>
      </c>
      <c r="S160" s="313" t="s">
        <v>1973</v>
      </c>
      <c r="T160" s="89"/>
      <c r="U160" s="89" t="s">
        <v>757</v>
      </c>
      <c r="V160" s="330">
        <v>250000</v>
      </c>
      <c r="W160" s="334">
        <v>42815</v>
      </c>
      <c r="X160" s="339"/>
      <c r="Y160" s="339" t="s">
        <v>1976</v>
      </c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</row>
    <row r="161" spans="1:47" s="78" customFormat="1" x14ac:dyDescent="0.2">
      <c r="A161" s="301" t="s">
        <v>1979</v>
      </c>
      <c r="B161" s="307" t="s">
        <v>1424</v>
      </c>
      <c r="C161" s="302"/>
      <c r="D161" s="303"/>
      <c r="E161" s="302"/>
      <c r="F161" s="83"/>
      <c r="G161" s="305"/>
      <c r="H161" s="302"/>
      <c r="I161" s="302" t="s">
        <v>1425</v>
      </c>
      <c r="J161" s="316"/>
      <c r="K161" s="204"/>
      <c r="L161" s="317"/>
      <c r="M161" s="306"/>
      <c r="N161" s="306"/>
      <c r="O161" s="306"/>
      <c r="P161" s="306"/>
      <c r="Q161" s="85"/>
      <c r="R161" s="41" t="s">
        <v>1358</v>
      </c>
      <c r="S161" s="313" t="s">
        <v>1973</v>
      </c>
      <c r="T161" s="89"/>
      <c r="U161" s="89" t="s">
        <v>764</v>
      </c>
      <c r="V161" s="330">
        <v>66400</v>
      </c>
      <c r="W161" s="334">
        <v>42815</v>
      </c>
      <c r="X161" s="339"/>
      <c r="Y161" s="339" t="s">
        <v>1976</v>
      </c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</row>
    <row r="162" spans="1:47" s="78" customFormat="1" x14ac:dyDescent="0.2">
      <c r="A162" s="301" t="s">
        <v>1979</v>
      </c>
      <c r="B162" s="307" t="s">
        <v>1424</v>
      </c>
      <c r="C162" s="302"/>
      <c r="D162" s="303"/>
      <c r="E162" s="302"/>
      <c r="F162" s="83"/>
      <c r="G162" s="305"/>
      <c r="H162" s="302"/>
      <c r="I162" s="302" t="s">
        <v>1425</v>
      </c>
      <c r="J162" s="316"/>
      <c r="K162" s="204"/>
      <c r="L162" s="317"/>
      <c r="M162" s="306"/>
      <c r="N162" s="306"/>
      <c r="O162" s="306"/>
      <c r="P162" s="306"/>
      <c r="Q162" s="85"/>
      <c r="R162" s="41" t="s">
        <v>1358</v>
      </c>
      <c r="S162" s="313" t="s">
        <v>1973</v>
      </c>
      <c r="T162" s="89"/>
      <c r="U162" s="89" t="s">
        <v>764</v>
      </c>
      <c r="V162" s="330">
        <v>100000</v>
      </c>
      <c r="W162" s="334">
        <v>42811</v>
      </c>
      <c r="X162" s="339"/>
      <c r="Y162" s="339" t="s">
        <v>1976</v>
      </c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</row>
    <row r="163" spans="1:47" s="78" customFormat="1" x14ac:dyDescent="0.2">
      <c r="A163" s="301" t="s">
        <v>1979</v>
      </c>
      <c r="B163" s="307" t="s">
        <v>1943</v>
      </c>
      <c r="C163" s="302">
        <v>490508</v>
      </c>
      <c r="D163" s="303" t="s">
        <v>618</v>
      </c>
      <c r="E163" s="302" t="s">
        <v>1856</v>
      </c>
      <c r="F163" s="83">
        <v>2017</v>
      </c>
      <c r="G163" s="305">
        <v>42821</v>
      </c>
      <c r="H163" s="302" t="s">
        <v>35</v>
      </c>
      <c r="I163" s="302" t="s">
        <v>1944</v>
      </c>
      <c r="J163" s="316" t="s">
        <v>23</v>
      </c>
      <c r="K163" s="204" t="s">
        <v>1945</v>
      </c>
      <c r="L163" s="317" t="s">
        <v>1946</v>
      </c>
      <c r="M163" s="306">
        <v>67931.03</v>
      </c>
      <c r="N163" s="306">
        <v>0</v>
      </c>
      <c r="O163" s="306">
        <v>2068.9699999999998</v>
      </c>
      <c r="P163" s="306">
        <v>70000</v>
      </c>
      <c r="Q163" s="85"/>
      <c r="R163" s="61" t="s">
        <v>749</v>
      </c>
      <c r="S163" s="312" t="s">
        <v>752</v>
      </c>
      <c r="U163" s="78" t="s">
        <v>764</v>
      </c>
      <c r="V163" s="235">
        <v>70000</v>
      </c>
      <c r="W163" s="231">
        <v>42821</v>
      </c>
      <c r="X163" s="311"/>
      <c r="Y163" s="311" t="s">
        <v>1976</v>
      </c>
    </row>
    <row r="164" spans="1:47" s="78" customFormat="1" x14ac:dyDescent="0.2">
      <c r="A164" s="301" t="s">
        <v>1979</v>
      </c>
      <c r="B164" s="307" t="s">
        <v>1959</v>
      </c>
      <c r="C164" s="302">
        <v>521704</v>
      </c>
      <c r="D164" s="303" t="s">
        <v>697</v>
      </c>
      <c r="E164" s="302" t="s">
        <v>1955</v>
      </c>
      <c r="F164" s="83">
        <v>2017</v>
      </c>
      <c r="G164" s="305">
        <v>42817</v>
      </c>
      <c r="H164" s="302" t="s">
        <v>110</v>
      </c>
      <c r="I164" s="302" t="s">
        <v>1960</v>
      </c>
      <c r="J164" s="316" t="s">
        <v>23</v>
      </c>
      <c r="K164" s="204" t="s">
        <v>1961</v>
      </c>
      <c r="L164" s="317" t="s">
        <v>1962</v>
      </c>
      <c r="M164" s="306">
        <v>164482.76</v>
      </c>
      <c r="N164" s="306">
        <v>0</v>
      </c>
      <c r="O164" s="306">
        <v>3517.24</v>
      </c>
      <c r="P164" s="306">
        <v>168000</v>
      </c>
      <c r="Q164" s="85"/>
      <c r="R164" s="61" t="s">
        <v>749</v>
      </c>
      <c r="S164" s="312" t="s">
        <v>752</v>
      </c>
      <c r="U164" s="78" t="s">
        <v>763</v>
      </c>
      <c r="V164" s="235">
        <v>30000</v>
      </c>
      <c r="W164" s="231">
        <v>42817</v>
      </c>
      <c r="X164" s="311"/>
      <c r="Y164" s="311" t="s">
        <v>1976</v>
      </c>
    </row>
    <row r="165" spans="1:47" s="78" customFormat="1" x14ac:dyDescent="0.2">
      <c r="A165" s="301" t="s">
        <v>1979</v>
      </c>
      <c r="B165" s="307" t="s">
        <v>1959</v>
      </c>
      <c r="C165" s="302"/>
      <c r="D165" s="303"/>
      <c r="E165" s="302"/>
      <c r="F165" s="83"/>
      <c r="G165" s="305"/>
      <c r="H165" s="302"/>
      <c r="I165" s="302" t="s">
        <v>1960</v>
      </c>
      <c r="J165" s="316"/>
      <c r="K165" s="204"/>
      <c r="L165" s="317"/>
      <c r="M165" s="306"/>
      <c r="N165" s="306"/>
      <c r="O165" s="306"/>
      <c r="P165" s="306"/>
      <c r="Q165" s="85"/>
      <c r="R165" s="61"/>
      <c r="S165" s="312" t="s">
        <v>752</v>
      </c>
      <c r="U165" s="78" t="s">
        <v>761</v>
      </c>
      <c r="V165" s="235">
        <v>138000</v>
      </c>
      <c r="W165" s="231">
        <v>42819</v>
      </c>
      <c r="X165" s="311"/>
      <c r="Y165" s="311" t="s">
        <v>1976</v>
      </c>
    </row>
    <row r="166" spans="1:47" s="78" customFormat="1" x14ac:dyDescent="0.2">
      <c r="A166" s="301" t="s">
        <v>1979</v>
      </c>
      <c r="B166" s="307" t="s">
        <v>1567</v>
      </c>
      <c r="C166" s="302">
        <v>521802</v>
      </c>
      <c r="D166" s="303">
        <v>2202</v>
      </c>
      <c r="E166" s="302" t="s">
        <v>229</v>
      </c>
      <c r="F166" s="83">
        <v>2017</v>
      </c>
      <c r="G166" s="305">
        <v>42819</v>
      </c>
      <c r="H166" s="302" t="s">
        <v>79</v>
      </c>
      <c r="I166" s="302" t="s">
        <v>1568</v>
      </c>
      <c r="J166" s="316" t="s">
        <v>23</v>
      </c>
      <c r="K166" s="204" t="s">
        <v>1569</v>
      </c>
      <c r="L166" s="317" t="s">
        <v>1570</v>
      </c>
      <c r="M166" s="306">
        <v>201982.76</v>
      </c>
      <c r="N166" s="306">
        <v>0</v>
      </c>
      <c r="O166" s="306">
        <v>32317.24</v>
      </c>
      <c r="P166" s="306">
        <v>234300</v>
      </c>
      <c r="Q166" s="85"/>
      <c r="R166" s="41" t="s">
        <v>1358</v>
      </c>
      <c r="S166" s="314" t="s">
        <v>752</v>
      </c>
      <c r="T166" s="79"/>
      <c r="U166" s="79"/>
      <c r="V166" s="327"/>
      <c r="W166" s="79"/>
      <c r="X166" s="337"/>
      <c r="Y166" s="337" t="s">
        <v>770</v>
      </c>
      <c r="Z166" s="79"/>
    </row>
    <row r="167" spans="1:47" s="78" customFormat="1" x14ac:dyDescent="0.2">
      <c r="A167" s="301" t="s">
        <v>1979</v>
      </c>
      <c r="B167" s="307" t="s">
        <v>1672</v>
      </c>
      <c r="C167" s="302">
        <v>1520604</v>
      </c>
      <c r="D167" s="303">
        <v>7495</v>
      </c>
      <c r="E167" s="302" t="s">
        <v>492</v>
      </c>
      <c r="F167" s="83">
        <v>2017</v>
      </c>
      <c r="G167" s="305">
        <v>42798</v>
      </c>
      <c r="H167" s="302" t="s">
        <v>49</v>
      </c>
      <c r="I167" s="302" t="s">
        <v>1673</v>
      </c>
      <c r="J167" s="316" t="s">
        <v>2</v>
      </c>
      <c r="K167" s="204" t="s">
        <v>1674</v>
      </c>
      <c r="L167" s="317" t="s">
        <v>1675</v>
      </c>
      <c r="M167" s="306">
        <v>282019.7</v>
      </c>
      <c r="N167" s="306">
        <v>14100.99</v>
      </c>
      <c r="O167" s="306">
        <v>47379.31</v>
      </c>
      <c r="P167" s="306">
        <v>343500</v>
      </c>
      <c r="Q167" s="85"/>
      <c r="R167" s="41" t="s">
        <v>1358</v>
      </c>
      <c r="S167" s="313" t="s">
        <v>1973</v>
      </c>
      <c r="T167" s="94"/>
      <c r="U167" s="94" t="s">
        <v>764</v>
      </c>
      <c r="V167" s="328">
        <v>157000</v>
      </c>
      <c r="W167" s="333">
        <v>42798</v>
      </c>
      <c r="X167" s="338"/>
      <c r="Y167" s="338" t="s">
        <v>1976</v>
      </c>
      <c r="Z167" s="94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</row>
    <row r="168" spans="1:47" s="78" customFormat="1" x14ac:dyDescent="0.2">
      <c r="A168" s="301" t="s">
        <v>1979</v>
      </c>
      <c r="B168" s="307" t="s">
        <v>1672</v>
      </c>
      <c r="C168" s="302"/>
      <c r="D168" s="303"/>
      <c r="E168" s="302"/>
      <c r="F168" s="83"/>
      <c r="G168" s="305"/>
      <c r="H168" s="302"/>
      <c r="I168" s="302" t="s">
        <v>1673</v>
      </c>
      <c r="J168" s="316"/>
      <c r="K168" s="204"/>
      <c r="L168" s="317"/>
      <c r="M168" s="306"/>
      <c r="N168" s="306"/>
      <c r="O168" s="306"/>
      <c r="P168" s="306"/>
      <c r="Q168" s="85"/>
      <c r="R168" s="41"/>
      <c r="S168" s="313" t="s">
        <v>1973</v>
      </c>
      <c r="T168" s="94"/>
      <c r="U168" s="94" t="s">
        <v>764</v>
      </c>
      <c r="V168" s="328">
        <v>4000</v>
      </c>
      <c r="W168" s="333">
        <v>42797</v>
      </c>
      <c r="X168" s="338"/>
      <c r="Y168" s="338" t="s">
        <v>1976</v>
      </c>
      <c r="Z168" s="94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</row>
    <row r="169" spans="1:47" s="78" customFormat="1" x14ac:dyDescent="0.2">
      <c r="A169" s="301" t="s">
        <v>1979</v>
      </c>
      <c r="B169" s="307" t="s">
        <v>1672</v>
      </c>
      <c r="C169" s="302"/>
      <c r="D169" s="303"/>
      <c r="E169" s="302"/>
      <c r="F169" s="83"/>
      <c r="G169" s="305"/>
      <c r="H169" s="302"/>
      <c r="I169" s="302" t="s">
        <v>1673</v>
      </c>
      <c r="J169" s="316"/>
      <c r="K169" s="204"/>
      <c r="L169" s="317"/>
      <c r="M169" s="306"/>
      <c r="N169" s="306"/>
      <c r="O169" s="306"/>
      <c r="P169" s="306"/>
      <c r="Q169" s="85"/>
      <c r="R169" s="41"/>
      <c r="S169" s="313" t="s">
        <v>1973</v>
      </c>
      <c r="T169" s="94"/>
      <c r="U169" s="94" t="s">
        <v>766</v>
      </c>
      <c r="V169" s="328">
        <v>182500</v>
      </c>
      <c r="W169" s="333">
        <v>42801</v>
      </c>
      <c r="X169" s="338"/>
      <c r="Y169" s="338" t="s">
        <v>1976</v>
      </c>
      <c r="Z169" s="94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</row>
    <row r="170" spans="1:47" s="78" customFormat="1" x14ac:dyDescent="0.2">
      <c r="A170" s="301" t="s">
        <v>1979</v>
      </c>
      <c r="B170" s="307" t="s">
        <v>1614</v>
      </c>
      <c r="C170" s="302">
        <v>1520104</v>
      </c>
      <c r="D170" s="303">
        <v>7493</v>
      </c>
      <c r="E170" s="302" t="s">
        <v>440</v>
      </c>
      <c r="F170" s="83">
        <v>2017</v>
      </c>
      <c r="G170" s="305">
        <v>42801</v>
      </c>
      <c r="H170" s="302" t="s">
        <v>30</v>
      </c>
      <c r="I170" s="302" t="s">
        <v>1615</v>
      </c>
      <c r="J170" s="316" t="s">
        <v>2</v>
      </c>
      <c r="K170" s="204" t="s">
        <v>1616</v>
      </c>
      <c r="L170" s="317" t="s">
        <v>1617</v>
      </c>
      <c r="M170" s="306">
        <v>238095.24</v>
      </c>
      <c r="N170" s="306">
        <v>11904.76</v>
      </c>
      <c r="O170" s="306">
        <v>40000</v>
      </c>
      <c r="P170" s="306">
        <v>290000</v>
      </c>
      <c r="Q170" s="85"/>
      <c r="R170" s="41" t="s">
        <v>1358</v>
      </c>
      <c r="S170" s="313" t="s">
        <v>1973</v>
      </c>
      <c r="T170" s="92"/>
      <c r="U170" s="92" t="s">
        <v>758</v>
      </c>
      <c r="V170" s="329">
        <v>92594.15</v>
      </c>
      <c r="W170" s="340">
        <v>42804</v>
      </c>
      <c r="X170" s="310"/>
      <c r="Y170" s="310" t="s">
        <v>1976</v>
      </c>
      <c r="Z170" s="92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</row>
    <row r="171" spans="1:47" s="78" customFormat="1" x14ac:dyDescent="0.2">
      <c r="A171" s="301" t="s">
        <v>1979</v>
      </c>
      <c r="B171" s="307" t="s">
        <v>1614</v>
      </c>
      <c r="C171" s="302"/>
      <c r="D171" s="303"/>
      <c r="E171" s="302"/>
      <c r="F171" s="83"/>
      <c r="G171" s="305"/>
      <c r="H171" s="302"/>
      <c r="I171" s="302" t="s">
        <v>1615</v>
      </c>
      <c r="J171" s="316"/>
      <c r="K171" s="204"/>
      <c r="L171" s="317"/>
      <c r="M171" s="306"/>
      <c r="N171" s="306"/>
      <c r="O171" s="306"/>
      <c r="P171" s="306"/>
      <c r="Q171" s="85"/>
      <c r="R171" s="41" t="s">
        <v>1358</v>
      </c>
      <c r="S171" s="313" t="s">
        <v>1973</v>
      </c>
      <c r="T171" s="92"/>
      <c r="U171" s="92" t="s">
        <v>761</v>
      </c>
      <c r="V171" s="329">
        <v>197405.85</v>
      </c>
      <c r="W171" s="340">
        <v>42804</v>
      </c>
      <c r="X171" s="310"/>
      <c r="Y171" s="310" t="s">
        <v>1976</v>
      </c>
      <c r="Z171" s="92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</row>
    <row r="172" spans="1:47" s="78" customFormat="1" x14ac:dyDescent="0.2">
      <c r="A172" s="301" t="s">
        <v>1979</v>
      </c>
      <c r="B172" s="307" t="s">
        <v>1551</v>
      </c>
      <c r="C172" s="302">
        <v>521707</v>
      </c>
      <c r="D172" s="303">
        <v>2006</v>
      </c>
      <c r="E172" s="302" t="s">
        <v>165</v>
      </c>
      <c r="F172" s="83">
        <v>2017</v>
      </c>
      <c r="G172" s="305">
        <v>42825</v>
      </c>
      <c r="H172" s="302" t="s">
        <v>6</v>
      </c>
      <c r="I172" s="302" t="s">
        <v>1552</v>
      </c>
      <c r="J172" s="316" t="s">
        <v>2</v>
      </c>
      <c r="K172" s="204" t="s">
        <v>1553</v>
      </c>
      <c r="L172" s="317" t="s">
        <v>1554</v>
      </c>
      <c r="M172" s="306">
        <v>195172.41</v>
      </c>
      <c r="N172" s="306">
        <v>0</v>
      </c>
      <c r="O172" s="306">
        <v>31227.59</v>
      </c>
      <c r="P172" s="306">
        <v>226400</v>
      </c>
      <c r="Q172" s="85"/>
      <c r="R172" s="41" t="s">
        <v>1358</v>
      </c>
      <c r="S172" s="314" t="s">
        <v>752</v>
      </c>
      <c r="T172" s="92"/>
      <c r="U172" s="92"/>
      <c r="V172" s="329"/>
      <c r="W172" s="92"/>
      <c r="X172" s="310"/>
      <c r="Y172" s="310" t="s">
        <v>770</v>
      </c>
      <c r="Z172" s="92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</row>
    <row r="173" spans="1:47" s="78" customFormat="1" x14ac:dyDescent="0.2">
      <c r="A173" s="301" t="s">
        <v>1979</v>
      </c>
      <c r="B173" s="307" t="s">
        <v>1735</v>
      </c>
      <c r="C173" s="302">
        <v>1520604</v>
      </c>
      <c r="D173" s="303">
        <v>7495</v>
      </c>
      <c r="E173" s="302" t="s">
        <v>492</v>
      </c>
      <c r="F173" s="83">
        <v>2017</v>
      </c>
      <c r="G173" s="305">
        <v>42823</v>
      </c>
      <c r="H173" s="302" t="s">
        <v>143</v>
      </c>
      <c r="I173" s="302" t="s">
        <v>1736</v>
      </c>
      <c r="J173" s="316" t="s">
        <v>2</v>
      </c>
      <c r="K173" s="204" t="s">
        <v>1737</v>
      </c>
      <c r="L173" s="317" t="s">
        <v>1738</v>
      </c>
      <c r="M173" s="306">
        <v>282019.7</v>
      </c>
      <c r="N173" s="306">
        <v>14100.99</v>
      </c>
      <c r="O173" s="306">
        <v>47379.31</v>
      </c>
      <c r="P173" s="306">
        <v>343500</v>
      </c>
      <c r="Q173" s="85"/>
      <c r="R173" s="41" t="s">
        <v>1358</v>
      </c>
      <c r="S173" s="313" t="s">
        <v>1973</v>
      </c>
      <c r="T173" s="79"/>
      <c r="U173" s="79" t="s">
        <v>757</v>
      </c>
      <c r="V173" s="327">
        <v>343500</v>
      </c>
      <c r="W173" s="336">
        <v>42823</v>
      </c>
      <c r="X173" s="337"/>
      <c r="Y173" s="337" t="s">
        <v>1976</v>
      </c>
      <c r="Z173" s="79"/>
    </row>
    <row r="174" spans="1:47" s="78" customFormat="1" x14ac:dyDescent="0.2">
      <c r="A174" s="301" t="s">
        <v>1979</v>
      </c>
      <c r="B174" s="307" t="s">
        <v>1618</v>
      </c>
      <c r="C174" s="302">
        <v>1520104</v>
      </c>
      <c r="D174" s="303">
        <v>7493</v>
      </c>
      <c r="E174" s="302" t="s">
        <v>440</v>
      </c>
      <c r="F174" s="83">
        <v>2017</v>
      </c>
      <c r="G174" s="305">
        <v>42796</v>
      </c>
      <c r="H174" s="302" t="s">
        <v>118</v>
      </c>
      <c r="I174" s="302" t="s">
        <v>1619</v>
      </c>
      <c r="J174" s="316" t="s">
        <v>2</v>
      </c>
      <c r="K174" s="204" t="s">
        <v>1620</v>
      </c>
      <c r="L174" s="317" t="s">
        <v>1621</v>
      </c>
      <c r="M174" s="306">
        <v>238095.24</v>
      </c>
      <c r="N174" s="306">
        <v>11904.76</v>
      </c>
      <c r="O174" s="306">
        <v>40000</v>
      </c>
      <c r="P174" s="306">
        <v>290000</v>
      </c>
      <c r="Q174" s="85"/>
      <c r="R174" s="41" t="s">
        <v>1358</v>
      </c>
      <c r="S174" s="313" t="s">
        <v>1973</v>
      </c>
      <c r="T174" s="79"/>
      <c r="U174" s="79" t="s">
        <v>758</v>
      </c>
      <c r="V174" s="327">
        <v>65000</v>
      </c>
      <c r="W174" s="336">
        <v>42803</v>
      </c>
      <c r="X174" s="337"/>
      <c r="Y174" s="337" t="s">
        <v>1976</v>
      </c>
      <c r="Z174" s="79"/>
    </row>
    <row r="175" spans="1:47" s="78" customFormat="1" x14ac:dyDescent="0.2">
      <c r="A175" s="301" t="s">
        <v>1979</v>
      </c>
      <c r="B175" s="307" t="s">
        <v>1618</v>
      </c>
      <c r="C175" s="302"/>
      <c r="D175" s="303"/>
      <c r="E175" s="302"/>
      <c r="F175" s="83"/>
      <c r="G175" s="305"/>
      <c r="H175" s="302"/>
      <c r="I175" s="302" t="s">
        <v>1619</v>
      </c>
      <c r="J175" s="316"/>
      <c r="K175" s="204"/>
      <c r="L175" s="317"/>
      <c r="M175" s="306"/>
      <c r="N175" s="306"/>
      <c r="O175" s="306"/>
      <c r="P175" s="306"/>
      <c r="Q175" s="85"/>
      <c r="R175" s="41" t="s">
        <v>1358</v>
      </c>
      <c r="S175" s="313" t="s">
        <v>1973</v>
      </c>
      <c r="T175" s="79"/>
      <c r="U175" s="78" t="s">
        <v>761</v>
      </c>
      <c r="V175" s="235">
        <v>225000</v>
      </c>
      <c r="W175" s="231">
        <v>42804</v>
      </c>
      <c r="X175" s="337"/>
      <c r="Y175" s="337" t="s">
        <v>1976</v>
      </c>
      <c r="Z175" s="79"/>
    </row>
    <row r="176" spans="1:47" s="379" customFormat="1" ht="15" customHeight="1" thickBot="1" x14ac:dyDescent="0.25">
      <c r="A176" s="362" t="s">
        <v>1979</v>
      </c>
      <c r="B176" s="363" t="s">
        <v>1806</v>
      </c>
      <c r="C176" s="364">
        <v>520819</v>
      </c>
      <c r="D176" s="365">
        <v>4498</v>
      </c>
      <c r="E176" s="364" t="s">
        <v>326</v>
      </c>
      <c r="F176" s="366">
        <v>2017</v>
      </c>
      <c r="G176" s="367">
        <v>42815</v>
      </c>
      <c r="H176" s="364"/>
      <c r="I176" s="364" t="s">
        <v>1807</v>
      </c>
      <c r="J176" s="368" t="s">
        <v>2</v>
      </c>
      <c r="K176" s="369" t="s">
        <v>527</v>
      </c>
      <c r="L176" s="370" t="s">
        <v>1808</v>
      </c>
      <c r="M176" s="371">
        <v>327612.7</v>
      </c>
      <c r="N176" s="371">
        <v>0</v>
      </c>
      <c r="O176" s="371">
        <v>52418.03</v>
      </c>
      <c r="P176" s="371">
        <v>380030.73</v>
      </c>
      <c r="Q176" s="372"/>
      <c r="R176" s="373" t="s">
        <v>748</v>
      </c>
      <c r="S176" s="374" t="s">
        <v>1972</v>
      </c>
      <c r="T176" s="374" t="s">
        <v>1342</v>
      </c>
      <c r="X176" s="395">
        <v>42837</v>
      </c>
    </row>
    <row r="177" spans="1:47" s="379" customFormat="1" x14ac:dyDescent="0.2">
      <c r="A177" s="362" t="s">
        <v>1979</v>
      </c>
      <c r="B177" s="363" t="s">
        <v>1641</v>
      </c>
      <c r="C177" s="364">
        <v>1520202</v>
      </c>
      <c r="D177" s="365">
        <v>5601</v>
      </c>
      <c r="E177" s="364" t="s">
        <v>369</v>
      </c>
      <c r="F177" s="366">
        <v>2017</v>
      </c>
      <c r="G177" s="367">
        <v>42797</v>
      </c>
      <c r="H177" s="364" t="s">
        <v>64</v>
      </c>
      <c r="I177" s="364" t="s">
        <v>1642</v>
      </c>
      <c r="J177" s="368" t="s">
        <v>23</v>
      </c>
      <c r="K177" s="386" t="s">
        <v>1643</v>
      </c>
      <c r="L177" s="370" t="s">
        <v>1644</v>
      </c>
      <c r="M177" s="371">
        <v>315270.93</v>
      </c>
      <c r="N177" s="371">
        <v>15763.55</v>
      </c>
      <c r="O177" s="371">
        <v>52965.52</v>
      </c>
      <c r="P177" s="371">
        <v>384000</v>
      </c>
      <c r="Q177" s="372"/>
      <c r="R177" s="373" t="s">
        <v>1358</v>
      </c>
      <c r="S177" s="387" t="s">
        <v>1973</v>
      </c>
      <c r="T177" s="374" t="s">
        <v>1342</v>
      </c>
      <c r="U177" s="375" t="s">
        <v>762</v>
      </c>
      <c r="V177" s="376">
        <v>10000</v>
      </c>
      <c r="W177" s="377">
        <v>42795</v>
      </c>
      <c r="X177" s="395">
        <v>42837</v>
      </c>
      <c r="Y177" s="378" t="s">
        <v>1976</v>
      </c>
      <c r="Z177" s="375"/>
      <c r="AA177" s="375"/>
      <c r="AB177" s="375"/>
      <c r="AC177" s="375"/>
      <c r="AD177" s="375"/>
      <c r="AE177" s="375"/>
      <c r="AF177" s="375"/>
      <c r="AG177" s="375"/>
      <c r="AH177" s="375"/>
      <c r="AI177" s="375"/>
      <c r="AJ177" s="375"/>
      <c r="AK177" s="375"/>
      <c r="AL177" s="375"/>
      <c r="AM177" s="375"/>
      <c r="AN177" s="375"/>
      <c r="AO177" s="375"/>
      <c r="AP177" s="375"/>
      <c r="AQ177" s="375"/>
      <c r="AR177" s="375"/>
      <c r="AS177" s="375"/>
      <c r="AT177" s="375"/>
      <c r="AU177" s="375"/>
    </row>
    <row r="178" spans="1:47" s="379" customFormat="1" x14ac:dyDescent="0.2">
      <c r="A178" s="362" t="s">
        <v>1979</v>
      </c>
      <c r="B178" s="363" t="s">
        <v>1641</v>
      </c>
      <c r="C178" s="364"/>
      <c r="D178" s="365"/>
      <c r="E178" s="364"/>
      <c r="F178" s="366"/>
      <c r="G178" s="367"/>
      <c r="H178" s="364"/>
      <c r="I178" s="364" t="s">
        <v>1642</v>
      </c>
      <c r="J178" s="368"/>
      <c r="K178" s="388"/>
      <c r="L178" s="370"/>
      <c r="M178" s="371"/>
      <c r="N178" s="371"/>
      <c r="O178" s="371"/>
      <c r="P178" s="371"/>
      <c r="Q178" s="372"/>
      <c r="R178" s="373" t="s">
        <v>1358</v>
      </c>
      <c r="S178" s="387" t="s">
        <v>1973</v>
      </c>
      <c r="T178" s="374" t="s">
        <v>1342</v>
      </c>
      <c r="U178" s="375" t="s">
        <v>1977</v>
      </c>
      <c r="V178" s="376">
        <v>110194.49</v>
      </c>
      <c r="W178" s="377">
        <v>42801</v>
      </c>
      <c r="X178" s="395">
        <v>42837</v>
      </c>
      <c r="Y178" s="378" t="s">
        <v>1976</v>
      </c>
      <c r="Z178" s="375"/>
      <c r="AA178" s="375"/>
      <c r="AB178" s="375"/>
      <c r="AC178" s="375"/>
      <c r="AD178" s="375"/>
      <c r="AE178" s="375"/>
      <c r="AF178" s="375"/>
      <c r="AG178" s="375"/>
      <c r="AH178" s="375"/>
      <c r="AI178" s="375"/>
      <c r="AJ178" s="375"/>
      <c r="AK178" s="375"/>
      <c r="AL178" s="375"/>
      <c r="AM178" s="375"/>
      <c r="AN178" s="375"/>
      <c r="AO178" s="375"/>
      <c r="AP178" s="375"/>
      <c r="AQ178" s="375"/>
      <c r="AR178" s="375"/>
      <c r="AS178" s="375"/>
      <c r="AT178" s="375"/>
      <c r="AU178" s="375"/>
    </row>
    <row r="179" spans="1:47" s="379" customFormat="1" x14ac:dyDescent="0.2">
      <c r="A179" s="362" t="s">
        <v>1979</v>
      </c>
      <c r="B179" s="363" t="s">
        <v>1641</v>
      </c>
      <c r="C179" s="364"/>
      <c r="D179" s="365"/>
      <c r="E179" s="364"/>
      <c r="F179" s="366"/>
      <c r="G179" s="367"/>
      <c r="H179" s="364"/>
      <c r="I179" s="364" t="s">
        <v>1642</v>
      </c>
      <c r="J179" s="368"/>
      <c r="K179" s="388"/>
      <c r="L179" s="370"/>
      <c r="M179" s="371"/>
      <c r="N179" s="371"/>
      <c r="O179" s="371"/>
      <c r="P179" s="371"/>
      <c r="Q179" s="372"/>
      <c r="R179" s="373" t="s">
        <v>1358</v>
      </c>
      <c r="S179" s="387" t="s">
        <v>1973</v>
      </c>
      <c r="T179" s="374" t="s">
        <v>1342</v>
      </c>
      <c r="U179" s="375" t="s">
        <v>761</v>
      </c>
      <c r="V179" s="376">
        <v>263805.51</v>
      </c>
      <c r="W179" s="377">
        <v>42801</v>
      </c>
      <c r="X179" s="395">
        <v>42837</v>
      </c>
      <c r="Y179" s="378" t="s">
        <v>1976</v>
      </c>
      <c r="Z179" s="375"/>
      <c r="AA179" s="375"/>
      <c r="AB179" s="375"/>
      <c r="AC179" s="375"/>
      <c r="AD179" s="375"/>
      <c r="AE179" s="375"/>
      <c r="AF179" s="375"/>
      <c r="AG179" s="375"/>
      <c r="AH179" s="375"/>
      <c r="AI179" s="375"/>
      <c r="AJ179" s="375"/>
      <c r="AK179" s="375"/>
      <c r="AL179" s="375"/>
      <c r="AM179" s="375"/>
      <c r="AN179" s="375"/>
      <c r="AO179" s="375"/>
      <c r="AP179" s="375"/>
      <c r="AQ179" s="375"/>
      <c r="AR179" s="375"/>
      <c r="AS179" s="375"/>
      <c r="AT179" s="375"/>
      <c r="AU179" s="375"/>
    </row>
    <row r="180" spans="1:47" s="379" customFormat="1" ht="13.5" thickBot="1" x14ac:dyDescent="0.25">
      <c r="A180" s="362" t="s">
        <v>1979</v>
      </c>
      <c r="B180" s="363" t="s">
        <v>1669</v>
      </c>
      <c r="C180" s="364">
        <v>1520604</v>
      </c>
      <c r="D180" s="365">
        <v>7495</v>
      </c>
      <c r="E180" s="364" t="s">
        <v>492</v>
      </c>
      <c r="F180" s="366">
        <v>2017</v>
      </c>
      <c r="G180" s="367">
        <v>42797</v>
      </c>
      <c r="H180" s="364" t="s">
        <v>64</v>
      </c>
      <c r="I180" s="364" t="s">
        <v>1670</v>
      </c>
      <c r="J180" s="368" t="s">
        <v>2</v>
      </c>
      <c r="K180" s="389" t="s">
        <v>1643</v>
      </c>
      <c r="L180" s="370" t="s">
        <v>1671</v>
      </c>
      <c r="M180" s="371">
        <v>282019.7</v>
      </c>
      <c r="N180" s="371">
        <v>14100.99</v>
      </c>
      <c r="O180" s="371">
        <v>47379.31</v>
      </c>
      <c r="P180" s="371">
        <v>343500</v>
      </c>
      <c r="Q180" s="372"/>
      <c r="R180" s="373" t="s">
        <v>1358</v>
      </c>
      <c r="S180" s="387" t="s">
        <v>1973</v>
      </c>
      <c r="T180" s="374" t="s">
        <v>1342</v>
      </c>
      <c r="U180" s="375" t="s">
        <v>762</v>
      </c>
      <c r="V180" s="376">
        <v>10000</v>
      </c>
      <c r="W180" s="377">
        <v>42795</v>
      </c>
      <c r="X180" s="395">
        <v>42837</v>
      </c>
      <c r="Y180" s="378" t="s">
        <v>1976</v>
      </c>
      <c r="Z180" s="375"/>
      <c r="AA180" s="375"/>
      <c r="AB180" s="375"/>
      <c r="AC180" s="375"/>
      <c r="AD180" s="375"/>
      <c r="AE180" s="375"/>
      <c r="AF180" s="375"/>
      <c r="AG180" s="375"/>
      <c r="AH180" s="375"/>
      <c r="AI180" s="375"/>
      <c r="AJ180" s="375"/>
      <c r="AK180" s="375"/>
      <c r="AL180" s="375"/>
      <c r="AM180" s="375"/>
      <c r="AN180" s="375"/>
      <c r="AO180" s="375"/>
      <c r="AP180" s="375"/>
      <c r="AQ180" s="375"/>
      <c r="AR180" s="375"/>
      <c r="AS180" s="375"/>
      <c r="AT180" s="375"/>
      <c r="AU180" s="375"/>
    </row>
    <row r="181" spans="1:47" s="379" customFormat="1" x14ac:dyDescent="0.2">
      <c r="A181" s="362" t="s">
        <v>1979</v>
      </c>
      <c r="B181" s="363" t="s">
        <v>1669</v>
      </c>
      <c r="C181" s="364"/>
      <c r="D181" s="365"/>
      <c r="E181" s="364"/>
      <c r="F181" s="366"/>
      <c r="G181" s="367"/>
      <c r="H181" s="364"/>
      <c r="I181" s="364" t="s">
        <v>1670</v>
      </c>
      <c r="J181" s="368"/>
      <c r="K181" s="369"/>
      <c r="L181" s="370"/>
      <c r="M181" s="371"/>
      <c r="N181" s="371"/>
      <c r="O181" s="371"/>
      <c r="P181" s="371"/>
      <c r="Q181" s="372"/>
      <c r="R181" s="373" t="s">
        <v>1358</v>
      </c>
      <c r="S181" s="387" t="s">
        <v>1973</v>
      </c>
      <c r="T181" s="374" t="s">
        <v>1342</v>
      </c>
      <c r="U181" s="375" t="s">
        <v>1977</v>
      </c>
      <c r="V181" s="376">
        <v>110000</v>
      </c>
      <c r="W181" s="377">
        <v>42801</v>
      </c>
      <c r="X181" s="395">
        <v>42837</v>
      </c>
      <c r="Y181" s="378" t="s">
        <v>1976</v>
      </c>
      <c r="Z181" s="375"/>
      <c r="AA181" s="375"/>
      <c r="AB181" s="375"/>
      <c r="AC181" s="375"/>
      <c r="AD181" s="375"/>
      <c r="AE181" s="375"/>
      <c r="AF181" s="375"/>
      <c r="AG181" s="375"/>
      <c r="AH181" s="375"/>
      <c r="AI181" s="375"/>
      <c r="AJ181" s="375"/>
      <c r="AK181" s="375"/>
      <c r="AL181" s="375"/>
      <c r="AM181" s="375"/>
      <c r="AN181" s="375"/>
      <c r="AO181" s="375"/>
      <c r="AP181" s="375"/>
      <c r="AQ181" s="375"/>
      <c r="AR181" s="375"/>
      <c r="AS181" s="375"/>
      <c r="AT181" s="375"/>
      <c r="AU181" s="375"/>
    </row>
    <row r="182" spans="1:47" s="379" customFormat="1" x14ac:dyDescent="0.2">
      <c r="A182" s="362" t="s">
        <v>1979</v>
      </c>
      <c r="B182" s="363" t="s">
        <v>1669</v>
      </c>
      <c r="C182" s="364"/>
      <c r="D182" s="365"/>
      <c r="E182" s="364"/>
      <c r="F182" s="366"/>
      <c r="G182" s="367"/>
      <c r="H182" s="364"/>
      <c r="I182" s="364" t="s">
        <v>1670</v>
      </c>
      <c r="J182" s="368"/>
      <c r="K182" s="369"/>
      <c r="L182" s="370"/>
      <c r="M182" s="371"/>
      <c r="N182" s="371"/>
      <c r="O182" s="371"/>
      <c r="P182" s="371"/>
      <c r="Q182" s="372"/>
      <c r="R182" s="373" t="s">
        <v>1358</v>
      </c>
      <c r="S182" s="387" t="s">
        <v>1973</v>
      </c>
      <c r="T182" s="374" t="s">
        <v>1342</v>
      </c>
      <c r="U182" s="375" t="s">
        <v>761</v>
      </c>
      <c r="V182" s="376">
        <v>223500</v>
      </c>
      <c r="W182" s="377">
        <v>42801</v>
      </c>
      <c r="X182" s="395">
        <v>42837</v>
      </c>
      <c r="Y182" s="378" t="s">
        <v>1976</v>
      </c>
      <c r="Z182" s="375"/>
      <c r="AA182" s="375"/>
      <c r="AB182" s="375"/>
      <c r="AC182" s="375"/>
      <c r="AD182" s="375"/>
      <c r="AE182" s="375"/>
      <c r="AF182" s="375"/>
      <c r="AG182" s="375"/>
      <c r="AH182" s="375"/>
      <c r="AI182" s="375"/>
      <c r="AJ182" s="375"/>
      <c r="AK182" s="375"/>
      <c r="AL182" s="375"/>
      <c r="AM182" s="375"/>
      <c r="AN182" s="375"/>
      <c r="AO182" s="375"/>
      <c r="AP182" s="375"/>
      <c r="AQ182" s="375"/>
      <c r="AR182" s="375"/>
      <c r="AS182" s="375"/>
      <c r="AT182" s="375"/>
      <c r="AU182" s="375"/>
    </row>
    <row r="183" spans="1:47" s="379" customFormat="1" x14ac:dyDescent="0.2">
      <c r="A183" s="362" t="s">
        <v>1979</v>
      </c>
      <c r="B183" s="363" t="s">
        <v>1409</v>
      </c>
      <c r="C183" s="364">
        <v>520514</v>
      </c>
      <c r="D183" s="365">
        <v>5398</v>
      </c>
      <c r="E183" s="364" t="s">
        <v>352</v>
      </c>
      <c r="F183" s="366">
        <v>2017</v>
      </c>
      <c r="G183" s="367">
        <v>42810</v>
      </c>
      <c r="H183" s="364" t="s">
        <v>143</v>
      </c>
      <c r="I183" s="364" t="s">
        <v>1410</v>
      </c>
      <c r="J183" s="368" t="s">
        <v>23</v>
      </c>
      <c r="K183" s="369" t="s">
        <v>1411</v>
      </c>
      <c r="L183" s="370" t="s">
        <v>1412</v>
      </c>
      <c r="M183" s="371">
        <v>500609.27</v>
      </c>
      <c r="N183" s="371">
        <v>36804.519999999997</v>
      </c>
      <c r="O183" s="371">
        <v>85986.21</v>
      </c>
      <c r="P183" s="371">
        <v>623400</v>
      </c>
      <c r="Q183" s="372"/>
      <c r="R183" s="373" t="s">
        <v>1358</v>
      </c>
      <c r="S183" s="374" t="s">
        <v>1972</v>
      </c>
      <c r="T183" s="374" t="s">
        <v>1342</v>
      </c>
      <c r="U183" s="379" t="s">
        <v>758</v>
      </c>
      <c r="V183" s="384">
        <v>342870</v>
      </c>
      <c r="W183" s="385">
        <v>42821</v>
      </c>
      <c r="X183" s="395">
        <v>42837</v>
      </c>
      <c r="Y183" s="390" t="s">
        <v>1976</v>
      </c>
    </row>
    <row r="184" spans="1:47" s="379" customFormat="1" x14ac:dyDescent="0.2">
      <c r="A184" s="362" t="s">
        <v>1979</v>
      </c>
      <c r="B184" s="363" t="s">
        <v>1409</v>
      </c>
      <c r="C184" s="364"/>
      <c r="D184" s="365"/>
      <c r="E184" s="364"/>
      <c r="F184" s="366"/>
      <c r="G184" s="367"/>
      <c r="H184" s="364"/>
      <c r="I184" s="364" t="s">
        <v>1410</v>
      </c>
      <c r="J184" s="368"/>
      <c r="K184" s="369"/>
      <c r="L184" s="370"/>
      <c r="M184" s="371"/>
      <c r="N184" s="371"/>
      <c r="O184" s="371"/>
      <c r="P184" s="371"/>
      <c r="Q184" s="372"/>
      <c r="R184" s="373" t="s">
        <v>1358</v>
      </c>
      <c r="S184" s="374" t="s">
        <v>1972</v>
      </c>
      <c r="T184" s="374" t="s">
        <v>1342</v>
      </c>
      <c r="U184" s="379" t="s">
        <v>758</v>
      </c>
      <c r="V184" s="384">
        <v>131998.89000000001</v>
      </c>
      <c r="W184" s="385">
        <v>42811</v>
      </c>
      <c r="X184" s="395">
        <v>42837</v>
      </c>
      <c r="Y184" s="390" t="s">
        <v>1976</v>
      </c>
    </row>
    <row r="185" spans="1:47" s="379" customFormat="1" x14ac:dyDescent="0.2">
      <c r="A185" s="362" t="s">
        <v>1979</v>
      </c>
      <c r="B185" s="363" t="s">
        <v>1409</v>
      </c>
      <c r="C185" s="364"/>
      <c r="D185" s="365"/>
      <c r="E185" s="364"/>
      <c r="F185" s="366"/>
      <c r="G185" s="367"/>
      <c r="H185" s="364"/>
      <c r="I185" s="364" t="s">
        <v>1410</v>
      </c>
      <c r="J185" s="368"/>
      <c r="K185" s="369"/>
      <c r="L185" s="370"/>
      <c r="M185" s="371"/>
      <c r="N185" s="371"/>
      <c r="O185" s="371"/>
      <c r="P185" s="371"/>
      <c r="Q185" s="372"/>
      <c r="R185" s="373" t="s">
        <v>1358</v>
      </c>
      <c r="S185" s="374" t="s">
        <v>1972</v>
      </c>
      <c r="T185" s="374" t="s">
        <v>1342</v>
      </c>
      <c r="U185" s="379" t="s">
        <v>758</v>
      </c>
      <c r="V185" s="384">
        <v>150000</v>
      </c>
      <c r="W185" s="385">
        <v>42811</v>
      </c>
      <c r="X185" s="395">
        <v>42837</v>
      </c>
      <c r="Y185" s="390" t="s">
        <v>1976</v>
      </c>
    </row>
    <row r="186" spans="1:47" s="379" customFormat="1" x14ac:dyDescent="0.2">
      <c r="A186" s="362" t="s">
        <v>1979</v>
      </c>
      <c r="B186" s="363" t="s">
        <v>1409</v>
      </c>
      <c r="C186" s="364"/>
      <c r="D186" s="365"/>
      <c r="E186" s="364"/>
      <c r="F186" s="366"/>
      <c r="G186" s="367"/>
      <c r="H186" s="364"/>
      <c r="I186" s="364" t="s">
        <v>1410</v>
      </c>
      <c r="J186" s="368"/>
      <c r="K186" s="369"/>
      <c r="L186" s="370"/>
      <c r="M186" s="371"/>
      <c r="N186" s="371"/>
      <c r="O186" s="371"/>
      <c r="P186" s="371"/>
      <c r="Q186" s="372"/>
      <c r="R186" s="373" t="s">
        <v>1358</v>
      </c>
      <c r="S186" s="374" t="s">
        <v>1972</v>
      </c>
      <c r="T186" s="374" t="s">
        <v>1342</v>
      </c>
      <c r="U186" s="379" t="s">
        <v>758</v>
      </c>
      <c r="V186" s="384">
        <v>20000</v>
      </c>
      <c r="W186" s="385">
        <v>42810</v>
      </c>
      <c r="X186" s="395">
        <v>42837</v>
      </c>
      <c r="Y186" s="390" t="s">
        <v>1976</v>
      </c>
    </row>
    <row r="187" spans="1:47" s="379" customFormat="1" x14ac:dyDescent="0.2">
      <c r="A187" s="362" t="s">
        <v>1979</v>
      </c>
      <c r="B187" s="363" t="s">
        <v>1409</v>
      </c>
      <c r="C187" s="364"/>
      <c r="D187" s="365"/>
      <c r="E187" s="364"/>
      <c r="F187" s="366"/>
      <c r="G187" s="367"/>
      <c r="H187" s="364"/>
      <c r="I187" s="364" t="s">
        <v>1410</v>
      </c>
      <c r="J187" s="368"/>
      <c r="K187" s="369"/>
      <c r="L187" s="370"/>
      <c r="M187" s="371"/>
      <c r="N187" s="371"/>
      <c r="O187" s="371"/>
      <c r="P187" s="371"/>
      <c r="Q187" s="372"/>
      <c r="R187" s="373" t="s">
        <v>1358</v>
      </c>
      <c r="S187" s="374" t="s">
        <v>1972</v>
      </c>
      <c r="T187" s="374" t="s">
        <v>1342</v>
      </c>
      <c r="V187" s="394">
        <f>+V183+V184+V185+V186</f>
        <v>644868.89</v>
      </c>
      <c r="X187" s="395">
        <v>42837</v>
      </c>
      <c r="Y187" s="390" t="s">
        <v>1976</v>
      </c>
    </row>
    <row r="188" spans="1:47" s="379" customFormat="1" x14ac:dyDescent="0.2">
      <c r="A188" s="362" t="s">
        <v>1979</v>
      </c>
      <c r="B188" s="363" t="s">
        <v>1409</v>
      </c>
      <c r="C188" s="364"/>
      <c r="D188" s="365"/>
      <c r="E188" s="364"/>
      <c r="F188" s="366"/>
      <c r="G188" s="367"/>
      <c r="H188" s="364"/>
      <c r="I188" s="364" t="s">
        <v>1410</v>
      </c>
      <c r="J188" s="368"/>
      <c r="K188" s="369"/>
      <c r="L188" s="370"/>
      <c r="M188" s="371"/>
      <c r="N188" s="371"/>
      <c r="O188" s="371"/>
      <c r="P188" s="371"/>
      <c r="Q188" s="372"/>
      <c r="R188" s="373" t="s">
        <v>1358</v>
      </c>
      <c r="S188" s="374" t="s">
        <v>1972</v>
      </c>
      <c r="T188" s="374" t="s">
        <v>1342</v>
      </c>
      <c r="V188" s="394">
        <f>+V187-P183</f>
        <v>21468.890000000014</v>
      </c>
      <c r="X188" s="395">
        <v>42837</v>
      </c>
      <c r="Y188" s="390" t="s">
        <v>1976</v>
      </c>
    </row>
    <row r="189" spans="1:47" s="78" customFormat="1" x14ac:dyDescent="0.2">
      <c r="A189" s="301" t="s">
        <v>1979</v>
      </c>
      <c r="B189" s="307" t="s">
        <v>1683</v>
      </c>
      <c r="C189" s="302">
        <v>1520604</v>
      </c>
      <c r="D189" s="303">
        <v>7495</v>
      </c>
      <c r="E189" s="302" t="s">
        <v>492</v>
      </c>
      <c r="F189" s="83">
        <v>2017</v>
      </c>
      <c r="G189" s="305">
        <v>42795</v>
      </c>
      <c r="H189" s="302" t="s">
        <v>64</v>
      </c>
      <c r="I189" s="302" t="s">
        <v>1684</v>
      </c>
      <c r="J189" s="316" t="s">
        <v>2</v>
      </c>
      <c r="K189" s="204" t="s">
        <v>1685</v>
      </c>
      <c r="L189" s="317" t="s">
        <v>1686</v>
      </c>
      <c r="M189" s="306">
        <v>282019.7</v>
      </c>
      <c r="N189" s="306">
        <v>14100.99</v>
      </c>
      <c r="O189" s="306">
        <v>47379.31</v>
      </c>
      <c r="P189" s="306">
        <v>343500</v>
      </c>
      <c r="Q189" s="85"/>
      <c r="R189" s="41" t="s">
        <v>1358</v>
      </c>
      <c r="S189" s="313" t="s">
        <v>1973</v>
      </c>
      <c r="T189" s="79"/>
      <c r="U189" s="79" t="s">
        <v>757</v>
      </c>
      <c r="V189" s="327">
        <v>343500</v>
      </c>
      <c r="W189" s="336">
        <v>42795</v>
      </c>
      <c r="X189" s="337"/>
      <c r="Y189" s="337" t="s">
        <v>1976</v>
      </c>
      <c r="Z189" s="79"/>
    </row>
    <row r="190" spans="1:47" s="78" customFormat="1" x14ac:dyDescent="0.2">
      <c r="A190" s="301" t="s">
        <v>1979</v>
      </c>
      <c r="B190" s="307" t="s">
        <v>1466</v>
      </c>
      <c r="C190" s="302">
        <v>521101</v>
      </c>
      <c r="D190" s="303">
        <v>1253</v>
      </c>
      <c r="E190" s="302" t="s">
        <v>25</v>
      </c>
      <c r="F190" s="83">
        <v>2017</v>
      </c>
      <c r="G190" s="305">
        <v>42825</v>
      </c>
      <c r="H190" s="302" t="s">
        <v>1467</v>
      </c>
      <c r="I190" s="302" t="s">
        <v>1468</v>
      </c>
      <c r="J190" s="316" t="s">
        <v>2</v>
      </c>
      <c r="K190" s="204" t="s">
        <v>1469</v>
      </c>
      <c r="L190" s="317" t="s">
        <v>1470</v>
      </c>
      <c r="M190" s="306">
        <v>350172.41</v>
      </c>
      <c r="N190" s="306">
        <v>0</v>
      </c>
      <c r="O190" s="306">
        <v>56027.59</v>
      </c>
      <c r="P190" s="306">
        <v>406200</v>
      </c>
      <c r="Q190" s="85"/>
      <c r="R190" s="41" t="s">
        <v>1358</v>
      </c>
      <c r="S190" s="313" t="s">
        <v>1973</v>
      </c>
      <c r="U190" s="78" t="s">
        <v>764</v>
      </c>
      <c r="V190" s="235">
        <v>132000</v>
      </c>
      <c r="W190" s="231">
        <v>42825</v>
      </c>
      <c r="X190" s="311"/>
      <c r="Y190" s="311" t="s">
        <v>1976</v>
      </c>
    </row>
    <row r="191" spans="1:47" s="78" customFormat="1" x14ac:dyDescent="0.2">
      <c r="A191" s="301" t="s">
        <v>1979</v>
      </c>
      <c r="B191" s="307" t="s">
        <v>1466</v>
      </c>
      <c r="C191" s="302"/>
      <c r="D191" s="303"/>
      <c r="E191" s="302"/>
      <c r="F191" s="83"/>
      <c r="G191" s="305"/>
      <c r="H191" s="302"/>
      <c r="I191" s="302" t="s">
        <v>1468</v>
      </c>
      <c r="J191" s="316"/>
      <c r="K191" s="204"/>
      <c r="L191" s="317"/>
      <c r="M191" s="306"/>
      <c r="N191" s="306"/>
      <c r="O191" s="306"/>
      <c r="P191" s="306"/>
      <c r="Q191" s="85"/>
      <c r="R191" s="41"/>
      <c r="S191" s="313" t="s">
        <v>1973</v>
      </c>
      <c r="U191" s="78" t="s">
        <v>757</v>
      </c>
      <c r="V191" s="235">
        <v>37200</v>
      </c>
      <c r="W191" s="231">
        <v>42832</v>
      </c>
      <c r="X191" s="311"/>
      <c r="Y191" s="311" t="s">
        <v>1976</v>
      </c>
    </row>
    <row r="192" spans="1:47" s="78" customFormat="1" x14ac:dyDescent="0.2">
      <c r="A192" s="301" t="s">
        <v>1979</v>
      </c>
      <c r="B192" s="307" t="s">
        <v>1466</v>
      </c>
      <c r="C192" s="302"/>
      <c r="D192" s="303"/>
      <c r="E192" s="302"/>
      <c r="F192" s="83"/>
      <c r="G192" s="305"/>
      <c r="H192" s="302"/>
      <c r="I192" s="302" t="s">
        <v>1468</v>
      </c>
      <c r="J192" s="316"/>
      <c r="K192" s="204"/>
      <c r="L192" s="317"/>
      <c r="M192" s="306"/>
      <c r="N192" s="306"/>
      <c r="O192" s="306"/>
      <c r="P192" s="306"/>
      <c r="Q192" s="85"/>
      <c r="R192" s="41"/>
      <c r="S192" s="313" t="s">
        <v>1973</v>
      </c>
      <c r="U192" s="78" t="s">
        <v>764</v>
      </c>
      <c r="V192" s="235">
        <v>7000</v>
      </c>
      <c r="W192" s="231">
        <v>42824</v>
      </c>
      <c r="X192" s="311"/>
      <c r="Y192" s="311" t="s">
        <v>1976</v>
      </c>
    </row>
    <row r="193" spans="1:47" s="78" customFormat="1" x14ac:dyDescent="0.2">
      <c r="A193" s="301" t="s">
        <v>1979</v>
      </c>
      <c r="B193" s="307" t="s">
        <v>1466</v>
      </c>
      <c r="C193" s="302"/>
      <c r="D193" s="303"/>
      <c r="E193" s="302"/>
      <c r="F193" s="83"/>
      <c r="G193" s="305"/>
      <c r="H193" s="302"/>
      <c r="I193" s="302" t="s">
        <v>1468</v>
      </c>
      <c r="J193" s="316"/>
      <c r="K193" s="204"/>
      <c r="L193" s="317"/>
      <c r="M193" s="306"/>
      <c r="N193" s="306"/>
      <c r="O193" s="306"/>
      <c r="P193" s="306"/>
      <c r="Q193" s="85"/>
      <c r="R193" s="41"/>
      <c r="S193" s="313" t="s">
        <v>1973</v>
      </c>
      <c r="U193" s="78" t="s">
        <v>758</v>
      </c>
      <c r="V193" s="235">
        <v>100000</v>
      </c>
      <c r="W193" s="231">
        <v>42832</v>
      </c>
      <c r="X193" s="311"/>
      <c r="Y193" s="311" t="s">
        <v>1976</v>
      </c>
    </row>
    <row r="194" spans="1:47" s="78" customFormat="1" x14ac:dyDescent="0.2">
      <c r="A194" s="301" t="s">
        <v>1979</v>
      </c>
      <c r="B194" s="307" t="s">
        <v>1466</v>
      </c>
      <c r="C194" s="302"/>
      <c r="D194" s="303"/>
      <c r="E194" s="302"/>
      <c r="F194" s="83"/>
      <c r="G194" s="305"/>
      <c r="H194" s="302"/>
      <c r="I194" s="302" t="s">
        <v>1468</v>
      </c>
      <c r="J194" s="316"/>
      <c r="K194" s="204"/>
      <c r="L194" s="317"/>
      <c r="M194" s="306"/>
      <c r="N194" s="306"/>
      <c r="O194" s="306"/>
      <c r="P194" s="306"/>
      <c r="Q194" s="85"/>
      <c r="R194" s="41"/>
      <c r="S194" s="313" t="s">
        <v>1973</v>
      </c>
      <c r="U194" s="78" t="s">
        <v>757</v>
      </c>
      <c r="V194" s="235">
        <v>130000</v>
      </c>
      <c r="W194" s="231">
        <v>42825</v>
      </c>
      <c r="X194" s="311"/>
      <c r="Y194" s="311" t="s">
        <v>1976</v>
      </c>
    </row>
    <row r="195" spans="1:47" s="78" customFormat="1" ht="13.5" customHeight="1" x14ac:dyDescent="0.2">
      <c r="A195" s="301" t="s">
        <v>1979</v>
      </c>
      <c r="B195" s="307" t="s">
        <v>1587</v>
      </c>
      <c r="C195" s="302">
        <v>522401</v>
      </c>
      <c r="D195" s="303">
        <v>1062</v>
      </c>
      <c r="E195" s="302" t="s">
        <v>8</v>
      </c>
      <c r="F195" s="83">
        <v>2017</v>
      </c>
      <c r="G195" s="305">
        <v>42809</v>
      </c>
      <c r="H195" s="302" t="s">
        <v>56</v>
      </c>
      <c r="I195" s="302" t="s">
        <v>1588</v>
      </c>
      <c r="J195" s="316" t="s">
        <v>23</v>
      </c>
      <c r="K195" s="204" t="s">
        <v>1589</v>
      </c>
      <c r="L195" s="317" t="s">
        <v>1590</v>
      </c>
      <c r="M195" s="306">
        <v>224137.93</v>
      </c>
      <c r="N195" s="306">
        <v>0</v>
      </c>
      <c r="O195" s="306">
        <v>35862.07</v>
      </c>
      <c r="P195" s="306">
        <v>260000</v>
      </c>
      <c r="Q195" s="85"/>
      <c r="R195" s="41" t="s">
        <v>1358</v>
      </c>
      <c r="S195" s="313" t="s">
        <v>1973</v>
      </c>
      <c r="T195" s="79"/>
      <c r="U195" s="79" t="s">
        <v>757</v>
      </c>
      <c r="V195" s="327">
        <v>260000</v>
      </c>
      <c r="W195" s="336">
        <v>42810</v>
      </c>
      <c r="X195" s="337"/>
      <c r="Y195" s="338" t="s">
        <v>1976</v>
      </c>
      <c r="Z195" s="94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</row>
    <row r="196" spans="1:47" s="78" customFormat="1" x14ac:dyDescent="0.2">
      <c r="A196" s="301" t="s">
        <v>1979</v>
      </c>
      <c r="B196" s="307" t="s">
        <v>1433</v>
      </c>
      <c r="C196" s="302">
        <v>520906</v>
      </c>
      <c r="D196" s="303">
        <v>2007</v>
      </c>
      <c r="E196" s="302" t="s">
        <v>1429</v>
      </c>
      <c r="F196" s="83">
        <v>2017</v>
      </c>
      <c r="G196" s="305">
        <v>42810</v>
      </c>
      <c r="H196" s="302" t="s">
        <v>110</v>
      </c>
      <c r="I196" s="302" t="s">
        <v>1434</v>
      </c>
      <c r="J196" s="316" t="s">
        <v>23</v>
      </c>
      <c r="K196" s="204" t="s">
        <v>1435</v>
      </c>
      <c r="L196" s="317" t="s">
        <v>1436</v>
      </c>
      <c r="M196" s="306">
        <v>178189.66</v>
      </c>
      <c r="N196" s="306">
        <v>0</v>
      </c>
      <c r="O196" s="306">
        <v>28510.34</v>
      </c>
      <c r="P196" s="306">
        <v>206700</v>
      </c>
      <c r="Q196" s="85"/>
      <c r="R196" s="41" t="s">
        <v>1358</v>
      </c>
      <c r="S196" s="314" t="s">
        <v>752</v>
      </c>
      <c r="U196" s="78" t="s">
        <v>757</v>
      </c>
      <c r="V196" s="235">
        <v>206700</v>
      </c>
      <c r="W196" s="231">
        <v>42811</v>
      </c>
      <c r="X196" s="311"/>
      <c r="Y196" s="311" t="s">
        <v>1976</v>
      </c>
    </row>
    <row r="197" spans="1:47" s="379" customFormat="1" x14ac:dyDescent="0.2">
      <c r="A197" s="362" t="s">
        <v>1979</v>
      </c>
      <c r="B197" s="363" t="s">
        <v>1394</v>
      </c>
      <c r="C197" s="364">
        <v>520512</v>
      </c>
      <c r="D197" s="365">
        <v>5394</v>
      </c>
      <c r="E197" s="364" t="s">
        <v>813</v>
      </c>
      <c r="F197" s="366">
        <v>2017</v>
      </c>
      <c r="G197" s="367">
        <v>42807</v>
      </c>
      <c r="H197" s="364" t="s">
        <v>13</v>
      </c>
      <c r="I197" s="364" t="s">
        <v>1395</v>
      </c>
      <c r="J197" s="368" t="s">
        <v>2</v>
      </c>
      <c r="K197" s="369" t="s">
        <v>1396</v>
      </c>
      <c r="L197" s="370" t="s">
        <v>1397</v>
      </c>
      <c r="M197" s="371">
        <v>432186.08</v>
      </c>
      <c r="N197" s="371">
        <v>25400.13</v>
      </c>
      <c r="O197" s="371">
        <v>73213.789999999994</v>
      </c>
      <c r="P197" s="371">
        <v>530800</v>
      </c>
      <c r="Q197" s="372"/>
      <c r="R197" s="373" t="s">
        <v>1358</v>
      </c>
      <c r="S197" s="374" t="s">
        <v>1972</v>
      </c>
      <c r="T197" s="374" t="s">
        <v>1342</v>
      </c>
      <c r="U197" s="379" t="s">
        <v>1977</v>
      </c>
      <c r="V197" s="384">
        <v>5300</v>
      </c>
      <c r="W197" s="385">
        <v>42808</v>
      </c>
      <c r="X197" s="395">
        <v>42837</v>
      </c>
      <c r="Y197" s="390" t="s">
        <v>1976</v>
      </c>
    </row>
    <row r="198" spans="1:47" s="379" customFormat="1" x14ac:dyDescent="0.2">
      <c r="A198" s="362" t="s">
        <v>1979</v>
      </c>
      <c r="B198" s="363" t="s">
        <v>1394</v>
      </c>
      <c r="C198" s="364"/>
      <c r="D198" s="365"/>
      <c r="E198" s="364"/>
      <c r="F198" s="366"/>
      <c r="G198" s="367"/>
      <c r="H198" s="364"/>
      <c r="I198" s="364" t="s">
        <v>1395</v>
      </c>
      <c r="J198" s="368"/>
      <c r="K198" s="369"/>
      <c r="L198" s="370"/>
      <c r="M198" s="371"/>
      <c r="N198" s="371"/>
      <c r="O198" s="371"/>
      <c r="P198" s="371"/>
      <c r="Q198" s="372"/>
      <c r="R198" s="373" t="s">
        <v>1358</v>
      </c>
      <c r="S198" s="374" t="s">
        <v>1972</v>
      </c>
      <c r="T198" s="374" t="s">
        <v>1342</v>
      </c>
      <c r="U198" s="379" t="s">
        <v>1977</v>
      </c>
      <c r="V198" s="384">
        <v>4200</v>
      </c>
      <c r="W198" s="385">
        <v>42808</v>
      </c>
      <c r="X198" s="395">
        <v>42837</v>
      </c>
      <c r="Y198" s="390" t="s">
        <v>1976</v>
      </c>
    </row>
    <row r="199" spans="1:47" s="379" customFormat="1" x14ac:dyDescent="0.2">
      <c r="A199" s="362" t="s">
        <v>1979</v>
      </c>
      <c r="B199" s="363" t="s">
        <v>1394</v>
      </c>
      <c r="C199" s="364"/>
      <c r="D199" s="365"/>
      <c r="E199" s="364"/>
      <c r="F199" s="366"/>
      <c r="G199" s="367"/>
      <c r="H199" s="364"/>
      <c r="I199" s="364" t="s">
        <v>1395</v>
      </c>
      <c r="J199" s="368"/>
      <c r="K199" s="369"/>
      <c r="L199" s="370"/>
      <c r="M199" s="371"/>
      <c r="N199" s="371"/>
      <c r="O199" s="371"/>
      <c r="P199" s="371"/>
      <c r="Q199" s="372"/>
      <c r="R199" s="373" t="s">
        <v>1358</v>
      </c>
      <c r="S199" s="374" t="s">
        <v>1972</v>
      </c>
      <c r="T199" s="374" t="s">
        <v>1342</v>
      </c>
      <c r="U199" s="379" t="s">
        <v>758</v>
      </c>
      <c r="V199" s="384">
        <v>394545.7</v>
      </c>
      <c r="W199" s="385">
        <v>42808</v>
      </c>
      <c r="X199" s="395">
        <v>42837</v>
      </c>
      <c r="Y199" s="390" t="s">
        <v>1976</v>
      </c>
    </row>
    <row r="200" spans="1:47" s="379" customFormat="1" x14ac:dyDescent="0.2">
      <c r="A200" s="362" t="s">
        <v>1979</v>
      </c>
      <c r="B200" s="363" t="s">
        <v>1394</v>
      </c>
      <c r="C200" s="364"/>
      <c r="D200" s="365"/>
      <c r="E200" s="364"/>
      <c r="F200" s="366"/>
      <c r="G200" s="367"/>
      <c r="H200" s="364"/>
      <c r="I200" s="364" t="s">
        <v>1395</v>
      </c>
      <c r="J200" s="368"/>
      <c r="K200" s="369"/>
      <c r="L200" s="370"/>
      <c r="M200" s="371"/>
      <c r="N200" s="371"/>
      <c r="O200" s="371"/>
      <c r="P200" s="371"/>
      <c r="Q200" s="372"/>
      <c r="R200" s="373" t="s">
        <v>1358</v>
      </c>
      <c r="S200" s="374" t="s">
        <v>1972</v>
      </c>
      <c r="T200" s="374" t="s">
        <v>1342</v>
      </c>
      <c r="U200" s="379" t="s">
        <v>761</v>
      </c>
      <c r="V200" s="384">
        <v>40300</v>
      </c>
      <c r="W200" s="385">
        <v>42808</v>
      </c>
      <c r="X200" s="395">
        <v>42837</v>
      </c>
      <c r="Y200" s="390" t="s">
        <v>1976</v>
      </c>
    </row>
    <row r="201" spans="1:47" s="379" customFormat="1" x14ac:dyDescent="0.2">
      <c r="A201" s="362" t="s">
        <v>1979</v>
      </c>
      <c r="B201" s="363" t="s">
        <v>1394</v>
      </c>
      <c r="C201" s="364"/>
      <c r="D201" s="365"/>
      <c r="E201" s="364"/>
      <c r="F201" s="366"/>
      <c r="G201" s="367"/>
      <c r="H201" s="364"/>
      <c r="I201" s="364" t="s">
        <v>1395</v>
      </c>
      <c r="J201" s="368"/>
      <c r="K201" s="369"/>
      <c r="L201" s="370"/>
      <c r="M201" s="371"/>
      <c r="N201" s="371"/>
      <c r="O201" s="371"/>
      <c r="P201" s="371"/>
      <c r="Q201" s="372"/>
      <c r="R201" s="373" t="s">
        <v>1358</v>
      </c>
      <c r="S201" s="374" t="s">
        <v>1972</v>
      </c>
      <c r="T201" s="374" t="s">
        <v>1342</v>
      </c>
      <c r="U201" s="379" t="s">
        <v>766</v>
      </c>
      <c r="V201" s="384">
        <v>86454.3</v>
      </c>
      <c r="W201" s="385">
        <v>42808</v>
      </c>
      <c r="X201" s="395">
        <v>42837</v>
      </c>
      <c r="Y201" s="390" t="s">
        <v>1976</v>
      </c>
    </row>
    <row r="202" spans="1:47" s="78" customFormat="1" x14ac:dyDescent="0.2">
      <c r="A202" s="301" t="s">
        <v>1979</v>
      </c>
      <c r="B202" s="307" t="s">
        <v>1532</v>
      </c>
      <c r="C202" s="302">
        <v>521707</v>
      </c>
      <c r="D202" s="303">
        <v>2006</v>
      </c>
      <c r="E202" s="302" t="s">
        <v>165</v>
      </c>
      <c r="F202" s="83">
        <v>2017</v>
      </c>
      <c r="G202" s="305">
        <v>42811</v>
      </c>
      <c r="H202" s="302" t="s">
        <v>79</v>
      </c>
      <c r="I202" s="302" t="s">
        <v>1533</v>
      </c>
      <c r="J202" s="316" t="s">
        <v>2</v>
      </c>
      <c r="K202" s="204" t="s">
        <v>1534</v>
      </c>
      <c r="L202" s="317" t="s">
        <v>1535</v>
      </c>
      <c r="M202" s="306">
        <v>195172.41</v>
      </c>
      <c r="N202" s="306">
        <v>0</v>
      </c>
      <c r="O202" s="306">
        <v>31227.59</v>
      </c>
      <c r="P202" s="306">
        <v>226400</v>
      </c>
      <c r="Q202" s="85"/>
      <c r="R202" s="41" t="s">
        <v>1358</v>
      </c>
      <c r="S202" s="314" t="s">
        <v>752</v>
      </c>
      <c r="T202" s="79"/>
      <c r="U202" s="79" t="s">
        <v>764</v>
      </c>
      <c r="V202" s="327">
        <v>10000</v>
      </c>
      <c r="W202" s="336">
        <v>42845</v>
      </c>
      <c r="X202" s="337"/>
      <c r="Y202" s="337" t="s">
        <v>1976</v>
      </c>
      <c r="Z202" s="79"/>
    </row>
    <row r="203" spans="1:47" s="78" customFormat="1" x14ac:dyDescent="0.2">
      <c r="A203" s="301" t="s">
        <v>1979</v>
      </c>
      <c r="B203" s="307" t="s">
        <v>1532</v>
      </c>
      <c r="C203" s="302"/>
      <c r="D203" s="303"/>
      <c r="E203" s="302"/>
      <c r="F203" s="83"/>
      <c r="G203" s="305"/>
      <c r="H203" s="302"/>
      <c r="I203" s="302" t="s">
        <v>1533</v>
      </c>
      <c r="J203" s="316"/>
      <c r="K203" s="204"/>
      <c r="L203" s="317"/>
      <c r="M203" s="306"/>
      <c r="N203" s="306"/>
      <c r="O203" s="306"/>
      <c r="P203" s="306"/>
      <c r="Q203" s="85"/>
      <c r="R203" s="41"/>
      <c r="S203" s="314" t="s">
        <v>752</v>
      </c>
      <c r="T203" s="79"/>
      <c r="U203" s="79" t="s">
        <v>764</v>
      </c>
      <c r="V203" s="327">
        <v>9000</v>
      </c>
      <c r="W203" s="336">
        <v>42811</v>
      </c>
      <c r="X203" s="337"/>
      <c r="Y203" s="337" t="s">
        <v>1976</v>
      </c>
      <c r="Z203" s="79"/>
    </row>
    <row r="204" spans="1:47" s="78" customFormat="1" x14ac:dyDescent="0.2">
      <c r="A204" s="301" t="s">
        <v>1979</v>
      </c>
      <c r="B204" s="307" t="s">
        <v>1532</v>
      </c>
      <c r="C204" s="302"/>
      <c r="D204" s="303"/>
      <c r="E204" s="302"/>
      <c r="F204" s="83"/>
      <c r="G204" s="305"/>
      <c r="H204" s="302"/>
      <c r="I204" s="302" t="s">
        <v>1533</v>
      </c>
      <c r="J204" s="316"/>
      <c r="K204" s="204"/>
      <c r="L204" s="317"/>
      <c r="M204" s="306"/>
      <c r="N204" s="306"/>
      <c r="O204" s="306"/>
      <c r="P204" s="306"/>
      <c r="Q204" s="85"/>
      <c r="R204" s="41"/>
      <c r="S204" s="314" t="s">
        <v>752</v>
      </c>
      <c r="T204" s="79"/>
      <c r="U204" s="79" t="s">
        <v>763</v>
      </c>
      <c r="V204" s="327">
        <v>20000</v>
      </c>
      <c r="W204" s="336">
        <v>42846</v>
      </c>
      <c r="X204" s="337"/>
      <c r="Y204" s="337" t="s">
        <v>1976</v>
      </c>
      <c r="Z204" s="79"/>
    </row>
    <row r="205" spans="1:47" s="78" customFormat="1" x14ac:dyDescent="0.2">
      <c r="A205" s="301" t="s">
        <v>1979</v>
      </c>
      <c r="B205" s="307" t="s">
        <v>1532</v>
      </c>
      <c r="C205" s="302"/>
      <c r="D205" s="303"/>
      <c r="E205" s="302"/>
      <c r="F205" s="83"/>
      <c r="G205" s="305"/>
      <c r="H205" s="302"/>
      <c r="I205" s="302" t="s">
        <v>1533</v>
      </c>
      <c r="J205" s="316"/>
      <c r="K205" s="204"/>
      <c r="L205" s="317"/>
      <c r="M205" s="306"/>
      <c r="N205" s="306"/>
      <c r="O205" s="306"/>
      <c r="P205" s="306"/>
      <c r="Q205" s="85"/>
      <c r="R205" s="41"/>
      <c r="S205" s="314" t="s">
        <v>752</v>
      </c>
      <c r="T205" s="79"/>
      <c r="U205" s="79" t="s">
        <v>762</v>
      </c>
      <c r="V205" s="327">
        <v>7000</v>
      </c>
      <c r="W205" s="336">
        <v>42846</v>
      </c>
      <c r="X205" s="337"/>
      <c r="Y205" s="337" t="s">
        <v>1976</v>
      </c>
      <c r="Z205" s="79"/>
    </row>
    <row r="206" spans="1:47" s="78" customFormat="1" x14ac:dyDescent="0.2">
      <c r="A206" s="301" t="s">
        <v>1979</v>
      </c>
      <c r="B206" s="307" t="s">
        <v>1532</v>
      </c>
      <c r="C206" s="302"/>
      <c r="D206" s="303"/>
      <c r="E206" s="302"/>
      <c r="F206" s="83"/>
      <c r="G206" s="305"/>
      <c r="H206" s="302"/>
      <c r="I206" s="302" t="s">
        <v>1533</v>
      </c>
      <c r="J206" s="316"/>
      <c r="K206" s="204"/>
      <c r="L206" s="317"/>
      <c r="M206" s="306"/>
      <c r="N206" s="306"/>
      <c r="O206" s="306"/>
      <c r="P206" s="306"/>
      <c r="Q206" s="85"/>
      <c r="R206" s="41"/>
      <c r="S206" s="314" t="s">
        <v>752</v>
      </c>
      <c r="T206" s="79"/>
      <c r="U206" s="79" t="s">
        <v>764</v>
      </c>
      <c r="V206" s="327">
        <v>9000</v>
      </c>
      <c r="W206" s="336">
        <v>42832</v>
      </c>
      <c r="X206" s="337"/>
      <c r="Y206" s="337" t="s">
        <v>1976</v>
      </c>
      <c r="Z206" s="79"/>
    </row>
    <row r="207" spans="1:47" s="78" customFormat="1" x14ac:dyDescent="0.2">
      <c r="A207" s="301" t="s">
        <v>1979</v>
      </c>
      <c r="B207" s="307" t="s">
        <v>1532</v>
      </c>
      <c r="C207" s="302"/>
      <c r="D207" s="303"/>
      <c r="E207" s="302"/>
      <c r="F207" s="83"/>
      <c r="G207" s="305"/>
      <c r="H207" s="302"/>
      <c r="I207" s="302" t="s">
        <v>1533</v>
      </c>
      <c r="J207" s="316"/>
      <c r="K207" s="204"/>
      <c r="L207" s="317"/>
      <c r="M207" s="306"/>
      <c r="N207" s="306"/>
      <c r="O207" s="306"/>
      <c r="P207" s="306"/>
      <c r="Q207" s="85"/>
      <c r="R207" s="41"/>
      <c r="S207" s="314" t="s">
        <v>752</v>
      </c>
      <c r="T207" s="79"/>
      <c r="U207" s="79" t="s">
        <v>764</v>
      </c>
      <c r="V207" s="327">
        <v>1000</v>
      </c>
      <c r="W207" s="336">
        <v>42804</v>
      </c>
      <c r="X207" s="337"/>
      <c r="Y207" s="337" t="s">
        <v>1976</v>
      </c>
      <c r="Z207" s="79"/>
    </row>
    <row r="208" spans="1:47" s="78" customFormat="1" x14ac:dyDescent="0.2">
      <c r="A208" s="301" t="s">
        <v>1979</v>
      </c>
      <c r="B208" s="307" t="s">
        <v>1532</v>
      </c>
      <c r="C208" s="302"/>
      <c r="D208" s="303"/>
      <c r="E208" s="302"/>
      <c r="F208" s="83"/>
      <c r="G208" s="305"/>
      <c r="H208" s="302"/>
      <c r="I208" s="302" t="s">
        <v>1533</v>
      </c>
      <c r="J208" s="316"/>
      <c r="K208" s="204"/>
      <c r="L208" s="317"/>
      <c r="M208" s="306"/>
      <c r="N208" s="306"/>
      <c r="O208" s="306"/>
      <c r="P208" s="306"/>
      <c r="Q208" s="85"/>
      <c r="R208" s="41"/>
      <c r="S208" s="314" t="s">
        <v>752</v>
      </c>
      <c r="T208" s="79"/>
      <c r="U208" s="79" t="s">
        <v>764</v>
      </c>
      <c r="V208" s="327">
        <v>1920</v>
      </c>
      <c r="W208" s="336">
        <v>42847</v>
      </c>
      <c r="X208" s="337"/>
      <c r="Y208" s="337" t="s">
        <v>1976</v>
      </c>
      <c r="Z208" s="79"/>
    </row>
    <row r="209" spans="1:47" s="78" customFormat="1" x14ac:dyDescent="0.2">
      <c r="A209" s="301" t="s">
        <v>1979</v>
      </c>
      <c r="B209" s="307" t="s">
        <v>1532</v>
      </c>
      <c r="C209" s="302"/>
      <c r="D209" s="303"/>
      <c r="E209" s="302"/>
      <c r="F209" s="83"/>
      <c r="G209" s="305"/>
      <c r="H209" s="302"/>
      <c r="I209" s="302" t="s">
        <v>1533</v>
      </c>
      <c r="J209" s="316"/>
      <c r="K209" s="204"/>
      <c r="L209" s="317"/>
      <c r="M209" s="306"/>
      <c r="N209" s="306"/>
      <c r="O209" s="306"/>
      <c r="P209" s="306"/>
      <c r="Q209" s="85"/>
      <c r="R209" s="41"/>
      <c r="S209" s="314" t="s">
        <v>752</v>
      </c>
      <c r="T209" s="79"/>
      <c r="U209" s="79" t="s">
        <v>764</v>
      </c>
      <c r="V209" s="327">
        <v>10000</v>
      </c>
      <c r="W209" s="336">
        <v>42821</v>
      </c>
      <c r="X209" s="337"/>
      <c r="Y209" s="337" t="s">
        <v>1976</v>
      </c>
      <c r="Z209" s="79"/>
    </row>
    <row r="210" spans="1:47" s="78" customFormat="1" x14ac:dyDescent="0.2">
      <c r="A210" s="301" t="s">
        <v>1979</v>
      </c>
      <c r="B210" s="307" t="s">
        <v>1532</v>
      </c>
      <c r="C210" s="302"/>
      <c r="D210" s="303"/>
      <c r="E210" s="302"/>
      <c r="F210" s="83"/>
      <c r="G210" s="305"/>
      <c r="H210" s="302"/>
      <c r="I210" s="302" t="s">
        <v>1533</v>
      </c>
      <c r="J210" s="316"/>
      <c r="K210" s="204"/>
      <c r="L210" s="317"/>
      <c r="M210" s="306"/>
      <c r="N210" s="306"/>
      <c r="O210" s="306"/>
      <c r="P210" s="306"/>
      <c r="Q210" s="85"/>
      <c r="R210" s="41"/>
      <c r="S210" s="314" t="s">
        <v>752</v>
      </c>
      <c r="T210" s="79"/>
      <c r="U210" s="79" t="s">
        <v>761</v>
      </c>
      <c r="V210" s="327">
        <v>158480</v>
      </c>
      <c r="W210" s="336">
        <v>42849</v>
      </c>
      <c r="X210" s="337"/>
      <c r="Y210" s="337" t="s">
        <v>1976</v>
      </c>
      <c r="Z210" s="79"/>
    </row>
    <row r="211" spans="1:47" s="78" customFormat="1" ht="14.25" customHeight="1" thickBot="1" x14ac:dyDescent="0.25">
      <c r="A211" s="301" t="s">
        <v>1979</v>
      </c>
      <c r="B211" s="307" t="s">
        <v>1505</v>
      </c>
      <c r="C211" s="302">
        <v>521502</v>
      </c>
      <c r="D211" s="303">
        <v>5611</v>
      </c>
      <c r="E211" s="302" t="s">
        <v>387</v>
      </c>
      <c r="F211" s="83">
        <v>2017</v>
      </c>
      <c r="G211" s="305">
        <v>42817</v>
      </c>
      <c r="H211" s="302" t="s">
        <v>17</v>
      </c>
      <c r="I211" s="302" t="s">
        <v>1506</v>
      </c>
      <c r="J211" s="316" t="s">
        <v>23</v>
      </c>
      <c r="K211" s="204" t="s">
        <v>1507</v>
      </c>
      <c r="L211" s="317" t="s">
        <v>1508</v>
      </c>
      <c r="M211" s="306">
        <v>379112.61</v>
      </c>
      <c r="N211" s="306">
        <v>17439.11</v>
      </c>
      <c r="O211" s="306">
        <v>63448.28</v>
      </c>
      <c r="P211" s="306">
        <v>460000</v>
      </c>
      <c r="Q211" s="85"/>
      <c r="R211" s="41" t="s">
        <v>1358</v>
      </c>
      <c r="S211" s="313" t="s">
        <v>1973</v>
      </c>
      <c r="T211" s="79"/>
      <c r="U211" s="79"/>
      <c r="V211" s="327"/>
      <c r="W211" s="79"/>
      <c r="X211" s="337"/>
      <c r="Y211" s="337" t="s">
        <v>770</v>
      </c>
      <c r="Z211" s="79"/>
    </row>
    <row r="212" spans="1:47" s="379" customFormat="1" x14ac:dyDescent="0.2">
      <c r="A212" s="362" t="s">
        <v>1979</v>
      </c>
      <c r="B212" s="363" t="s">
        <v>1842</v>
      </c>
      <c r="C212" s="364">
        <v>1520604</v>
      </c>
      <c r="D212" s="365">
        <v>7495</v>
      </c>
      <c r="E212" s="364" t="s">
        <v>492</v>
      </c>
      <c r="F212" s="366">
        <v>2017</v>
      </c>
      <c r="G212" s="367">
        <v>42821</v>
      </c>
      <c r="H212" s="364"/>
      <c r="I212" s="364" t="s">
        <v>1843</v>
      </c>
      <c r="J212" s="368" t="s">
        <v>2</v>
      </c>
      <c r="K212" s="386" t="s">
        <v>1238</v>
      </c>
      <c r="L212" s="370" t="s">
        <v>1844</v>
      </c>
      <c r="M212" s="371">
        <v>255782.21</v>
      </c>
      <c r="N212" s="371">
        <v>0</v>
      </c>
      <c r="O212" s="371">
        <v>40925.15</v>
      </c>
      <c r="P212" s="371">
        <v>296707.36</v>
      </c>
      <c r="Q212" s="372"/>
      <c r="R212" s="373" t="s">
        <v>748</v>
      </c>
      <c r="S212" s="374" t="s">
        <v>1972</v>
      </c>
      <c r="T212" s="374" t="s">
        <v>1342</v>
      </c>
      <c r="X212" s="395">
        <v>42837</v>
      </c>
    </row>
    <row r="213" spans="1:47" s="379" customFormat="1" ht="13.5" thickBot="1" x14ac:dyDescent="0.25">
      <c r="A213" s="362" t="s">
        <v>1979</v>
      </c>
      <c r="B213" s="363" t="s">
        <v>1839</v>
      </c>
      <c r="C213" s="364">
        <v>1520604</v>
      </c>
      <c r="D213" s="365">
        <v>7495</v>
      </c>
      <c r="E213" s="364" t="s">
        <v>492</v>
      </c>
      <c r="F213" s="366">
        <v>2017</v>
      </c>
      <c r="G213" s="367">
        <v>42815</v>
      </c>
      <c r="H213" s="364"/>
      <c r="I213" s="364" t="s">
        <v>1840</v>
      </c>
      <c r="J213" s="368" t="s">
        <v>2</v>
      </c>
      <c r="K213" s="389" t="s">
        <v>1238</v>
      </c>
      <c r="L213" s="370" t="s">
        <v>1841</v>
      </c>
      <c r="M213" s="371">
        <v>255782.21</v>
      </c>
      <c r="N213" s="371">
        <v>0</v>
      </c>
      <c r="O213" s="371">
        <v>40925.15</v>
      </c>
      <c r="P213" s="371">
        <v>296707.36</v>
      </c>
      <c r="Q213" s="372"/>
      <c r="R213" s="373" t="s">
        <v>748</v>
      </c>
      <c r="S213" s="374" t="s">
        <v>1972</v>
      </c>
      <c r="T213" s="374" t="s">
        <v>1342</v>
      </c>
      <c r="U213" s="380"/>
      <c r="V213" s="380"/>
      <c r="W213" s="380"/>
      <c r="X213" s="395">
        <v>42837</v>
      </c>
      <c r="Y213" s="380"/>
      <c r="Z213" s="380"/>
      <c r="AA213" s="380"/>
      <c r="AB213" s="380"/>
      <c r="AC213" s="380"/>
      <c r="AD213" s="380"/>
      <c r="AE213" s="380"/>
      <c r="AF213" s="380"/>
      <c r="AG213" s="380"/>
      <c r="AH213" s="380"/>
      <c r="AI213" s="380"/>
      <c r="AJ213" s="380"/>
      <c r="AK213" s="380"/>
      <c r="AL213" s="380"/>
      <c r="AM213" s="380"/>
      <c r="AN213" s="380"/>
      <c r="AO213" s="380"/>
      <c r="AP213" s="380"/>
      <c r="AQ213" s="380"/>
      <c r="AR213" s="380"/>
      <c r="AS213" s="380"/>
      <c r="AT213" s="380"/>
      <c r="AU213" s="380"/>
    </row>
    <row r="214" spans="1:47" s="78" customFormat="1" x14ac:dyDescent="0.2">
      <c r="A214" s="301" t="s">
        <v>1979</v>
      </c>
      <c r="B214" s="307" t="s">
        <v>1563</v>
      </c>
      <c r="C214" s="302">
        <v>521802</v>
      </c>
      <c r="D214" s="303">
        <v>2202</v>
      </c>
      <c r="E214" s="302" t="s">
        <v>229</v>
      </c>
      <c r="F214" s="83">
        <v>2017</v>
      </c>
      <c r="G214" s="305">
        <v>42801</v>
      </c>
      <c r="H214" s="302" t="s">
        <v>24</v>
      </c>
      <c r="I214" s="302" t="s">
        <v>1564</v>
      </c>
      <c r="J214" s="316" t="s">
        <v>2</v>
      </c>
      <c r="K214" s="204" t="s">
        <v>1565</v>
      </c>
      <c r="L214" s="317" t="s">
        <v>1566</v>
      </c>
      <c r="M214" s="306">
        <v>201982.76</v>
      </c>
      <c r="N214" s="306">
        <v>0</v>
      </c>
      <c r="O214" s="306">
        <v>32317.24</v>
      </c>
      <c r="P214" s="306">
        <v>234300</v>
      </c>
      <c r="Q214" s="85"/>
      <c r="R214" s="61" t="s">
        <v>1358</v>
      </c>
      <c r="S214" s="314" t="s">
        <v>752</v>
      </c>
      <c r="T214" s="79"/>
      <c r="U214" s="79" t="s">
        <v>764</v>
      </c>
      <c r="V214" s="327">
        <v>230000</v>
      </c>
      <c r="W214" s="336">
        <v>42801</v>
      </c>
      <c r="X214" s="337"/>
      <c r="Y214" s="337" t="s">
        <v>1976</v>
      </c>
      <c r="Z214" s="79"/>
    </row>
    <row r="215" spans="1:47" s="78" customFormat="1" x14ac:dyDescent="0.2">
      <c r="A215" s="301" t="s">
        <v>1979</v>
      </c>
      <c r="B215" s="307" t="s">
        <v>1563</v>
      </c>
      <c r="C215" s="302"/>
      <c r="D215" s="303"/>
      <c r="E215" s="302"/>
      <c r="F215" s="83"/>
      <c r="G215" s="305"/>
      <c r="H215" s="302"/>
      <c r="I215" s="302" t="s">
        <v>1564</v>
      </c>
      <c r="J215" s="316"/>
      <c r="K215" s="204"/>
      <c r="L215" s="317"/>
      <c r="M215" s="306"/>
      <c r="N215" s="306"/>
      <c r="O215" s="306"/>
      <c r="P215" s="306"/>
      <c r="Q215" s="85"/>
      <c r="R215" s="61" t="s">
        <v>1358</v>
      </c>
      <c r="S215" s="314" t="s">
        <v>752</v>
      </c>
      <c r="T215" s="79"/>
      <c r="U215" s="79" t="s">
        <v>763</v>
      </c>
      <c r="V215" s="327">
        <v>4300</v>
      </c>
      <c r="W215" s="336">
        <v>42801</v>
      </c>
      <c r="X215" s="337"/>
      <c r="Y215" s="337" t="s">
        <v>1976</v>
      </c>
      <c r="Z215" s="79"/>
    </row>
    <row r="216" spans="1:47" s="78" customFormat="1" x14ac:dyDescent="0.2">
      <c r="A216" s="301" t="s">
        <v>1979</v>
      </c>
      <c r="B216" s="307" t="s">
        <v>1687</v>
      </c>
      <c r="C216" s="302">
        <v>1520604</v>
      </c>
      <c r="D216" s="303">
        <v>7495</v>
      </c>
      <c r="E216" s="302" t="s">
        <v>492</v>
      </c>
      <c r="F216" s="83">
        <v>2017</v>
      </c>
      <c r="G216" s="305">
        <v>42800</v>
      </c>
      <c r="H216" s="302" t="s">
        <v>6</v>
      </c>
      <c r="I216" s="302" t="s">
        <v>1688</v>
      </c>
      <c r="J216" s="316" t="s">
        <v>2</v>
      </c>
      <c r="K216" s="204" t="s">
        <v>1689</v>
      </c>
      <c r="L216" s="317" t="s">
        <v>1690</v>
      </c>
      <c r="M216" s="306">
        <v>282019.7</v>
      </c>
      <c r="N216" s="306">
        <v>14100.99</v>
      </c>
      <c r="O216" s="306">
        <v>47379.31</v>
      </c>
      <c r="P216" s="306">
        <v>343500</v>
      </c>
      <c r="Q216" s="85"/>
      <c r="R216" s="61" t="s">
        <v>1358</v>
      </c>
      <c r="S216" s="313" t="s">
        <v>1973</v>
      </c>
      <c r="T216" s="79"/>
      <c r="U216" s="79" t="s">
        <v>763</v>
      </c>
      <c r="V216" s="327">
        <v>10000</v>
      </c>
      <c r="W216" s="336">
        <v>42796</v>
      </c>
      <c r="X216" s="337"/>
      <c r="Y216" s="337" t="s">
        <v>1976</v>
      </c>
      <c r="Z216" s="79"/>
    </row>
    <row r="217" spans="1:47" s="78" customFormat="1" x14ac:dyDescent="0.2">
      <c r="A217" s="301" t="s">
        <v>1979</v>
      </c>
      <c r="B217" s="307" t="s">
        <v>1687</v>
      </c>
      <c r="C217" s="302"/>
      <c r="D217" s="303"/>
      <c r="E217" s="302"/>
      <c r="F217" s="83"/>
      <c r="G217" s="305"/>
      <c r="H217" s="302"/>
      <c r="I217" s="302" t="s">
        <v>1688</v>
      </c>
      <c r="J217" s="316"/>
      <c r="K217" s="204"/>
      <c r="L217" s="317"/>
      <c r="M217" s="306"/>
      <c r="N217" s="306"/>
      <c r="O217" s="306"/>
      <c r="P217" s="306"/>
      <c r="Q217" s="85"/>
      <c r="R217" s="61" t="s">
        <v>1358</v>
      </c>
      <c r="S217" s="313" t="s">
        <v>1973</v>
      </c>
      <c r="T217" s="79"/>
      <c r="U217" s="79" t="s">
        <v>757</v>
      </c>
      <c r="V217" s="327">
        <v>81033</v>
      </c>
      <c r="W217" s="336">
        <v>42801</v>
      </c>
      <c r="X217" s="337"/>
      <c r="Y217" s="337" t="s">
        <v>1976</v>
      </c>
      <c r="Z217" s="79"/>
    </row>
    <row r="218" spans="1:47" s="78" customFormat="1" x14ac:dyDescent="0.2">
      <c r="A218" s="301" t="s">
        <v>1979</v>
      </c>
      <c r="B218" s="307" t="s">
        <v>1687</v>
      </c>
      <c r="C218" s="302"/>
      <c r="D218" s="303"/>
      <c r="E218" s="302"/>
      <c r="F218" s="83"/>
      <c r="G218" s="305"/>
      <c r="H218" s="302"/>
      <c r="I218" s="302" t="s">
        <v>1688</v>
      </c>
      <c r="J218" s="316"/>
      <c r="K218" s="204"/>
      <c r="L218" s="317"/>
      <c r="M218" s="306"/>
      <c r="N218" s="306"/>
      <c r="O218" s="306"/>
      <c r="P218" s="306"/>
      <c r="Q218" s="85"/>
      <c r="R218" s="61" t="s">
        <v>1358</v>
      </c>
      <c r="S218" s="313" t="s">
        <v>1973</v>
      </c>
      <c r="T218" s="79"/>
      <c r="U218" s="79" t="s">
        <v>758</v>
      </c>
      <c r="V218" s="327">
        <v>252468.58</v>
      </c>
      <c r="W218" s="336">
        <v>42802</v>
      </c>
      <c r="X218" s="337"/>
      <c r="Y218" s="337" t="s">
        <v>1976</v>
      </c>
      <c r="Z218" s="79"/>
    </row>
    <row r="219" spans="1:47" s="78" customFormat="1" x14ac:dyDescent="0.2">
      <c r="A219" s="301" t="s">
        <v>1979</v>
      </c>
      <c r="B219" s="307" t="s">
        <v>1559</v>
      </c>
      <c r="C219" s="302">
        <v>521802</v>
      </c>
      <c r="D219" s="303">
        <v>2204</v>
      </c>
      <c r="E219" s="302" t="s">
        <v>261</v>
      </c>
      <c r="F219" s="83">
        <v>2017</v>
      </c>
      <c r="G219" s="305">
        <v>42825</v>
      </c>
      <c r="H219" s="302" t="s">
        <v>139</v>
      </c>
      <c r="I219" s="302" t="s">
        <v>1560</v>
      </c>
      <c r="J219" s="316" t="s">
        <v>2</v>
      </c>
      <c r="K219" s="204" t="s">
        <v>1561</v>
      </c>
      <c r="L219" s="317" t="s">
        <v>1562</v>
      </c>
      <c r="M219" s="306">
        <v>226206.9</v>
      </c>
      <c r="N219" s="306">
        <v>0</v>
      </c>
      <c r="O219" s="306">
        <v>36193.1</v>
      </c>
      <c r="P219" s="306">
        <v>262400</v>
      </c>
      <c r="Q219" s="85"/>
      <c r="R219" s="61" t="s">
        <v>1358</v>
      </c>
      <c r="S219" s="313" t="s">
        <v>1973</v>
      </c>
      <c r="T219" s="79"/>
      <c r="U219" s="79"/>
      <c r="V219" s="327"/>
      <c r="W219" s="79"/>
      <c r="X219" s="337"/>
      <c r="Y219" s="337" t="s">
        <v>770</v>
      </c>
      <c r="Z219" s="79"/>
    </row>
    <row r="220" spans="1:47" s="78" customFormat="1" x14ac:dyDescent="0.2">
      <c r="A220" s="301" t="s">
        <v>1979</v>
      </c>
      <c r="B220" s="307" t="s">
        <v>1930</v>
      </c>
      <c r="C220" s="302">
        <v>1033301</v>
      </c>
      <c r="D220" s="303" t="s">
        <v>618</v>
      </c>
      <c r="E220" s="302" t="s">
        <v>1856</v>
      </c>
      <c r="F220" s="83">
        <v>2017</v>
      </c>
      <c r="G220" s="305">
        <v>42819</v>
      </c>
      <c r="H220" s="302" t="s">
        <v>646</v>
      </c>
      <c r="I220" s="302" t="s">
        <v>1931</v>
      </c>
      <c r="J220" s="316" t="s">
        <v>23</v>
      </c>
      <c r="K220" s="204" t="s">
        <v>1932</v>
      </c>
      <c r="L220" s="317" t="s">
        <v>1933</v>
      </c>
      <c r="M220" s="306">
        <v>215517.24</v>
      </c>
      <c r="N220" s="306">
        <v>0</v>
      </c>
      <c r="O220" s="306">
        <v>34482.76</v>
      </c>
      <c r="P220" s="306">
        <v>250000</v>
      </c>
      <c r="Q220" s="85"/>
      <c r="R220" s="61" t="s">
        <v>749</v>
      </c>
      <c r="S220" s="312" t="s">
        <v>752</v>
      </c>
      <c r="V220" s="235"/>
      <c r="X220" s="311"/>
      <c r="Y220" s="311" t="s">
        <v>770</v>
      </c>
    </row>
    <row r="221" spans="1:47" s="78" customFormat="1" x14ac:dyDescent="0.2">
      <c r="A221" s="301" t="s">
        <v>1979</v>
      </c>
      <c r="B221" s="307" t="s">
        <v>1878</v>
      </c>
      <c r="C221" s="302">
        <v>730301</v>
      </c>
      <c r="D221" s="303" t="s">
        <v>618</v>
      </c>
      <c r="E221" s="302" t="s">
        <v>1856</v>
      </c>
      <c r="F221" s="83">
        <v>2017</v>
      </c>
      <c r="G221" s="305">
        <v>42808</v>
      </c>
      <c r="H221" s="302" t="s">
        <v>49</v>
      </c>
      <c r="I221" s="302" t="s">
        <v>1879</v>
      </c>
      <c r="J221" s="316" t="s">
        <v>23</v>
      </c>
      <c r="K221" s="204" t="s">
        <v>1880</v>
      </c>
      <c r="L221" s="317" t="s">
        <v>1881</v>
      </c>
      <c r="M221" s="306">
        <v>219137.93</v>
      </c>
      <c r="N221" s="306">
        <v>0</v>
      </c>
      <c r="O221" s="306">
        <v>5862.07</v>
      </c>
      <c r="P221" s="306">
        <v>225000</v>
      </c>
      <c r="Q221" s="85"/>
      <c r="R221" s="61" t="s">
        <v>749</v>
      </c>
      <c r="S221" s="312" t="s">
        <v>752</v>
      </c>
      <c r="U221" s="78" t="s">
        <v>757</v>
      </c>
      <c r="V221" s="235">
        <v>100000</v>
      </c>
      <c r="W221" s="231">
        <v>42808</v>
      </c>
      <c r="X221" s="311"/>
      <c r="Y221" s="311" t="s">
        <v>1976</v>
      </c>
    </row>
    <row r="222" spans="1:47" s="78" customFormat="1" x14ac:dyDescent="0.2">
      <c r="A222" s="301" t="s">
        <v>1979</v>
      </c>
      <c r="B222" s="307" t="s">
        <v>1878</v>
      </c>
      <c r="C222" s="302"/>
      <c r="D222" s="303"/>
      <c r="E222" s="302"/>
      <c r="F222" s="83"/>
      <c r="G222" s="305"/>
      <c r="H222" s="302"/>
      <c r="I222" s="302" t="s">
        <v>1879</v>
      </c>
      <c r="J222" s="316"/>
      <c r="K222" s="204"/>
      <c r="L222" s="317"/>
      <c r="M222" s="306"/>
      <c r="N222" s="306"/>
      <c r="O222" s="306"/>
      <c r="P222" s="306"/>
      <c r="Q222" s="85"/>
      <c r="R222" s="61"/>
      <c r="S222" s="312" t="s">
        <v>752</v>
      </c>
      <c r="U222" s="78" t="s">
        <v>766</v>
      </c>
      <c r="V222" s="235">
        <v>125000</v>
      </c>
      <c r="W222" s="231">
        <v>42808</v>
      </c>
      <c r="X222" s="311"/>
      <c r="Y222" s="311" t="s">
        <v>1976</v>
      </c>
    </row>
    <row r="223" spans="1:47" s="78" customFormat="1" x14ac:dyDescent="0.2">
      <c r="A223" s="301" t="s">
        <v>1979</v>
      </c>
      <c r="B223" s="307" t="s">
        <v>1450</v>
      </c>
      <c r="C223" s="302">
        <v>521101</v>
      </c>
      <c r="D223" s="303">
        <v>1253</v>
      </c>
      <c r="E223" s="302" t="s">
        <v>25</v>
      </c>
      <c r="F223" s="83">
        <v>2017</v>
      </c>
      <c r="G223" s="305">
        <v>42819</v>
      </c>
      <c r="H223" s="302" t="s">
        <v>24</v>
      </c>
      <c r="I223" s="302" t="s">
        <v>1451</v>
      </c>
      <c r="J223" s="316" t="s">
        <v>23</v>
      </c>
      <c r="K223" s="204" t="s">
        <v>1452</v>
      </c>
      <c r="L223" s="317" t="s">
        <v>1453</v>
      </c>
      <c r="M223" s="306">
        <v>350172.41</v>
      </c>
      <c r="N223" s="306">
        <v>0</v>
      </c>
      <c r="O223" s="306">
        <v>56027.59</v>
      </c>
      <c r="P223" s="306">
        <v>406200</v>
      </c>
      <c r="Q223" s="85"/>
      <c r="R223" s="41" t="s">
        <v>1358</v>
      </c>
      <c r="S223" s="313" t="s">
        <v>1973</v>
      </c>
      <c r="V223" s="235"/>
      <c r="X223" s="311"/>
      <c r="Y223" s="339" t="s">
        <v>770</v>
      </c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</row>
    <row r="224" spans="1:47" s="78" customFormat="1" x14ac:dyDescent="0.2">
      <c r="A224" s="301" t="s">
        <v>1979</v>
      </c>
      <c r="B224" s="307" t="s">
        <v>1890</v>
      </c>
      <c r="C224" s="302">
        <v>590108</v>
      </c>
      <c r="D224" s="303" t="s">
        <v>618</v>
      </c>
      <c r="E224" s="302" t="s">
        <v>1856</v>
      </c>
      <c r="F224" s="83">
        <v>2017</v>
      </c>
      <c r="G224" s="305">
        <v>42810</v>
      </c>
      <c r="H224" s="302" t="s">
        <v>651</v>
      </c>
      <c r="I224" s="302" t="s">
        <v>1891</v>
      </c>
      <c r="J224" s="316" t="s">
        <v>23</v>
      </c>
      <c r="K224" s="204" t="s">
        <v>1892</v>
      </c>
      <c r="L224" s="317" t="s">
        <v>1893</v>
      </c>
      <c r="M224" s="306">
        <v>179137.93</v>
      </c>
      <c r="N224" s="306">
        <v>0</v>
      </c>
      <c r="O224" s="306">
        <v>3862.07</v>
      </c>
      <c r="P224" s="306">
        <v>183000</v>
      </c>
      <c r="Q224" s="85"/>
      <c r="R224" s="41" t="s">
        <v>749</v>
      </c>
      <c r="S224" s="312" t="s">
        <v>752</v>
      </c>
      <c r="U224" s="78" t="s">
        <v>758</v>
      </c>
      <c r="V224" s="235">
        <v>40693</v>
      </c>
      <c r="W224" s="231">
        <v>42811</v>
      </c>
      <c r="X224" s="311"/>
      <c r="Y224" s="311" t="s">
        <v>1976</v>
      </c>
    </row>
    <row r="225" spans="1:47" s="78" customFormat="1" x14ac:dyDescent="0.2">
      <c r="A225" s="301" t="s">
        <v>1979</v>
      </c>
      <c r="B225" s="307" t="s">
        <v>1890</v>
      </c>
      <c r="C225" s="302"/>
      <c r="D225" s="303"/>
      <c r="E225" s="302"/>
      <c r="F225" s="83"/>
      <c r="G225" s="305"/>
      <c r="H225" s="302"/>
      <c r="I225" s="302" t="s">
        <v>1891</v>
      </c>
      <c r="J225" s="316"/>
      <c r="K225" s="204"/>
      <c r="L225" s="317"/>
      <c r="M225" s="306"/>
      <c r="N225" s="306"/>
      <c r="O225" s="306"/>
      <c r="P225" s="306"/>
      <c r="Q225" s="85"/>
      <c r="R225" s="41" t="s">
        <v>749</v>
      </c>
      <c r="S225" s="312" t="s">
        <v>752</v>
      </c>
      <c r="U225" s="78" t="s">
        <v>761</v>
      </c>
      <c r="V225" s="235">
        <v>142311.136</v>
      </c>
      <c r="W225" s="231">
        <v>42811</v>
      </c>
      <c r="X225" s="311"/>
      <c r="Y225" s="311" t="s">
        <v>1976</v>
      </c>
    </row>
    <row r="226" spans="1:47" s="78" customFormat="1" x14ac:dyDescent="0.2">
      <c r="A226" s="301" t="s">
        <v>1979</v>
      </c>
      <c r="B226" s="307" t="s">
        <v>1454</v>
      </c>
      <c r="C226" s="302">
        <v>521101</v>
      </c>
      <c r="D226" s="303">
        <v>1253</v>
      </c>
      <c r="E226" s="302" t="s">
        <v>25</v>
      </c>
      <c r="F226" s="83">
        <v>2017</v>
      </c>
      <c r="G226" s="305">
        <v>42823</v>
      </c>
      <c r="H226" s="302" t="s">
        <v>1372</v>
      </c>
      <c r="I226" s="302" t="s">
        <v>1455</v>
      </c>
      <c r="J226" s="316" t="s">
        <v>2</v>
      </c>
      <c r="K226" s="204" t="s">
        <v>1456</v>
      </c>
      <c r="L226" s="317" t="s">
        <v>1457</v>
      </c>
      <c r="M226" s="306">
        <v>350172.41</v>
      </c>
      <c r="N226" s="306">
        <v>0</v>
      </c>
      <c r="O226" s="306">
        <v>56027.59</v>
      </c>
      <c r="P226" s="306">
        <v>406200</v>
      </c>
      <c r="Q226" s="85"/>
      <c r="R226" s="41" t="s">
        <v>1358</v>
      </c>
      <c r="S226" s="313" t="s">
        <v>1973</v>
      </c>
      <c r="V226" s="235"/>
      <c r="X226" s="311"/>
      <c r="Y226" s="311" t="s">
        <v>770</v>
      </c>
    </row>
    <row r="227" spans="1:47" s="78" customFormat="1" x14ac:dyDescent="0.2">
      <c r="A227" s="301" t="s">
        <v>1979</v>
      </c>
      <c r="B227" s="307" t="s">
        <v>1927</v>
      </c>
      <c r="C227" s="302">
        <v>38110</v>
      </c>
      <c r="D227" s="303" t="s">
        <v>618</v>
      </c>
      <c r="E227" s="302" t="s">
        <v>1856</v>
      </c>
      <c r="F227" s="83">
        <v>2017</v>
      </c>
      <c r="G227" s="305">
        <v>42819</v>
      </c>
      <c r="H227" s="302" t="s">
        <v>197</v>
      </c>
      <c r="I227" s="302" t="s">
        <v>1928</v>
      </c>
      <c r="J227" s="316" t="s">
        <v>23</v>
      </c>
      <c r="K227" s="204" t="s">
        <v>1922</v>
      </c>
      <c r="L227" s="317" t="s">
        <v>1929</v>
      </c>
      <c r="M227" s="306">
        <v>143862.07</v>
      </c>
      <c r="N227" s="306">
        <v>0</v>
      </c>
      <c r="O227" s="306">
        <v>4137.93</v>
      </c>
      <c r="P227" s="306">
        <v>148000</v>
      </c>
      <c r="Q227" s="85"/>
      <c r="R227" s="61" t="s">
        <v>749</v>
      </c>
      <c r="S227" s="312" t="s">
        <v>752</v>
      </c>
      <c r="V227" s="235"/>
      <c r="X227" s="311"/>
      <c r="Y227" s="311" t="s">
        <v>770</v>
      </c>
    </row>
    <row r="228" spans="1:47" s="78" customFormat="1" x14ac:dyDescent="0.2">
      <c r="A228" s="301" t="s">
        <v>1979</v>
      </c>
      <c r="B228" s="307" t="s">
        <v>1855</v>
      </c>
      <c r="C228" s="302">
        <v>54101</v>
      </c>
      <c r="D228" s="303" t="s">
        <v>618</v>
      </c>
      <c r="E228" s="302" t="s">
        <v>1856</v>
      </c>
      <c r="F228" s="83">
        <v>2017</v>
      </c>
      <c r="G228" s="305">
        <v>42797</v>
      </c>
      <c r="H228" s="302" t="s">
        <v>646</v>
      </c>
      <c r="I228" s="302" t="s">
        <v>1857</v>
      </c>
      <c r="J228" s="316" t="s">
        <v>23</v>
      </c>
      <c r="K228" s="204" t="s">
        <v>1858</v>
      </c>
      <c r="L228" s="317" t="s">
        <v>1859</v>
      </c>
      <c r="M228" s="306">
        <v>115862.07</v>
      </c>
      <c r="N228" s="306">
        <v>0</v>
      </c>
      <c r="O228" s="306">
        <v>4137.93</v>
      </c>
      <c r="P228" s="306">
        <v>120000</v>
      </c>
      <c r="Q228" s="85"/>
      <c r="R228" s="61" t="s">
        <v>749</v>
      </c>
      <c r="S228" s="312" t="s">
        <v>752</v>
      </c>
      <c r="U228" s="78" t="s">
        <v>764</v>
      </c>
      <c r="V228" s="235">
        <v>5000</v>
      </c>
      <c r="W228" s="231">
        <v>42796</v>
      </c>
      <c r="X228" s="311"/>
      <c r="Y228" s="311" t="s">
        <v>1976</v>
      </c>
    </row>
    <row r="229" spans="1:47" s="78" customFormat="1" x14ac:dyDescent="0.2">
      <c r="A229" s="301" t="s">
        <v>1979</v>
      </c>
      <c r="B229" s="307" t="s">
        <v>1855</v>
      </c>
      <c r="C229" s="302"/>
      <c r="D229" s="303"/>
      <c r="E229" s="302"/>
      <c r="F229" s="83"/>
      <c r="G229" s="305"/>
      <c r="H229" s="302"/>
      <c r="I229" s="302" t="s">
        <v>1857</v>
      </c>
      <c r="J229" s="316"/>
      <c r="K229" s="204"/>
      <c r="L229" s="317"/>
      <c r="M229" s="306"/>
      <c r="N229" s="306"/>
      <c r="O229" s="306"/>
      <c r="P229" s="306"/>
      <c r="Q229" s="85"/>
      <c r="R229" s="61" t="s">
        <v>749</v>
      </c>
      <c r="S229" s="312" t="s">
        <v>752</v>
      </c>
      <c r="U229" s="89" t="s">
        <v>764</v>
      </c>
      <c r="V229" s="330">
        <v>50000</v>
      </c>
      <c r="W229" s="334">
        <v>42803</v>
      </c>
      <c r="X229" s="311"/>
      <c r="Y229" s="311" t="s">
        <v>1976</v>
      </c>
    </row>
    <row r="230" spans="1:47" s="78" customFormat="1" x14ac:dyDescent="0.2">
      <c r="A230" s="301" t="s">
        <v>1979</v>
      </c>
      <c r="B230" s="307" t="s">
        <v>1855</v>
      </c>
      <c r="C230" s="302"/>
      <c r="D230" s="303"/>
      <c r="E230" s="302"/>
      <c r="F230" s="83"/>
      <c r="G230" s="305"/>
      <c r="H230" s="302"/>
      <c r="I230" s="302" t="s">
        <v>1857</v>
      </c>
      <c r="J230" s="316"/>
      <c r="K230" s="204"/>
      <c r="L230" s="317"/>
      <c r="M230" s="306"/>
      <c r="N230" s="306"/>
      <c r="O230" s="306"/>
      <c r="P230" s="306"/>
      <c r="Q230" s="85"/>
      <c r="R230" s="61" t="s">
        <v>749</v>
      </c>
      <c r="S230" s="312" t="s">
        <v>752</v>
      </c>
      <c r="U230" s="89" t="s">
        <v>764</v>
      </c>
      <c r="V230" s="330">
        <v>65000</v>
      </c>
      <c r="W230" s="334">
        <v>42808</v>
      </c>
      <c r="X230" s="311"/>
      <c r="Y230" s="311" t="s">
        <v>1976</v>
      </c>
    </row>
    <row r="231" spans="1:47" s="379" customFormat="1" x14ac:dyDescent="0.2">
      <c r="A231" s="362" t="s">
        <v>1979</v>
      </c>
      <c r="B231" s="363" t="s">
        <v>1800</v>
      </c>
      <c r="C231" s="364">
        <v>520814</v>
      </c>
      <c r="D231" s="365">
        <v>4493</v>
      </c>
      <c r="E231" s="364" t="s">
        <v>297</v>
      </c>
      <c r="F231" s="366">
        <v>2017</v>
      </c>
      <c r="G231" s="367">
        <v>42818</v>
      </c>
      <c r="H231" s="364"/>
      <c r="I231" s="364" t="s">
        <v>1801</v>
      </c>
      <c r="J231" s="368" t="s">
        <v>2</v>
      </c>
      <c r="K231" s="369" t="s">
        <v>53</v>
      </c>
      <c r="L231" s="370" t="s">
        <v>1802</v>
      </c>
      <c r="M231" s="371">
        <v>269501.46999999997</v>
      </c>
      <c r="N231" s="371">
        <v>0</v>
      </c>
      <c r="O231" s="371">
        <v>43120.23</v>
      </c>
      <c r="P231" s="371">
        <v>312621.7</v>
      </c>
      <c r="Q231" s="372"/>
      <c r="R231" s="373" t="s">
        <v>748</v>
      </c>
      <c r="S231" s="374" t="s">
        <v>1972</v>
      </c>
      <c r="T231" s="374" t="s">
        <v>1342</v>
      </c>
      <c r="X231" s="395">
        <v>42837</v>
      </c>
    </row>
    <row r="232" spans="1:47" s="379" customFormat="1" x14ac:dyDescent="0.2">
      <c r="A232" s="362" t="s">
        <v>1979</v>
      </c>
      <c r="B232" s="363" t="s">
        <v>1742</v>
      </c>
      <c r="C232" s="364">
        <v>521101</v>
      </c>
      <c r="D232" s="365">
        <v>1251</v>
      </c>
      <c r="E232" s="364" t="s">
        <v>901</v>
      </c>
      <c r="F232" s="366">
        <v>2017</v>
      </c>
      <c r="G232" s="367">
        <v>42801</v>
      </c>
      <c r="H232" s="364"/>
      <c r="I232" s="364" t="s">
        <v>1743</v>
      </c>
      <c r="J232" s="368" t="s">
        <v>2</v>
      </c>
      <c r="K232" s="369" t="s">
        <v>1147</v>
      </c>
      <c r="L232" s="370" t="s">
        <v>1744</v>
      </c>
      <c r="M232" s="371">
        <v>284022.18</v>
      </c>
      <c r="N232" s="371">
        <v>0</v>
      </c>
      <c r="O232" s="371">
        <v>45443.55</v>
      </c>
      <c r="P232" s="371">
        <v>329465.73</v>
      </c>
      <c r="Q232" s="372"/>
      <c r="R232" s="373" t="s">
        <v>748</v>
      </c>
      <c r="S232" s="374" t="s">
        <v>1972</v>
      </c>
      <c r="T232" s="374" t="s">
        <v>1342</v>
      </c>
      <c r="U232" s="380"/>
      <c r="V232" s="380"/>
      <c r="W232" s="380"/>
      <c r="X232" s="395">
        <v>42837</v>
      </c>
      <c r="Y232" s="380"/>
      <c r="Z232" s="380"/>
      <c r="AA232" s="380"/>
      <c r="AB232" s="380"/>
      <c r="AC232" s="380"/>
      <c r="AD232" s="380"/>
      <c r="AE232" s="380"/>
      <c r="AF232" s="380"/>
      <c r="AG232" s="380"/>
      <c r="AH232" s="380"/>
      <c r="AI232" s="380"/>
      <c r="AJ232" s="380"/>
      <c r="AK232" s="380"/>
      <c r="AL232" s="380"/>
      <c r="AM232" s="380"/>
      <c r="AN232" s="380"/>
      <c r="AO232" s="380"/>
      <c r="AP232" s="380"/>
      <c r="AQ232" s="380"/>
      <c r="AR232" s="380"/>
      <c r="AS232" s="380"/>
      <c r="AT232" s="380"/>
      <c r="AU232" s="380"/>
    </row>
    <row r="233" spans="1:47" s="78" customFormat="1" x14ac:dyDescent="0.2">
      <c r="A233" s="301" t="s">
        <v>1979</v>
      </c>
      <c r="B233" s="307" t="s">
        <v>1934</v>
      </c>
      <c r="C233" s="302">
        <v>39003</v>
      </c>
      <c r="D233" s="303" t="s">
        <v>618</v>
      </c>
      <c r="E233" s="302" t="s">
        <v>1856</v>
      </c>
      <c r="F233" s="83">
        <v>2017</v>
      </c>
      <c r="G233" s="305">
        <v>42821</v>
      </c>
      <c r="H233" s="302" t="s">
        <v>1935</v>
      </c>
      <c r="I233" s="302" t="s">
        <v>1936</v>
      </c>
      <c r="J233" s="316" t="s">
        <v>23</v>
      </c>
      <c r="K233" s="204" t="s">
        <v>1937</v>
      </c>
      <c r="L233" s="317" t="s">
        <v>1938</v>
      </c>
      <c r="M233" s="306">
        <v>98965.52</v>
      </c>
      <c r="N233" s="306">
        <v>0</v>
      </c>
      <c r="O233" s="306">
        <v>3034.48</v>
      </c>
      <c r="P233" s="306">
        <v>102000</v>
      </c>
      <c r="Q233" s="85"/>
      <c r="R233" s="61" t="s">
        <v>749</v>
      </c>
      <c r="S233" s="312" t="s">
        <v>752</v>
      </c>
      <c r="V233" s="235"/>
      <c r="X233" s="311"/>
      <c r="Y233" s="311" t="s">
        <v>770</v>
      </c>
    </row>
    <row r="234" spans="1:47" s="78" customFormat="1" x14ac:dyDescent="0.2">
      <c r="A234" s="301" t="s">
        <v>1979</v>
      </c>
      <c r="B234" s="307" t="s">
        <v>1458</v>
      </c>
      <c r="C234" s="302">
        <v>521101</v>
      </c>
      <c r="D234" s="303">
        <v>1251</v>
      </c>
      <c r="E234" s="302" t="s">
        <v>901</v>
      </c>
      <c r="F234" s="83">
        <v>2017</v>
      </c>
      <c r="G234" s="305">
        <v>42808</v>
      </c>
      <c r="H234" s="302" t="s">
        <v>24</v>
      </c>
      <c r="I234" s="302" t="s">
        <v>1459</v>
      </c>
      <c r="J234" s="316" t="s">
        <v>23</v>
      </c>
      <c r="K234" s="204" t="s">
        <v>1460</v>
      </c>
      <c r="L234" s="317" t="s">
        <v>1461</v>
      </c>
      <c r="M234" s="306">
        <v>312327.59000000003</v>
      </c>
      <c r="N234" s="306">
        <v>0</v>
      </c>
      <c r="O234" s="306">
        <v>49972.41</v>
      </c>
      <c r="P234" s="306">
        <v>362300</v>
      </c>
      <c r="Q234" s="85"/>
      <c r="R234" s="61" t="s">
        <v>1358</v>
      </c>
      <c r="S234" s="313" t="s">
        <v>1973</v>
      </c>
      <c r="U234" s="78" t="s">
        <v>764</v>
      </c>
      <c r="V234" s="235">
        <v>2300</v>
      </c>
      <c r="W234" s="231">
        <v>42821</v>
      </c>
      <c r="X234" s="311"/>
      <c r="Y234" s="311" t="s">
        <v>1976</v>
      </c>
    </row>
    <row r="235" spans="1:47" s="78" customFormat="1" x14ac:dyDescent="0.2">
      <c r="A235" s="301" t="s">
        <v>1979</v>
      </c>
      <c r="B235" s="307" t="s">
        <v>1458</v>
      </c>
      <c r="C235" s="302"/>
      <c r="D235" s="303"/>
      <c r="E235" s="302"/>
      <c r="F235" s="83"/>
      <c r="G235" s="305"/>
      <c r="H235" s="302"/>
      <c r="I235" s="302" t="s">
        <v>1459</v>
      </c>
      <c r="J235" s="316"/>
      <c r="K235" s="204"/>
      <c r="L235" s="317"/>
      <c r="M235" s="306"/>
      <c r="N235" s="306"/>
      <c r="O235" s="306"/>
      <c r="P235" s="306"/>
      <c r="Q235" s="85"/>
      <c r="R235" s="61" t="s">
        <v>1358</v>
      </c>
      <c r="S235" s="313" t="s">
        <v>1973</v>
      </c>
      <c r="U235" s="78" t="s">
        <v>764</v>
      </c>
      <c r="V235" s="235">
        <v>250000</v>
      </c>
      <c r="W235" s="231">
        <v>42796</v>
      </c>
      <c r="X235" s="311"/>
      <c r="Y235" s="311" t="s">
        <v>1976</v>
      </c>
    </row>
    <row r="236" spans="1:47" s="78" customFormat="1" x14ac:dyDescent="0.2">
      <c r="A236" s="301" t="s">
        <v>1979</v>
      </c>
      <c r="B236" s="307" t="s">
        <v>1458</v>
      </c>
      <c r="C236" s="302"/>
      <c r="D236" s="303"/>
      <c r="E236" s="302"/>
      <c r="F236" s="83"/>
      <c r="G236" s="305"/>
      <c r="H236" s="302"/>
      <c r="I236" s="302" t="s">
        <v>1459</v>
      </c>
      <c r="J236" s="316"/>
      <c r="K236" s="204"/>
      <c r="L236" s="317"/>
      <c r="M236" s="306"/>
      <c r="N236" s="306"/>
      <c r="O236" s="306"/>
      <c r="P236" s="306"/>
      <c r="Q236" s="85"/>
      <c r="R236" s="61" t="s">
        <v>1358</v>
      </c>
      <c r="S236" s="313" t="s">
        <v>1973</v>
      </c>
      <c r="U236" s="78" t="s">
        <v>757</v>
      </c>
      <c r="V236" s="235">
        <v>110000</v>
      </c>
      <c r="W236" s="231">
        <v>42821</v>
      </c>
      <c r="X236" s="311"/>
      <c r="Y236" s="311" t="s">
        <v>1976</v>
      </c>
    </row>
    <row r="237" spans="1:47" s="78" customFormat="1" x14ac:dyDescent="0.2">
      <c r="A237" s="301" t="s">
        <v>1979</v>
      </c>
      <c r="B237" s="307" t="s">
        <v>1543</v>
      </c>
      <c r="C237" s="302">
        <v>521707</v>
      </c>
      <c r="D237" s="303">
        <v>2006</v>
      </c>
      <c r="E237" s="302" t="s">
        <v>165</v>
      </c>
      <c r="F237" s="83">
        <v>2017</v>
      </c>
      <c r="G237" s="305">
        <v>42808</v>
      </c>
      <c r="H237" s="302" t="s">
        <v>17</v>
      </c>
      <c r="I237" s="302" t="s">
        <v>1544</v>
      </c>
      <c r="J237" s="316" t="s">
        <v>2</v>
      </c>
      <c r="K237" s="204" t="s">
        <v>1545</v>
      </c>
      <c r="L237" s="317" t="s">
        <v>1546</v>
      </c>
      <c r="M237" s="306">
        <v>195172.41</v>
      </c>
      <c r="N237" s="306">
        <v>0</v>
      </c>
      <c r="O237" s="306">
        <v>31227.59</v>
      </c>
      <c r="P237" s="306">
        <v>226400</v>
      </c>
      <c r="Q237" s="85"/>
      <c r="R237" s="61" t="s">
        <v>1358</v>
      </c>
      <c r="S237" s="314" t="s">
        <v>752</v>
      </c>
      <c r="T237" s="92"/>
      <c r="U237" s="92"/>
      <c r="V237" s="329"/>
      <c r="W237" s="92"/>
      <c r="X237" s="310"/>
      <c r="Y237" s="310" t="s">
        <v>770</v>
      </c>
      <c r="Z237" s="92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</row>
    <row r="238" spans="1:47" s="78" customFormat="1" x14ac:dyDescent="0.2">
      <c r="A238" s="301" t="s">
        <v>1979</v>
      </c>
      <c r="B238" s="307" t="s">
        <v>1501</v>
      </c>
      <c r="C238" s="302">
        <v>521502</v>
      </c>
      <c r="D238" s="303">
        <v>5611</v>
      </c>
      <c r="E238" s="302" t="s">
        <v>387</v>
      </c>
      <c r="F238" s="83">
        <v>2017</v>
      </c>
      <c r="G238" s="305">
        <v>42819</v>
      </c>
      <c r="H238" s="302" t="s">
        <v>139</v>
      </c>
      <c r="I238" s="302" t="s">
        <v>1502</v>
      </c>
      <c r="J238" s="316" t="s">
        <v>23</v>
      </c>
      <c r="K238" s="204" t="s">
        <v>1503</v>
      </c>
      <c r="L238" s="317" t="s">
        <v>1504</v>
      </c>
      <c r="M238" s="306">
        <v>379112.61</v>
      </c>
      <c r="N238" s="306">
        <v>17439.11</v>
      </c>
      <c r="O238" s="306">
        <v>63448.28</v>
      </c>
      <c r="P238" s="306">
        <v>460000</v>
      </c>
      <c r="Q238" s="85"/>
      <c r="R238" s="61" t="s">
        <v>1358</v>
      </c>
      <c r="S238" s="313" t="s">
        <v>1973</v>
      </c>
      <c r="T238" s="79"/>
      <c r="U238" s="79"/>
      <c r="V238" s="327"/>
      <c r="W238" s="79"/>
      <c r="X238" s="337"/>
      <c r="Y238" s="337" t="s">
        <v>770</v>
      </c>
      <c r="Z238" s="79"/>
    </row>
    <row r="239" spans="1:47" s="78" customFormat="1" x14ac:dyDescent="0.2">
      <c r="A239" s="301" t="s">
        <v>1979</v>
      </c>
      <c r="B239" s="307" t="s">
        <v>1882</v>
      </c>
      <c r="C239" s="302">
        <v>520515</v>
      </c>
      <c r="D239" s="303" t="s">
        <v>618</v>
      </c>
      <c r="E239" s="302" t="s">
        <v>1856</v>
      </c>
      <c r="F239" s="83">
        <v>2016</v>
      </c>
      <c r="G239" s="305">
        <v>42808</v>
      </c>
      <c r="H239" s="302" t="s">
        <v>637</v>
      </c>
      <c r="I239" s="302" t="s">
        <v>1883</v>
      </c>
      <c r="J239" s="316" t="s">
        <v>23</v>
      </c>
      <c r="K239" s="204" t="s">
        <v>1884</v>
      </c>
      <c r="L239" s="317" t="s">
        <v>1885</v>
      </c>
      <c r="M239" s="306">
        <v>426034.48</v>
      </c>
      <c r="N239" s="306">
        <v>0</v>
      </c>
      <c r="O239" s="306">
        <v>8965.52</v>
      </c>
      <c r="P239" s="306">
        <v>435000</v>
      </c>
      <c r="Q239" s="85"/>
      <c r="R239" s="41" t="s">
        <v>749</v>
      </c>
      <c r="S239" s="313" t="s">
        <v>1973</v>
      </c>
      <c r="U239" s="78" t="s">
        <v>758</v>
      </c>
      <c r="V239" s="235">
        <v>160000</v>
      </c>
      <c r="W239" s="231">
        <v>42808</v>
      </c>
      <c r="X239" s="311"/>
      <c r="Y239" s="311" t="s">
        <v>1976</v>
      </c>
    </row>
    <row r="240" spans="1:47" s="78" customFormat="1" x14ac:dyDescent="0.2">
      <c r="A240" s="301" t="s">
        <v>1979</v>
      </c>
      <c r="B240" s="307" t="s">
        <v>1882</v>
      </c>
      <c r="C240" s="302"/>
      <c r="D240" s="303"/>
      <c r="E240" s="302"/>
      <c r="F240" s="83"/>
      <c r="G240" s="305"/>
      <c r="H240" s="302"/>
      <c r="I240" s="302" t="s">
        <v>1883</v>
      </c>
      <c r="J240" s="316"/>
      <c r="K240" s="204"/>
      <c r="L240" s="317"/>
      <c r="M240" s="306"/>
      <c r="N240" s="306"/>
      <c r="O240" s="306"/>
      <c r="P240" s="306"/>
      <c r="Q240" s="85"/>
      <c r="R240" s="41" t="s">
        <v>749</v>
      </c>
      <c r="S240" s="313" t="s">
        <v>1973</v>
      </c>
      <c r="U240" s="78" t="s">
        <v>758</v>
      </c>
      <c r="V240" s="235">
        <v>275000</v>
      </c>
      <c r="W240" s="231">
        <v>42808</v>
      </c>
      <c r="X240" s="311"/>
      <c r="Y240" s="311" t="s">
        <v>1976</v>
      </c>
    </row>
    <row r="241" spans="1:47" s="78" customFormat="1" x14ac:dyDescent="0.2">
      <c r="A241" s="301" t="s">
        <v>1979</v>
      </c>
      <c r="B241" s="307" t="s">
        <v>1719</v>
      </c>
      <c r="C241" s="302">
        <v>1520604</v>
      </c>
      <c r="D241" s="303">
        <v>7495</v>
      </c>
      <c r="E241" s="302" t="s">
        <v>492</v>
      </c>
      <c r="F241" s="83">
        <v>2017</v>
      </c>
      <c r="G241" s="305">
        <v>42822</v>
      </c>
      <c r="H241" s="302" t="s">
        <v>1372</v>
      </c>
      <c r="I241" s="302" t="s">
        <v>1720</v>
      </c>
      <c r="J241" s="316" t="s">
        <v>23</v>
      </c>
      <c r="K241" s="204" t="s">
        <v>1721</v>
      </c>
      <c r="L241" s="317" t="s">
        <v>1722</v>
      </c>
      <c r="M241" s="306">
        <v>282019.7</v>
      </c>
      <c r="N241" s="306">
        <v>14100.99</v>
      </c>
      <c r="O241" s="306">
        <v>47379.31</v>
      </c>
      <c r="P241" s="306">
        <v>343500</v>
      </c>
      <c r="Q241" s="85"/>
      <c r="R241" s="41" t="s">
        <v>1358</v>
      </c>
      <c r="S241" s="313" t="s">
        <v>1973</v>
      </c>
      <c r="T241" s="79"/>
      <c r="U241" s="79"/>
      <c r="V241" s="327"/>
      <c r="W241" s="79"/>
      <c r="X241" s="337"/>
      <c r="Y241" s="337" t="s">
        <v>1976</v>
      </c>
      <c r="Z241" s="79"/>
    </row>
    <row r="242" spans="1:47" s="379" customFormat="1" x14ac:dyDescent="0.2">
      <c r="A242" s="362" t="s">
        <v>1979</v>
      </c>
      <c r="B242" s="363" t="s">
        <v>1659</v>
      </c>
      <c r="C242" s="364">
        <v>1520504</v>
      </c>
      <c r="D242" s="365">
        <v>8127</v>
      </c>
      <c r="E242" s="364" t="s">
        <v>614</v>
      </c>
      <c r="F242" s="366">
        <v>2017</v>
      </c>
      <c r="G242" s="367">
        <v>42822</v>
      </c>
      <c r="H242" s="364" t="s">
        <v>17</v>
      </c>
      <c r="I242" s="364" t="s">
        <v>615</v>
      </c>
      <c r="J242" s="368" t="s">
        <v>2</v>
      </c>
      <c r="K242" s="369" t="s">
        <v>1660</v>
      </c>
      <c r="L242" s="370" t="s">
        <v>616</v>
      </c>
      <c r="M242" s="371">
        <v>641954.02</v>
      </c>
      <c r="N242" s="371">
        <v>32097.7</v>
      </c>
      <c r="O242" s="371">
        <v>107848.28</v>
      </c>
      <c r="P242" s="371">
        <v>781900</v>
      </c>
      <c r="Q242" s="372"/>
      <c r="R242" s="373" t="s">
        <v>1358</v>
      </c>
      <c r="S242" s="374" t="s">
        <v>1972</v>
      </c>
      <c r="T242" s="374" t="s">
        <v>1342</v>
      </c>
      <c r="U242" s="375" t="s">
        <v>1346</v>
      </c>
      <c r="V242" s="376">
        <v>150000</v>
      </c>
      <c r="W242" s="377">
        <v>42816</v>
      </c>
      <c r="X242" s="395">
        <v>42837</v>
      </c>
      <c r="Y242" s="378" t="s">
        <v>1976</v>
      </c>
      <c r="Z242" s="375"/>
      <c r="AA242" s="375"/>
      <c r="AB242" s="375"/>
      <c r="AC242" s="375"/>
      <c r="AD242" s="375"/>
      <c r="AE242" s="375"/>
      <c r="AF242" s="375"/>
      <c r="AG242" s="375"/>
      <c r="AH242" s="375"/>
      <c r="AI242" s="375"/>
      <c r="AJ242" s="375"/>
      <c r="AK242" s="375"/>
      <c r="AL242" s="375"/>
      <c r="AM242" s="375"/>
      <c r="AN242" s="375"/>
      <c r="AO242" s="375"/>
      <c r="AP242" s="375"/>
      <c r="AQ242" s="375"/>
      <c r="AR242" s="375"/>
      <c r="AS242" s="375"/>
      <c r="AT242" s="375"/>
      <c r="AU242" s="375"/>
    </row>
    <row r="243" spans="1:47" s="379" customFormat="1" x14ac:dyDescent="0.2">
      <c r="A243" s="362" t="s">
        <v>1979</v>
      </c>
      <c r="B243" s="363" t="s">
        <v>1659</v>
      </c>
      <c r="C243" s="364"/>
      <c r="D243" s="365"/>
      <c r="E243" s="364"/>
      <c r="F243" s="366"/>
      <c r="G243" s="367"/>
      <c r="H243" s="364"/>
      <c r="I243" s="364" t="s">
        <v>615</v>
      </c>
      <c r="J243" s="368"/>
      <c r="K243" s="369"/>
      <c r="L243" s="370"/>
      <c r="M243" s="371"/>
      <c r="N243" s="371"/>
      <c r="O243" s="371"/>
      <c r="P243" s="371"/>
      <c r="Q243" s="372"/>
      <c r="R243" s="373" t="s">
        <v>1358</v>
      </c>
      <c r="S243" s="374" t="s">
        <v>1972</v>
      </c>
      <c r="T243" s="374" t="s">
        <v>1342</v>
      </c>
      <c r="U243" s="375" t="s">
        <v>757</v>
      </c>
      <c r="V243" s="376">
        <v>81000</v>
      </c>
      <c r="W243" s="377">
        <v>42822</v>
      </c>
      <c r="X243" s="395">
        <v>42837</v>
      </c>
      <c r="Y243" s="378" t="s">
        <v>1976</v>
      </c>
      <c r="Z243" s="375"/>
      <c r="AA243" s="375"/>
      <c r="AB243" s="375"/>
      <c r="AC243" s="375"/>
      <c r="AD243" s="375"/>
      <c r="AE243" s="375"/>
      <c r="AF243" s="375"/>
      <c r="AG243" s="375"/>
      <c r="AH243" s="375"/>
      <c r="AI243" s="375"/>
      <c r="AJ243" s="375"/>
      <c r="AK243" s="375"/>
      <c r="AL243" s="375"/>
      <c r="AM243" s="375"/>
      <c r="AN243" s="375"/>
      <c r="AO243" s="375"/>
      <c r="AP243" s="375"/>
      <c r="AQ243" s="375"/>
      <c r="AR243" s="375"/>
      <c r="AS243" s="375"/>
      <c r="AT243" s="375"/>
      <c r="AU243" s="375"/>
    </row>
    <row r="244" spans="1:47" s="379" customFormat="1" x14ac:dyDescent="0.2">
      <c r="A244" s="362" t="s">
        <v>1979</v>
      </c>
      <c r="B244" s="363" t="s">
        <v>1659</v>
      </c>
      <c r="C244" s="364"/>
      <c r="D244" s="365"/>
      <c r="E244" s="364"/>
      <c r="F244" s="366"/>
      <c r="G244" s="367"/>
      <c r="H244" s="364"/>
      <c r="I244" s="364" t="s">
        <v>615</v>
      </c>
      <c r="J244" s="368"/>
      <c r="K244" s="369"/>
      <c r="L244" s="370"/>
      <c r="M244" s="371"/>
      <c r="N244" s="371"/>
      <c r="O244" s="371"/>
      <c r="P244" s="371"/>
      <c r="Q244" s="372"/>
      <c r="R244" s="373" t="s">
        <v>1358</v>
      </c>
      <c r="S244" s="374" t="s">
        <v>1972</v>
      </c>
      <c r="T244" s="374" t="s">
        <v>1342</v>
      </c>
      <c r="U244" s="375" t="s">
        <v>764</v>
      </c>
      <c r="V244" s="376">
        <v>250257</v>
      </c>
      <c r="W244" s="377">
        <v>42816</v>
      </c>
      <c r="X244" s="395">
        <v>42837</v>
      </c>
      <c r="Y244" s="378" t="s">
        <v>1976</v>
      </c>
      <c r="Z244" s="375"/>
      <c r="AA244" s="375"/>
      <c r="AB244" s="375"/>
      <c r="AC244" s="375"/>
      <c r="AD244" s="375"/>
      <c r="AE244" s="375"/>
      <c r="AF244" s="375"/>
      <c r="AG244" s="375"/>
      <c r="AH244" s="375"/>
      <c r="AI244" s="375"/>
      <c r="AJ244" s="375"/>
      <c r="AK244" s="375"/>
      <c r="AL244" s="375"/>
      <c r="AM244" s="375"/>
      <c r="AN244" s="375"/>
      <c r="AO244" s="375"/>
      <c r="AP244" s="375"/>
      <c r="AQ244" s="375"/>
      <c r="AR244" s="375"/>
      <c r="AS244" s="375"/>
      <c r="AT244" s="375"/>
      <c r="AU244" s="375"/>
    </row>
    <row r="245" spans="1:47" s="379" customFormat="1" x14ac:dyDescent="0.2">
      <c r="A245" s="362" t="s">
        <v>1979</v>
      </c>
      <c r="B245" s="363" t="s">
        <v>1659</v>
      </c>
      <c r="C245" s="364"/>
      <c r="D245" s="365"/>
      <c r="E245" s="364"/>
      <c r="F245" s="366"/>
      <c r="G245" s="367"/>
      <c r="H245" s="364"/>
      <c r="I245" s="364" t="s">
        <v>615</v>
      </c>
      <c r="J245" s="368"/>
      <c r="K245" s="369"/>
      <c r="L245" s="370"/>
      <c r="M245" s="371"/>
      <c r="N245" s="371"/>
      <c r="O245" s="371"/>
      <c r="P245" s="371"/>
      <c r="Q245" s="372"/>
      <c r="R245" s="373" t="s">
        <v>1358</v>
      </c>
      <c r="S245" s="374" t="s">
        <v>1972</v>
      </c>
      <c r="T245" s="374" t="s">
        <v>1342</v>
      </c>
      <c r="U245" s="375" t="s">
        <v>764</v>
      </c>
      <c r="V245" s="376">
        <v>431</v>
      </c>
      <c r="W245" s="377">
        <v>42822</v>
      </c>
      <c r="X245" s="395">
        <v>42837</v>
      </c>
      <c r="Y245" s="378" t="s">
        <v>1976</v>
      </c>
      <c r="Z245" s="375"/>
      <c r="AA245" s="375"/>
      <c r="AB245" s="375"/>
      <c r="AC245" s="375"/>
      <c r="AD245" s="375"/>
      <c r="AE245" s="375"/>
      <c r="AF245" s="375"/>
      <c r="AG245" s="375"/>
      <c r="AH245" s="375"/>
      <c r="AI245" s="375"/>
      <c r="AJ245" s="375"/>
      <c r="AK245" s="375"/>
      <c r="AL245" s="375"/>
      <c r="AM245" s="375"/>
      <c r="AN245" s="375"/>
      <c r="AO245" s="375"/>
      <c r="AP245" s="375"/>
      <c r="AQ245" s="375"/>
      <c r="AR245" s="375"/>
      <c r="AS245" s="375"/>
      <c r="AT245" s="375"/>
      <c r="AU245" s="375"/>
    </row>
    <row r="246" spans="1:47" s="379" customFormat="1" x14ac:dyDescent="0.2">
      <c r="A246" s="362" t="s">
        <v>1979</v>
      </c>
      <c r="B246" s="363" t="s">
        <v>1659</v>
      </c>
      <c r="C246" s="364"/>
      <c r="D246" s="365"/>
      <c r="E246" s="364"/>
      <c r="F246" s="366"/>
      <c r="G246" s="367"/>
      <c r="H246" s="364"/>
      <c r="I246" s="364" t="s">
        <v>615</v>
      </c>
      <c r="J246" s="368"/>
      <c r="K246" s="369"/>
      <c r="L246" s="370"/>
      <c r="M246" s="371"/>
      <c r="N246" s="371"/>
      <c r="O246" s="371"/>
      <c r="P246" s="371"/>
      <c r="Q246" s="372"/>
      <c r="R246" s="373" t="s">
        <v>1358</v>
      </c>
      <c r="S246" s="374" t="s">
        <v>1972</v>
      </c>
      <c r="T246" s="374" t="s">
        <v>1342</v>
      </c>
      <c r="U246" s="375" t="s">
        <v>761</v>
      </c>
      <c r="V246" s="376">
        <v>299202.90000000002</v>
      </c>
      <c r="W246" s="377">
        <v>42822</v>
      </c>
      <c r="X246" s="395">
        <v>42837</v>
      </c>
      <c r="Y246" s="378" t="s">
        <v>1976</v>
      </c>
      <c r="Z246" s="375"/>
      <c r="AA246" s="375"/>
      <c r="AB246" s="375"/>
      <c r="AC246" s="375"/>
      <c r="AD246" s="375"/>
      <c r="AE246" s="375"/>
      <c r="AF246" s="375"/>
      <c r="AG246" s="375"/>
      <c r="AH246" s="375"/>
      <c r="AI246" s="375"/>
      <c r="AJ246" s="375"/>
      <c r="AK246" s="375"/>
      <c r="AL246" s="375"/>
      <c r="AM246" s="375"/>
      <c r="AN246" s="375"/>
      <c r="AO246" s="375"/>
      <c r="AP246" s="375"/>
      <c r="AQ246" s="375"/>
      <c r="AR246" s="375"/>
      <c r="AS246" s="375"/>
      <c r="AT246" s="375"/>
      <c r="AU246" s="375"/>
    </row>
    <row r="247" spans="1:47" s="379" customFormat="1" x14ac:dyDescent="0.2">
      <c r="A247" s="362" t="s">
        <v>1979</v>
      </c>
      <c r="B247" s="363" t="s">
        <v>1659</v>
      </c>
      <c r="C247" s="364"/>
      <c r="D247" s="365"/>
      <c r="E247" s="364"/>
      <c r="F247" s="366"/>
      <c r="G247" s="367"/>
      <c r="H247" s="364"/>
      <c r="I247" s="364" t="s">
        <v>615</v>
      </c>
      <c r="J247" s="368"/>
      <c r="K247" s="369"/>
      <c r="L247" s="370"/>
      <c r="M247" s="371"/>
      <c r="N247" s="371"/>
      <c r="O247" s="371"/>
      <c r="P247" s="371"/>
      <c r="Q247" s="372"/>
      <c r="R247" s="373" t="s">
        <v>1358</v>
      </c>
      <c r="S247" s="374" t="s">
        <v>1972</v>
      </c>
      <c r="T247" s="374" t="s">
        <v>1342</v>
      </c>
      <c r="U247" s="375" t="s">
        <v>764</v>
      </c>
      <c r="V247" s="376">
        <v>1000</v>
      </c>
      <c r="W247" s="377">
        <v>42815</v>
      </c>
      <c r="X247" s="395">
        <v>42837</v>
      </c>
      <c r="Y247" s="378" t="s">
        <v>1976</v>
      </c>
      <c r="Z247" s="375"/>
      <c r="AA247" s="375"/>
      <c r="AB247" s="375"/>
      <c r="AC247" s="375"/>
      <c r="AD247" s="375"/>
      <c r="AE247" s="375"/>
      <c r="AF247" s="375"/>
      <c r="AG247" s="375"/>
      <c r="AH247" s="375"/>
      <c r="AI247" s="375"/>
      <c r="AJ247" s="375"/>
      <c r="AK247" s="375"/>
      <c r="AL247" s="375"/>
      <c r="AM247" s="375"/>
      <c r="AN247" s="375"/>
      <c r="AO247" s="375"/>
      <c r="AP247" s="375"/>
      <c r="AQ247" s="375"/>
      <c r="AR247" s="375"/>
      <c r="AS247" s="375"/>
      <c r="AT247" s="375"/>
      <c r="AU247" s="375"/>
    </row>
    <row r="248" spans="1:47" s="379" customFormat="1" x14ac:dyDescent="0.2">
      <c r="A248" s="362" t="s">
        <v>1979</v>
      </c>
      <c r="B248" s="363" t="s">
        <v>1659</v>
      </c>
      <c r="C248" s="364"/>
      <c r="D248" s="365"/>
      <c r="E248" s="364"/>
      <c r="F248" s="366"/>
      <c r="G248" s="367"/>
      <c r="H248" s="364"/>
      <c r="I248" s="364" t="s">
        <v>615</v>
      </c>
      <c r="J248" s="368"/>
      <c r="K248" s="369"/>
      <c r="L248" s="370"/>
      <c r="M248" s="371"/>
      <c r="N248" s="371"/>
      <c r="O248" s="371"/>
      <c r="P248" s="371"/>
      <c r="Q248" s="372"/>
      <c r="R248" s="373" t="s">
        <v>1358</v>
      </c>
      <c r="S248" s="374" t="s">
        <v>1972</v>
      </c>
      <c r="T248" s="374" t="s">
        <v>1342</v>
      </c>
      <c r="U248" s="375" t="s">
        <v>764</v>
      </c>
      <c r="V248" s="376">
        <v>9.1</v>
      </c>
      <c r="W248" s="377">
        <v>42822</v>
      </c>
      <c r="X248" s="395">
        <v>42837</v>
      </c>
      <c r="Y248" s="378" t="s">
        <v>1976</v>
      </c>
      <c r="Z248" s="375"/>
      <c r="AA248" s="375"/>
      <c r="AB248" s="375"/>
      <c r="AC248" s="375"/>
      <c r="AD248" s="375"/>
      <c r="AE248" s="375"/>
      <c r="AF248" s="375"/>
      <c r="AG248" s="375"/>
      <c r="AH248" s="375"/>
      <c r="AI248" s="375"/>
      <c r="AJ248" s="375"/>
      <c r="AK248" s="375"/>
      <c r="AL248" s="375"/>
      <c r="AM248" s="375"/>
      <c r="AN248" s="375"/>
      <c r="AO248" s="375"/>
      <c r="AP248" s="375"/>
      <c r="AQ248" s="375"/>
      <c r="AR248" s="375"/>
      <c r="AS248" s="375"/>
      <c r="AT248" s="375"/>
      <c r="AU248" s="375"/>
    </row>
    <row r="249" spans="1:47" s="78" customFormat="1" x14ac:dyDescent="0.2">
      <c r="A249" s="301" t="s">
        <v>1979</v>
      </c>
      <c r="B249" s="307" t="s">
        <v>1695</v>
      </c>
      <c r="C249" s="302">
        <v>1520604</v>
      </c>
      <c r="D249" s="303">
        <v>7495</v>
      </c>
      <c r="E249" s="302" t="s">
        <v>492</v>
      </c>
      <c r="F249" s="83">
        <v>2017</v>
      </c>
      <c r="G249" s="305">
        <v>42825</v>
      </c>
      <c r="H249" s="302" t="s">
        <v>1467</v>
      </c>
      <c r="I249" s="302" t="s">
        <v>1696</v>
      </c>
      <c r="J249" s="316" t="s">
        <v>2</v>
      </c>
      <c r="K249" s="204" t="s">
        <v>1697</v>
      </c>
      <c r="L249" s="317" t="s">
        <v>1698</v>
      </c>
      <c r="M249" s="306">
        <v>282019.7</v>
      </c>
      <c r="N249" s="306">
        <v>14100.99</v>
      </c>
      <c r="O249" s="306">
        <v>47379.31</v>
      </c>
      <c r="P249" s="306">
        <v>343500</v>
      </c>
      <c r="Q249" s="85"/>
      <c r="R249" s="41" t="s">
        <v>1358</v>
      </c>
      <c r="S249" s="313" t="s">
        <v>1973</v>
      </c>
      <c r="T249" s="79"/>
      <c r="U249" s="79"/>
      <c r="V249" s="327"/>
      <c r="W249" s="79"/>
      <c r="X249" s="337"/>
      <c r="Y249" s="337" t="s">
        <v>770</v>
      </c>
      <c r="Z249" s="79"/>
    </row>
    <row r="250" spans="1:47" s="89" customFormat="1" x14ac:dyDescent="0.2">
      <c r="A250" s="301" t="s">
        <v>1979</v>
      </c>
      <c r="B250" s="307" t="s">
        <v>1707</v>
      </c>
      <c r="C250" s="302">
        <v>1520604</v>
      </c>
      <c r="D250" s="303">
        <v>7495</v>
      </c>
      <c r="E250" s="302" t="s">
        <v>492</v>
      </c>
      <c r="F250" s="83">
        <v>2017</v>
      </c>
      <c r="G250" s="305">
        <v>42801</v>
      </c>
      <c r="H250" s="302" t="s">
        <v>13</v>
      </c>
      <c r="I250" s="302" t="s">
        <v>1708</v>
      </c>
      <c r="J250" s="316" t="s">
        <v>2</v>
      </c>
      <c r="K250" s="204" t="s">
        <v>1709</v>
      </c>
      <c r="L250" s="317" t="s">
        <v>1710</v>
      </c>
      <c r="M250" s="306">
        <v>282019.7</v>
      </c>
      <c r="N250" s="306">
        <v>14100.99</v>
      </c>
      <c r="O250" s="306">
        <v>47379.31</v>
      </c>
      <c r="P250" s="306">
        <v>343500</v>
      </c>
      <c r="Q250" s="85"/>
      <c r="R250" s="41" t="s">
        <v>1358</v>
      </c>
      <c r="S250" s="313" t="s">
        <v>1973</v>
      </c>
      <c r="T250" s="79"/>
      <c r="U250" s="79" t="s">
        <v>764</v>
      </c>
      <c r="V250" s="327">
        <v>85000</v>
      </c>
      <c r="W250" s="336">
        <v>42800</v>
      </c>
      <c r="X250" s="337"/>
      <c r="Y250" s="337" t="s">
        <v>1976</v>
      </c>
      <c r="Z250" s="7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</row>
    <row r="251" spans="1:47" s="89" customFormat="1" x14ac:dyDescent="0.2">
      <c r="A251" s="301" t="s">
        <v>1979</v>
      </c>
      <c r="B251" s="307" t="s">
        <v>1707</v>
      </c>
      <c r="C251" s="302"/>
      <c r="D251" s="303"/>
      <c r="E251" s="302"/>
      <c r="F251" s="83"/>
      <c r="G251" s="305"/>
      <c r="H251" s="302"/>
      <c r="I251" s="302" t="s">
        <v>1708</v>
      </c>
      <c r="J251" s="316"/>
      <c r="K251" s="204"/>
      <c r="L251" s="317"/>
      <c r="M251" s="306"/>
      <c r="N251" s="306"/>
      <c r="O251" s="306"/>
      <c r="P251" s="306"/>
      <c r="Q251" s="85"/>
      <c r="R251" s="41" t="s">
        <v>1358</v>
      </c>
      <c r="S251" s="313" t="s">
        <v>1973</v>
      </c>
      <c r="T251" s="79"/>
      <c r="U251" s="79" t="s">
        <v>763</v>
      </c>
      <c r="V251" s="327">
        <v>20000</v>
      </c>
      <c r="W251" s="336">
        <v>42800</v>
      </c>
      <c r="X251" s="337"/>
      <c r="Y251" s="337" t="s">
        <v>1976</v>
      </c>
      <c r="Z251" s="7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</row>
    <row r="252" spans="1:47" s="89" customFormat="1" x14ac:dyDescent="0.2">
      <c r="A252" s="301" t="s">
        <v>1979</v>
      </c>
      <c r="B252" s="307" t="s">
        <v>1707</v>
      </c>
      <c r="C252" s="302"/>
      <c r="D252" s="303"/>
      <c r="E252" s="302"/>
      <c r="F252" s="83"/>
      <c r="G252" s="305"/>
      <c r="H252" s="302"/>
      <c r="I252" s="302" t="s">
        <v>1708</v>
      </c>
      <c r="J252" s="316"/>
      <c r="K252" s="204"/>
      <c r="L252" s="317"/>
      <c r="M252" s="306"/>
      <c r="N252" s="306"/>
      <c r="O252" s="306"/>
      <c r="P252" s="306"/>
      <c r="Q252" s="85"/>
      <c r="R252" s="41" t="s">
        <v>1358</v>
      </c>
      <c r="S252" s="313" t="s">
        <v>1973</v>
      </c>
      <c r="T252" s="79"/>
      <c r="U252" s="79" t="s">
        <v>763</v>
      </c>
      <c r="V252" s="327">
        <v>10000</v>
      </c>
      <c r="W252" s="336">
        <v>42800</v>
      </c>
      <c r="X252" s="337"/>
      <c r="Y252" s="337" t="s">
        <v>1976</v>
      </c>
      <c r="Z252" s="7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</row>
    <row r="253" spans="1:47" s="89" customFormat="1" x14ac:dyDescent="0.2">
      <c r="A253" s="301" t="s">
        <v>1979</v>
      </c>
      <c r="B253" s="307" t="s">
        <v>1707</v>
      </c>
      <c r="C253" s="302"/>
      <c r="D253" s="303"/>
      <c r="E253" s="302"/>
      <c r="F253" s="83"/>
      <c r="G253" s="305"/>
      <c r="H253" s="302"/>
      <c r="I253" s="302" t="s">
        <v>1708</v>
      </c>
      <c r="J253" s="316"/>
      <c r="K253" s="204"/>
      <c r="L253" s="317"/>
      <c r="M253" s="306"/>
      <c r="N253" s="306"/>
      <c r="O253" s="306"/>
      <c r="P253" s="306"/>
      <c r="Q253" s="85"/>
      <c r="R253" s="41" t="s">
        <v>1358</v>
      </c>
      <c r="S253" s="313" t="s">
        <v>1973</v>
      </c>
      <c r="T253" s="79"/>
      <c r="U253" s="79" t="s">
        <v>763</v>
      </c>
      <c r="V253" s="327">
        <v>20000</v>
      </c>
      <c r="W253" s="336">
        <v>42800</v>
      </c>
      <c r="X253" s="337"/>
      <c r="Y253" s="337" t="s">
        <v>1976</v>
      </c>
      <c r="Z253" s="79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</row>
    <row r="254" spans="1:47" s="89" customFormat="1" x14ac:dyDescent="0.2">
      <c r="A254" s="301" t="s">
        <v>1979</v>
      </c>
      <c r="B254" s="307" t="s">
        <v>1707</v>
      </c>
      <c r="C254" s="302"/>
      <c r="D254" s="303"/>
      <c r="E254" s="302"/>
      <c r="F254" s="83"/>
      <c r="G254" s="305"/>
      <c r="H254" s="302"/>
      <c r="I254" s="302" t="s">
        <v>1708</v>
      </c>
      <c r="J254" s="316"/>
      <c r="K254" s="204"/>
      <c r="L254" s="317"/>
      <c r="M254" s="306"/>
      <c r="N254" s="306"/>
      <c r="O254" s="306"/>
      <c r="P254" s="306"/>
      <c r="Q254" s="85"/>
      <c r="R254" s="41" t="s">
        <v>1358</v>
      </c>
      <c r="S254" s="313" t="s">
        <v>1973</v>
      </c>
      <c r="T254" s="79"/>
      <c r="U254" s="79" t="s">
        <v>757</v>
      </c>
      <c r="V254" s="327">
        <v>170000</v>
      </c>
      <c r="W254" s="336">
        <v>42803</v>
      </c>
      <c r="X254" s="337"/>
      <c r="Y254" s="337" t="s">
        <v>1976</v>
      </c>
      <c r="Z254" s="79"/>
      <c r="AA254" s="99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99"/>
    </row>
    <row r="255" spans="1:47" s="89" customFormat="1" x14ac:dyDescent="0.2">
      <c r="A255" s="301" t="s">
        <v>1979</v>
      </c>
      <c r="B255" s="307" t="s">
        <v>1707</v>
      </c>
      <c r="C255" s="302"/>
      <c r="D255" s="303"/>
      <c r="E255" s="302"/>
      <c r="F255" s="83"/>
      <c r="G255" s="305"/>
      <c r="H255" s="302"/>
      <c r="I255" s="302" t="s">
        <v>1708</v>
      </c>
      <c r="J255" s="316"/>
      <c r="K255" s="204"/>
      <c r="L255" s="317"/>
      <c r="M255" s="306"/>
      <c r="N255" s="306"/>
      <c r="O255" s="306"/>
      <c r="P255" s="306"/>
      <c r="Q255" s="85"/>
      <c r="R255" s="41" t="s">
        <v>1358</v>
      </c>
      <c r="S255" s="313" t="s">
        <v>1973</v>
      </c>
      <c r="T255" s="79"/>
      <c r="U255" s="79" t="s">
        <v>757</v>
      </c>
      <c r="V255" s="327">
        <v>38500</v>
      </c>
      <c r="W255" s="336">
        <v>42802</v>
      </c>
      <c r="X255" s="337"/>
      <c r="Y255" s="337" t="s">
        <v>1976</v>
      </c>
      <c r="Z255" s="79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</row>
    <row r="256" spans="1:47" s="78" customFormat="1" x14ac:dyDescent="0.2">
      <c r="A256" s="301" t="s">
        <v>1979</v>
      </c>
      <c r="B256" s="307" t="s">
        <v>1873</v>
      </c>
      <c r="C256" s="302">
        <v>31919</v>
      </c>
      <c r="D256" s="303" t="s">
        <v>618</v>
      </c>
      <c r="E256" s="302" t="s">
        <v>1856</v>
      </c>
      <c r="F256" s="83">
        <v>2016</v>
      </c>
      <c r="G256" s="305">
        <v>42807</v>
      </c>
      <c r="H256" s="302" t="s">
        <v>1874</v>
      </c>
      <c r="I256" s="302" t="s">
        <v>1875</v>
      </c>
      <c r="J256" s="316" t="s">
        <v>23</v>
      </c>
      <c r="K256" s="204" t="s">
        <v>1876</v>
      </c>
      <c r="L256" s="317" t="s">
        <v>1877</v>
      </c>
      <c r="M256" s="306">
        <v>224137.93</v>
      </c>
      <c r="N256" s="306">
        <v>0</v>
      </c>
      <c r="O256" s="306">
        <v>35862.07</v>
      </c>
      <c r="P256" s="306">
        <v>260000</v>
      </c>
      <c r="Q256" s="85"/>
      <c r="R256" s="61" t="s">
        <v>749</v>
      </c>
      <c r="S256" s="313" t="s">
        <v>1973</v>
      </c>
      <c r="U256" s="78" t="s">
        <v>758</v>
      </c>
      <c r="V256" s="235">
        <v>260000</v>
      </c>
      <c r="W256" s="231">
        <v>42807</v>
      </c>
      <c r="X256" s="311"/>
      <c r="Y256" s="311" t="s">
        <v>1976</v>
      </c>
    </row>
    <row r="257" spans="1:47" s="89" customFormat="1" x14ac:dyDescent="0.2">
      <c r="A257" s="301" t="s">
        <v>1979</v>
      </c>
      <c r="B257" s="307" t="s">
        <v>1918</v>
      </c>
      <c r="C257" s="302">
        <v>11063</v>
      </c>
      <c r="D257" s="303" t="s">
        <v>618</v>
      </c>
      <c r="E257" s="302" t="s">
        <v>1856</v>
      </c>
      <c r="F257" s="83">
        <v>2016</v>
      </c>
      <c r="G257" s="305">
        <v>42816</v>
      </c>
      <c r="H257" s="302" t="s">
        <v>646</v>
      </c>
      <c r="I257" s="302" t="s">
        <v>1919</v>
      </c>
      <c r="J257" s="316" t="s">
        <v>23</v>
      </c>
      <c r="K257" s="204" t="s">
        <v>1920</v>
      </c>
      <c r="L257" s="317" t="s">
        <v>1921</v>
      </c>
      <c r="M257" s="306">
        <v>189655.17</v>
      </c>
      <c r="N257" s="306">
        <v>0</v>
      </c>
      <c r="O257" s="306">
        <v>30344.83</v>
      </c>
      <c r="P257" s="306">
        <v>220000</v>
      </c>
      <c r="Q257" s="85"/>
      <c r="R257" s="61" t="s">
        <v>749</v>
      </c>
      <c r="S257" s="312" t="s">
        <v>752</v>
      </c>
      <c r="T257" s="78"/>
      <c r="U257" s="78" t="s">
        <v>757</v>
      </c>
      <c r="V257" s="235">
        <v>215000</v>
      </c>
      <c r="W257" s="231">
        <v>42817</v>
      </c>
      <c r="X257" s="311"/>
      <c r="Y257" s="311" t="s">
        <v>1976</v>
      </c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</row>
    <row r="258" spans="1:47" s="89" customFormat="1" x14ac:dyDescent="0.2">
      <c r="A258" s="301" t="s">
        <v>1979</v>
      </c>
      <c r="B258" s="307" t="s">
        <v>1918</v>
      </c>
      <c r="C258" s="302"/>
      <c r="D258" s="303"/>
      <c r="E258" s="302"/>
      <c r="F258" s="83"/>
      <c r="G258" s="305"/>
      <c r="H258" s="302"/>
      <c r="I258" s="302" t="s">
        <v>1919</v>
      </c>
      <c r="J258" s="316"/>
      <c r="K258" s="204"/>
      <c r="L258" s="317"/>
      <c r="M258" s="306"/>
      <c r="N258" s="306"/>
      <c r="O258" s="306"/>
      <c r="P258" s="306"/>
      <c r="Q258" s="85"/>
      <c r="R258" s="61" t="s">
        <v>749</v>
      </c>
      <c r="S258" s="312" t="s">
        <v>752</v>
      </c>
      <c r="T258" s="78"/>
      <c r="U258" s="78" t="s">
        <v>764</v>
      </c>
      <c r="V258" s="235">
        <v>5000</v>
      </c>
      <c r="W258" s="231">
        <v>42816</v>
      </c>
      <c r="X258" s="311"/>
      <c r="Y258" s="311" t="s">
        <v>1976</v>
      </c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</row>
    <row r="259" spans="1:47" s="78" customFormat="1" x14ac:dyDescent="0.2">
      <c r="A259" s="301" t="s">
        <v>1979</v>
      </c>
      <c r="B259" s="307" t="s">
        <v>1363</v>
      </c>
      <c r="C259" s="302">
        <v>520220</v>
      </c>
      <c r="D259" s="303">
        <v>1794</v>
      </c>
      <c r="E259" s="302" t="s">
        <v>80</v>
      </c>
      <c r="F259" s="83">
        <v>2017</v>
      </c>
      <c r="G259" s="305">
        <v>42796</v>
      </c>
      <c r="H259" s="302" t="s">
        <v>139</v>
      </c>
      <c r="I259" s="302" t="s">
        <v>1364</v>
      </c>
      <c r="J259" s="316" t="s">
        <v>2</v>
      </c>
      <c r="K259" s="204" t="s">
        <v>1365</v>
      </c>
      <c r="L259" s="317" t="s">
        <v>1366</v>
      </c>
      <c r="M259" s="306">
        <v>252134.41</v>
      </c>
      <c r="N259" s="306">
        <v>2606.9699999999998</v>
      </c>
      <c r="O259" s="306">
        <v>40758.620000000003</v>
      </c>
      <c r="P259" s="306">
        <v>295500</v>
      </c>
      <c r="Q259" s="85"/>
      <c r="R259" s="41" t="s">
        <v>1358</v>
      </c>
      <c r="S259" s="313" t="s">
        <v>1973</v>
      </c>
      <c r="U259" s="78" t="s">
        <v>757</v>
      </c>
      <c r="V259" s="235">
        <v>100000</v>
      </c>
      <c r="W259" s="231">
        <v>42794</v>
      </c>
      <c r="X259" s="311"/>
      <c r="Y259" s="311" t="s">
        <v>1976</v>
      </c>
    </row>
    <row r="260" spans="1:47" s="78" customFormat="1" x14ac:dyDescent="0.2">
      <c r="A260" s="301" t="s">
        <v>1979</v>
      </c>
      <c r="B260" s="307" t="s">
        <v>1363</v>
      </c>
      <c r="C260" s="302"/>
      <c r="D260" s="303"/>
      <c r="E260" s="302"/>
      <c r="F260" s="83"/>
      <c r="G260" s="305"/>
      <c r="H260" s="302"/>
      <c r="I260" s="302" t="s">
        <v>1364</v>
      </c>
      <c r="J260" s="316"/>
      <c r="K260" s="204"/>
      <c r="L260" s="317"/>
      <c r="M260" s="306"/>
      <c r="N260" s="306"/>
      <c r="O260" s="306"/>
      <c r="P260" s="306"/>
      <c r="Q260" s="85"/>
      <c r="R260" s="41" t="s">
        <v>1358</v>
      </c>
      <c r="S260" s="313" t="s">
        <v>1973</v>
      </c>
      <c r="U260" s="78" t="s">
        <v>757</v>
      </c>
      <c r="V260" s="235">
        <v>95500</v>
      </c>
      <c r="W260" s="231">
        <v>42796</v>
      </c>
      <c r="X260" s="311"/>
      <c r="Y260" s="311" t="s">
        <v>1976</v>
      </c>
    </row>
    <row r="261" spans="1:47" s="78" customFormat="1" ht="15" customHeight="1" x14ac:dyDescent="0.2">
      <c r="A261" s="301" t="s">
        <v>1979</v>
      </c>
      <c r="B261" s="307" t="s">
        <v>1363</v>
      </c>
      <c r="C261" s="302"/>
      <c r="D261" s="303"/>
      <c r="E261" s="302"/>
      <c r="F261" s="83"/>
      <c r="G261" s="305"/>
      <c r="H261" s="302"/>
      <c r="I261" s="302" t="s">
        <v>1364</v>
      </c>
      <c r="J261" s="316"/>
      <c r="K261" s="204"/>
      <c r="L261" s="317"/>
      <c r="M261" s="306"/>
      <c r="N261" s="306"/>
      <c r="O261" s="306"/>
      <c r="P261" s="306"/>
      <c r="Q261" s="85"/>
      <c r="R261" s="41" t="s">
        <v>1358</v>
      </c>
      <c r="S261" s="313" t="s">
        <v>1973</v>
      </c>
      <c r="U261" s="78" t="s">
        <v>757</v>
      </c>
      <c r="V261" s="235">
        <v>100000</v>
      </c>
      <c r="W261" s="231">
        <v>42796</v>
      </c>
      <c r="X261" s="311"/>
      <c r="Y261" s="311" t="s">
        <v>1976</v>
      </c>
    </row>
    <row r="262" spans="1:47" s="78" customFormat="1" x14ac:dyDescent="0.2">
      <c r="A262" s="301" t="s">
        <v>1979</v>
      </c>
      <c r="B262" s="307" t="s">
        <v>1376</v>
      </c>
      <c r="C262" s="302">
        <v>520222</v>
      </c>
      <c r="D262" s="303">
        <v>1797</v>
      </c>
      <c r="E262" s="302" t="s">
        <v>121</v>
      </c>
      <c r="F262" s="83">
        <v>2017</v>
      </c>
      <c r="G262" s="305">
        <v>42821</v>
      </c>
      <c r="H262" s="302" t="s">
        <v>13</v>
      </c>
      <c r="I262" s="302" t="s">
        <v>1377</v>
      </c>
      <c r="J262" s="316" t="s">
        <v>2</v>
      </c>
      <c r="K262" s="204" t="s">
        <v>12</v>
      </c>
      <c r="L262" s="317" t="s">
        <v>1378</v>
      </c>
      <c r="M262" s="306">
        <v>231905.09</v>
      </c>
      <c r="N262" s="306">
        <v>2319.0500000000002</v>
      </c>
      <c r="O262" s="306">
        <v>37475.86</v>
      </c>
      <c r="P262" s="306">
        <v>271700</v>
      </c>
      <c r="Q262" s="85"/>
      <c r="R262" s="41" t="s">
        <v>1358</v>
      </c>
      <c r="S262" s="313" t="s">
        <v>1973</v>
      </c>
      <c r="U262" s="88" t="s">
        <v>757</v>
      </c>
      <c r="V262" s="217">
        <v>35000</v>
      </c>
      <c r="W262" s="234">
        <v>42821</v>
      </c>
      <c r="X262" s="311"/>
      <c r="Y262" s="339" t="s">
        <v>1976</v>
      </c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</row>
    <row r="263" spans="1:47" s="78" customFormat="1" x14ac:dyDescent="0.2">
      <c r="A263" s="301" t="s">
        <v>1979</v>
      </c>
      <c r="B263" s="307" t="s">
        <v>1376</v>
      </c>
      <c r="C263" s="302"/>
      <c r="D263" s="303"/>
      <c r="E263" s="302"/>
      <c r="F263" s="83"/>
      <c r="G263" s="305"/>
      <c r="H263" s="302"/>
      <c r="I263" s="302" t="s">
        <v>1377</v>
      </c>
      <c r="J263" s="316"/>
      <c r="K263" s="204"/>
      <c r="L263" s="317"/>
      <c r="M263" s="306"/>
      <c r="N263" s="306"/>
      <c r="O263" s="306"/>
      <c r="P263" s="306"/>
      <c r="Q263" s="85"/>
      <c r="R263" s="41"/>
      <c r="S263" s="313" t="s">
        <v>1973</v>
      </c>
      <c r="U263" s="88" t="s">
        <v>764</v>
      </c>
      <c r="V263" s="217">
        <v>137.25800000000001</v>
      </c>
      <c r="W263" s="234">
        <v>42821</v>
      </c>
      <c r="X263" s="311"/>
      <c r="Y263" s="339" t="s">
        <v>1976</v>
      </c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</row>
    <row r="264" spans="1:47" s="78" customFormat="1" ht="13.5" thickBot="1" x14ac:dyDescent="0.25">
      <c r="A264" s="301" t="s">
        <v>1979</v>
      </c>
      <c r="B264" s="307" t="s">
        <v>1376</v>
      </c>
      <c r="C264" s="302"/>
      <c r="D264" s="303"/>
      <c r="E264" s="302"/>
      <c r="F264" s="83"/>
      <c r="G264" s="305"/>
      <c r="H264" s="302"/>
      <c r="I264" s="302" t="s">
        <v>1377</v>
      </c>
      <c r="J264" s="316"/>
      <c r="K264" s="204"/>
      <c r="L264" s="317"/>
      <c r="M264" s="306"/>
      <c r="N264" s="306"/>
      <c r="O264" s="306"/>
      <c r="P264" s="306"/>
      <c r="Q264" s="85"/>
      <c r="R264" s="41"/>
      <c r="S264" s="313" t="s">
        <v>1973</v>
      </c>
      <c r="U264" s="461" t="s">
        <v>761</v>
      </c>
      <c r="V264" s="462">
        <v>236562.75</v>
      </c>
      <c r="W264" s="463">
        <v>42821</v>
      </c>
      <c r="X264" s="311"/>
      <c r="Y264" s="339" t="s">
        <v>1976</v>
      </c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</row>
    <row r="265" spans="1:47" s="379" customFormat="1" x14ac:dyDescent="0.2">
      <c r="A265" s="362" t="s">
        <v>1979</v>
      </c>
      <c r="B265" s="363" t="s">
        <v>1626</v>
      </c>
      <c r="C265" s="364">
        <v>1520104</v>
      </c>
      <c r="D265" s="365">
        <v>7493</v>
      </c>
      <c r="E265" s="364" t="s">
        <v>440</v>
      </c>
      <c r="F265" s="366">
        <v>2017</v>
      </c>
      <c r="G265" s="367">
        <v>42809</v>
      </c>
      <c r="H265" s="364" t="s">
        <v>143</v>
      </c>
      <c r="I265" s="364" t="s">
        <v>1627</v>
      </c>
      <c r="J265" s="368" t="s">
        <v>2</v>
      </c>
      <c r="K265" s="386" t="s">
        <v>1447</v>
      </c>
      <c r="L265" s="370" t="s">
        <v>1628</v>
      </c>
      <c r="M265" s="371">
        <v>238095.24</v>
      </c>
      <c r="N265" s="371">
        <v>11904.76</v>
      </c>
      <c r="O265" s="371">
        <v>40000</v>
      </c>
      <c r="P265" s="371">
        <v>290000</v>
      </c>
      <c r="Q265" s="372"/>
      <c r="R265" s="373" t="s">
        <v>1358</v>
      </c>
      <c r="S265" s="387" t="s">
        <v>1973</v>
      </c>
      <c r="T265" s="374" t="s">
        <v>1342</v>
      </c>
      <c r="U265" s="379" t="s">
        <v>758</v>
      </c>
      <c r="V265" s="384">
        <v>38000</v>
      </c>
      <c r="W265" s="385">
        <v>42811</v>
      </c>
      <c r="X265" s="395">
        <v>42837</v>
      </c>
      <c r="Y265" s="390" t="s">
        <v>1976</v>
      </c>
    </row>
    <row r="266" spans="1:47" s="379" customFormat="1" x14ac:dyDescent="0.2">
      <c r="A266" s="362" t="s">
        <v>1979</v>
      </c>
      <c r="B266" s="363" t="s">
        <v>1626</v>
      </c>
      <c r="C266" s="364"/>
      <c r="D266" s="365"/>
      <c r="E266" s="364"/>
      <c r="F266" s="366"/>
      <c r="G266" s="367"/>
      <c r="H266" s="364"/>
      <c r="I266" s="364" t="s">
        <v>1627</v>
      </c>
      <c r="J266" s="368"/>
      <c r="K266" s="388"/>
      <c r="L266" s="370"/>
      <c r="M266" s="371"/>
      <c r="N266" s="371"/>
      <c r="O266" s="371"/>
      <c r="P266" s="371"/>
      <c r="Q266" s="372"/>
      <c r="R266" s="373" t="s">
        <v>1358</v>
      </c>
      <c r="S266" s="387" t="s">
        <v>1973</v>
      </c>
      <c r="T266" s="374" t="s">
        <v>1342</v>
      </c>
      <c r="U266" s="379" t="s">
        <v>762</v>
      </c>
      <c r="V266" s="384">
        <v>20000</v>
      </c>
      <c r="W266" s="385">
        <v>42809</v>
      </c>
      <c r="X266" s="395">
        <v>42837</v>
      </c>
      <c r="Y266" s="390" t="s">
        <v>1976</v>
      </c>
    </row>
    <row r="267" spans="1:47" s="379" customFormat="1" x14ac:dyDescent="0.2">
      <c r="A267" s="362" t="s">
        <v>1979</v>
      </c>
      <c r="B267" s="363" t="s">
        <v>1626</v>
      </c>
      <c r="C267" s="364"/>
      <c r="D267" s="365"/>
      <c r="E267" s="364"/>
      <c r="F267" s="366"/>
      <c r="G267" s="367"/>
      <c r="H267" s="364"/>
      <c r="I267" s="364" t="s">
        <v>1627</v>
      </c>
      <c r="J267" s="368"/>
      <c r="K267" s="388"/>
      <c r="L267" s="370"/>
      <c r="M267" s="371"/>
      <c r="N267" s="371"/>
      <c r="O267" s="371"/>
      <c r="P267" s="371"/>
      <c r="Q267" s="372"/>
      <c r="R267" s="373" t="s">
        <v>1358</v>
      </c>
      <c r="S267" s="387" t="s">
        <v>1973</v>
      </c>
      <c r="T267" s="374" t="s">
        <v>1342</v>
      </c>
      <c r="U267" s="379" t="s">
        <v>761</v>
      </c>
      <c r="V267" s="384">
        <v>232000</v>
      </c>
      <c r="W267" s="385">
        <v>42812</v>
      </c>
      <c r="X267" s="395">
        <v>42837</v>
      </c>
      <c r="Y267" s="390" t="s">
        <v>1976</v>
      </c>
    </row>
    <row r="268" spans="1:47" s="379" customFormat="1" ht="13.5" thickBot="1" x14ac:dyDescent="0.25">
      <c r="A268" s="362" t="s">
        <v>1979</v>
      </c>
      <c r="B268" s="363" t="s">
        <v>1445</v>
      </c>
      <c r="C268" s="364">
        <v>520909</v>
      </c>
      <c r="D268" s="365">
        <v>2009</v>
      </c>
      <c r="E268" s="364" t="s">
        <v>208</v>
      </c>
      <c r="F268" s="366">
        <v>2017</v>
      </c>
      <c r="G268" s="367">
        <v>42816</v>
      </c>
      <c r="H268" s="364" t="s">
        <v>143</v>
      </c>
      <c r="I268" s="364" t="s">
        <v>1446</v>
      </c>
      <c r="J268" s="368" t="s">
        <v>23</v>
      </c>
      <c r="K268" s="389" t="s">
        <v>1447</v>
      </c>
      <c r="L268" s="370" t="s">
        <v>1448</v>
      </c>
      <c r="M268" s="371">
        <v>213965.52</v>
      </c>
      <c r="N268" s="371">
        <v>0</v>
      </c>
      <c r="O268" s="371">
        <v>34234.480000000003</v>
      </c>
      <c r="P268" s="371">
        <v>248200</v>
      </c>
      <c r="Q268" s="372"/>
      <c r="R268" s="373" t="s">
        <v>1358</v>
      </c>
      <c r="S268" s="391" t="s">
        <v>752</v>
      </c>
      <c r="T268" s="374" t="s">
        <v>1342</v>
      </c>
      <c r="U268" s="379" t="s">
        <v>764</v>
      </c>
      <c r="V268" s="384">
        <v>2302.9</v>
      </c>
      <c r="W268" s="385">
        <v>42818</v>
      </c>
      <c r="X268" s="395">
        <v>42837</v>
      </c>
      <c r="Y268" s="390" t="s">
        <v>1976</v>
      </c>
      <c r="Z268" s="380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  <c r="AT268" s="380"/>
      <c r="AU268" s="380"/>
    </row>
    <row r="269" spans="1:47" s="379" customFormat="1" x14ac:dyDescent="0.2">
      <c r="A269" s="362" t="s">
        <v>1979</v>
      </c>
      <c r="B269" s="363" t="s">
        <v>1445</v>
      </c>
      <c r="C269" s="364"/>
      <c r="D269" s="365"/>
      <c r="E269" s="364"/>
      <c r="F269" s="366"/>
      <c r="G269" s="367"/>
      <c r="H269" s="364"/>
      <c r="I269" s="364" t="s">
        <v>1446</v>
      </c>
      <c r="J269" s="368"/>
      <c r="K269" s="369"/>
      <c r="L269" s="370"/>
      <c r="M269" s="371"/>
      <c r="N269" s="371"/>
      <c r="O269" s="371"/>
      <c r="P269" s="371"/>
      <c r="Q269" s="372"/>
      <c r="R269" s="373" t="s">
        <v>1358</v>
      </c>
      <c r="S269" s="391" t="s">
        <v>752</v>
      </c>
      <c r="T269" s="374" t="s">
        <v>1342</v>
      </c>
      <c r="U269" s="379" t="s">
        <v>762</v>
      </c>
      <c r="V269" s="384">
        <v>10</v>
      </c>
      <c r="W269" s="385">
        <v>42818</v>
      </c>
      <c r="X269" s="395">
        <v>42837</v>
      </c>
      <c r="Y269" s="390" t="s">
        <v>1976</v>
      </c>
      <c r="Z269" s="380"/>
      <c r="AA269" s="380"/>
      <c r="AB269" s="380"/>
      <c r="AC269" s="380"/>
      <c r="AD269" s="380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  <c r="AT269" s="380"/>
      <c r="AU269" s="380"/>
    </row>
    <row r="270" spans="1:47" s="379" customFormat="1" x14ac:dyDescent="0.2">
      <c r="A270" s="362" t="s">
        <v>1979</v>
      </c>
      <c r="B270" s="363" t="s">
        <v>1445</v>
      </c>
      <c r="C270" s="364"/>
      <c r="D270" s="365"/>
      <c r="E270" s="364"/>
      <c r="F270" s="366"/>
      <c r="G270" s="367"/>
      <c r="H270" s="364"/>
      <c r="I270" s="364" t="s">
        <v>1446</v>
      </c>
      <c r="J270" s="368"/>
      <c r="K270" s="369"/>
      <c r="L270" s="370"/>
      <c r="M270" s="371"/>
      <c r="N270" s="371"/>
      <c r="O270" s="371"/>
      <c r="P270" s="371"/>
      <c r="Q270" s="372"/>
      <c r="R270" s="373" t="s">
        <v>1358</v>
      </c>
      <c r="S270" s="391" t="s">
        <v>752</v>
      </c>
      <c r="T270" s="374" t="s">
        <v>1342</v>
      </c>
      <c r="U270" s="379" t="s">
        <v>1977</v>
      </c>
      <c r="V270" s="384">
        <v>70000</v>
      </c>
      <c r="W270" s="385">
        <v>42818</v>
      </c>
      <c r="X270" s="395">
        <v>42837</v>
      </c>
      <c r="Y270" s="390" t="s">
        <v>1976</v>
      </c>
      <c r="Z270" s="380"/>
      <c r="AA270" s="380"/>
      <c r="AB270" s="380"/>
      <c r="AC270" s="380"/>
      <c r="AD270" s="380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  <c r="AT270" s="380"/>
      <c r="AU270" s="380"/>
    </row>
    <row r="271" spans="1:47" s="379" customFormat="1" x14ac:dyDescent="0.2">
      <c r="A271" s="362" t="s">
        <v>1979</v>
      </c>
      <c r="B271" s="363" t="s">
        <v>1445</v>
      </c>
      <c r="C271" s="364"/>
      <c r="D271" s="365"/>
      <c r="E271" s="364"/>
      <c r="F271" s="366"/>
      <c r="G271" s="367"/>
      <c r="H271" s="364"/>
      <c r="I271" s="364" t="s">
        <v>1446</v>
      </c>
      <c r="J271" s="368"/>
      <c r="K271" s="369"/>
      <c r="L271" s="370"/>
      <c r="M271" s="371"/>
      <c r="N271" s="371"/>
      <c r="O271" s="371"/>
      <c r="P271" s="371"/>
      <c r="Q271" s="372"/>
      <c r="R271" s="373" t="s">
        <v>1358</v>
      </c>
      <c r="S271" s="391" t="s">
        <v>752</v>
      </c>
      <c r="T271" s="374" t="s">
        <v>1342</v>
      </c>
      <c r="U271" s="379" t="s">
        <v>763</v>
      </c>
      <c r="V271" s="384">
        <v>20000</v>
      </c>
      <c r="W271" s="385">
        <v>42809</v>
      </c>
      <c r="X271" s="395">
        <v>42837</v>
      </c>
      <c r="Y271" s="390" t="s">
        <v>1976</v>
      </c>
      <c r="Z271" s="380"/>
      <c r="AA271" s="380"/>
      <c r="AB271" s="380"/>
      <c r="AC271" s="380"/>
      <c r="AD271" s="380"/>
      <c r="AE271" s="380"/>
      <c r="AF271" s="380"/>
      <c r="AG271" s="380"/>
      <c r="AH271" s="380"/>
      <c r="AI271" s="380"/>
      <c r="AJ271" s="380"/>
      <c r="AK271" s="380"/>
      <c r="AL271" s="380"/>
      <c r="AM271" s="380"/>
      <c r="AN271" s="380"/>
      <c r="AO271" s="380"/>
      <c r="AP271" s="380"/>
      <c r="AQ271" s="380"/>
      <c r="AR271" s="380"/>
      <c r="AS271" s="380"/>
      <c r="AT271" s="380"/>
      <c r="AU271" s="380"/>
    </row>
    <row r="272" spans="1:47" s="379" customFormat="1" x14ac:dyDescent="0.2">
      <c r="A272" s="362" t="s">
        <v>1979</v>
      </c>
      <c r="B272" s="363" t="s">
        <v>1445</v>
      </c>
      <c r="C272" s="364"/>
      <c r="D272" s="365"/>
      <c r="E272" s="364"/>
      <c r="F272" s="366"/>
      <c r="G272" s="367"/>
      <c r="H272" s="364"/>
      <c r="I272" s="364" t="s">
        <v>1446</v>
      </c>
      <c r="J272" s="368"/>
      <c r="K272" s="369"/>
      <c r="L272" s="370"/>
      <c r="M272" s="371"/>
      <c r="N272" s="371"/>
      <c r="O272" s="371"/>
      <c r="P272" s="371"/>
      <c r="Q272" s="372"/>
      <c r="R272" s="373" t="s">
        <v>1358</v>
      </c>
      <c r="S272" s="391" t="s">
        <v>752</v>
      </c>
      <c r="T272" s="374" t="s">
        <v>1342</v>
      </c>
      <c r="U272" s="379" t="s">
        <v>761</v>
      </c>
      <c r="V272" s="384">
        <v>155887.1</v>
      </c>
      <c r="W272" s="385">
        <v>42819</v>
      </c>
      <c r="X272" s="395">
        <v>42837</v>
      </c>
      <c r="Y272" s="390" t="s">
        <v>1976</v>
      </c>
      <c r="Z272" s="380"/>
      <c r="AA272" s="380"/>
      <c r="AB272" s="380"/>
      <c r="AC272" s="380"/>
      <c r="AD272" s="380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  <c r="AT272" s="380"/>
      <c r="AU272" s="380"/>
    </row>
    <row r="273" spans="1:47" s="78" customFormat="1" x14ac:dyDescent="0.2">
      <c r="A273" s="301" t="s">
        <v>1979</v>
      </c>
      <c r="B273" s="307" t="s">
        <v>1723</v>
      </c>
      <c r="C273" s="302">
        <v>1520604</v>
      </c>
      <c r="D273" s="303">
        <v>7495</v>
      </c>
      <c r="E273" s="302" t="s">
        <v>492</v>
      </c>
      <c r="F273" s="83">
        <v>2017</v>
      </c>
      <c r="G273" s="305">
        <v>42796</v>
      </c>
      <c r="H273" s="302" t="s">
        <v>13</v>
      </c>
      <c r="I273" s="302" t="s">
        <v>1724</v>
      </c>
      <c r="J273" s="316" t="s">
        <v>2</v>
      </c>
      <c r="K273" s="204" t="s">
        <v>1725</v>
      </c>
      <c r="L273" s="317" t="s">
        <v>1726</v>
      </c>
      <c r="M273" s="306">
        <v>282019.7</v>
      </c>
      <c r="N273" s="306">
        <v>14100.99</v>
      </c>
      <c r="O273" s="306">
        <v>47379.31</v>
      </c>
      <c r="P273" s="306">
        <v>343500</v>
      </c>
      <c r="Q273" s="85"/>
      <c r="R273" s="41" t="s">
        <v>1358</v>
      </c>
      <c r="S273" s="313" t="s">
        <v>1973</v>
      </c>
      <c r="T273" s="79"/>
      <c r="U273" s="79" t="s">
        <v>757</v>
      </c>
      <c r="V273" s="327">
        <v>86600</v>
      </c>
      <c r="W273" s="336">
        <v>42796</v>
      </c>
      <c r="X273" s="337"/>
      <c r="Y273" s="337" t="s">
        <v>1976</v>
      </c>
      <c r="Z273" s="79"/>
    </row>
    <row r="274" spans="1:47" s="78" customFormat="1" x14ac:dyDescent="0.2">
      <c r="A274" s="301" t="s">
        <v>1979</v>
      </c>
      <c r="B274" s="307" t="s">
        <v>1723</v>
      </c>
      <c r="C274" s="302"/>
      <c r="D274" s="303"/>
      <c r="E274" s="302"/>
      <c r="F274" s="83"/>
      <c r="G274" s="305"/>
      <c r="H274" s="302"/>
      <c r="I274" s="302" t="s">
        <v>1724</v>
      </c>
      <c r="J274" s="316"/>
      <c r="K274" s="204"/>
      <c r="L274" s="317"/>
      <c r="M274" s="306"/>
      <c r="N274" s="306"/>
      <c r="O274" s="306"/>
      <c r="P274" s="306"/>
      <c r="Q274" s="85"/>
      <c r="R274" s="41" t="s">
        <v>1358</v>
      </c>
      <c r="S274" s="313" t="s">
        <v>1973</v>
      </c>
      <c r="T274" s="79"/>
      <c r="U274" s="79" t="s">
        <v>764</v>
      </c>
      <c r="V274" s="327">
        <v>15000</v>
      </c>
      <c r="W274" s="336">
        <v>42795</v>
      </c>
      <c r="X274" s="337"/>
      <c r="Y274" s="337" t="s">
        <v>1976</v>
      </c>
      <c r="Z274" s="79"/>
    </row>
    <row r="275" spans="1:47" s="78" customFormat="1" x14ac:dyDescent="0.2">
      <c r="A275" s="301" t="s">
        <v>1979</v>
      </c>
      <c r="B275" s="307" t="s">
        <v>1723</v>
      </c>
      <c r="C275" s="302"/>
      <c r="D275" s="303"/>
      <c r="E275" s="302"/>
      <c r="F275" s="83"/>
      <c r="G275" s="305"/>
      <c r="H275" s="302"/>
      <c r="I275" s="302" t="s">
        <v>1724</v>
      </c>
      <c r="J275" s="316"/>
      <c r="K275" s="204"/>
      <c r="L275" s="317"/>
      <c r="M275" s="306"/>
      <c r="N275" s="306"/>
      <c r="O275" s="306"/>
      <c r="P275" s="306"/>
      <c r="Q275" s="85"/>
      <c r="R275" s="41" t="s">
        <v>1358</v>
      </c>
      <c r="S275" s="313" t="s">
        <v>1973</v>
      </c>
      <c r="T275" s="79"/>
      <c r="U275" s="79" t="s">
        <v>764</v>
      </c>
      <c r="V275" s="327">
        <v>241900</v>
      </c>
      <c r="W275" s="336">
        <v>42796</v>
      </c>
      <c r="X275" s="337"/>
      <c r="Y275" s="337" t="s">
        <v>1976</v>
      </c>
      <c r="Z275" s="79"/>
    </row>
    <row r="276" spans="1:47" s="78" customFormat="1" x14ac:dyDescent="0.2">
      <c r="A276" s="301" t="s">
        <v>1979</v>
      </c>
      <c r="B276" s="307" t="s">
        <v>1711</v>
      </c>
      <c r="C276" s="302">
        <v>1520604</v>
      </c>
      <c r="D276" s="303">
        <v>7495</v>
      </c>
      <c r="E276" s="302" t="s">
        <v>492</v>
      </c>
      <c r="F276" s="83">
        <v>2017</v>
      </c>
      <c r="G276" s="305">
        <v>42796</v>
      </c>
      <c r="H276" s="302" t="s">
        <v>24</v>
      </c>
      <c r="I276" s="302" t="s">
        <v>1712</v>
      </c>
      <c r="J276" s="316" t="s">
        <v>2</v>
      </c>
      <c r="K276" s="204" t="s">
        <v>1713</v>
      </c>
      <c r="L276" s="317" t="s">
        <v>1714</v>
      </c>
      <c r="M276" s="306">
        <v>282019.7</v>
      </c>
      <c r="N276" s="306">
        <v>14100.99</v>
      </c>
      <c r="O276" s="306">
        <v>47379.31</v>
      </c>
      <c r="P276" s="306">
        <v>343500</v>
      </c>
      <c r="Q276" s="85"/>
      <c r="R276" s="41" t="s">
        <v>1358</v>
      </c>
      <c r="S276" s="313" t="s">
        <v>1973</v>
      </c>
      <c r="T276" s="94"/>
      <c r="U276" s="94" t="s">
        <v>757</v>
      </c>
      <c r="V276" s="328">
        <v>93500</v>
      </c>
      <c r="W276" s="333">
        <v>42801</v>
      </c>
      <c r="X276" s="338"/>
      <c r="Y276" s="338" t="s">
        <v>1976</v>
      </c>
      <c r="Z276" s="94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</row>
    <row r="277" spans="1:47" s="78" customFormat="1" x14ac:dyDescent="0.2">
      <c r="A277" s="301" t="s">
        <v>1979</v>
      </c>
      <c r="B277" s="307" t="s">
        <v>1711</v>
      </c>
      <c r="C277" s="302"/>
      <c r="D277" s="303"/>
      <c r="E277" s="302"/>
      <c r="F277" s="83"/>
      <c r="G277" s="305"/>
      <c r="H277" s="302"/>
      <c r="I277" s="302" t="s">
        <v>1712</v>
      </c>
      <c r="J277" s="316"/>
      <c r="K277" s="204"/>
      <c r="L277" s="317"/>
      <c r="M277" s="306"/>
      <c r="N277" s="306"/>
      <c r="O277" s="306"/>
      <c r="P277" s="306"/>
      <c r="Q277" s="85"/>
      <c r="R277" s="41" t="s">
        <v>1358</v>
      </c>
      <c r="S277" s="313" t="s">
        <v>1973</v>
      </c>
      <c r="T277" s="94"/>
      <c r="U277" s="94" t="s">
        <v>764</v>
      </c>
      <c r="V277" s="328">
        <v>210000</v>
      </c>
      <c r="W277" s="333">
        <v>42801</v>
      </c>
      <c r="X277" s="338"/>
      <c r="Y277" s="338" t="s">
        <v>1976</v>
      </c>
      <c r="Z277" s="94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</row>
    <row r="278" spans="1:47" s="78" customFormat="1" x14ac:dyDescent="0.2">
      <c r="A278" s="301" t="s">
        <v>1979</v>
      </c>
      <c r="B278" s="307" t="s">
        <v>1711</v>
      </c>
      <c r="C278" s="302"/>
      <c r="D278" s="303"/>
      <c r="E278" s="302"/>
      <c r="F278" s="83"/>
      <c r="G278" s="305"/>
      <c r="H278" s="302"/>
      <c r="I278" s="302" t="s">
        <v>1712</v>
      </c>
      <c r="J278" s="316"/>
      <c r="K278" s="204"/>
      <c r="L278" s="317"/>
      <c r="M278" s="306"/>
      <c r="N278" s="306"/>
      <c r="O278" s="306"/>
      <c r="P278" s="306"/>
      <c r="Q278" s="85"/>
      <c r="R278" s="41" t="s">
        <v>1358</v>
      </c>
      <c r="S278" s="313" t="s">
        <v>1973</v>
      </c>
      <c r="T278" s="94"/>
      <c r="U278" s="94" t="s">
        <v>757</v>
      </c>
      <c r="V278" s="328">
        <v>39000</v>
      </c>
      <c r="W278" s="333">
        <v>42782</v>
      </c>
      <c r="X278" s="338"/>
      <c r="Y278" s="338" t="s">
        <v>1976</v>
      </c>
      <c r="Z278" s="94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</row>
    <row r="279" spans="1:47" s="78" customFormat="1" x14ac:dyDescent="0.2">
      <c r="A279" s="301" t="s">
        <v>1979</v>
      </c>
      <c r="B279" s="307" t="s">
        <v>1711</v>
      </c>
      <c r="C279" s="302"/>
      <c r="D279" s="303"/>
      <c r="E279" s="302"/>
      <c r="F279" s="83"/>
      <c r="G279" s="305"/>
      <c r="H279" s="302"/>
      <c r="I279" s="302" t="s">
        <v>1712</v>
      </c>
      <c r="J279" s="316"/>
      <c r="K279" s="204"/>
      <c r="L279" s="317"/>
      <c r="M279" s="306"/>
      <c r="N279" s="306"/>
      <c r="O279" s="306"/>
      <c r="P279" s="306"/>
      <c r="Q279" s="85"/>
      <c r="R279" s="41" t="s">
        <v>1358</v>
      </c>
      <c r="S279" s="313" t="s">
        <v>1973</v>
      </c>
      <c r="T279" s="94"/>
      <c r="U279" s="94" t="s">
        <v>764</v>
      </c>
      <c r="V279" s="328">
        <v>1000</v>
      </c>
      <c r="W279" s="333">
        <v>42780</v>
      </c>
      <c r="X279" s="338"/>
      <c r="Y279" s="338" t="s">
        <v>1976</v>
      </c>
      <c r="Z279" s="94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</row>
    <row r="280" spans="1:47" s="78" customFormat="1" x14ac:dyDescent="0.2">
      <c r="A280" s="301" t="s">
        <v>1979</v>
      </c>
      <c r="B280" s="307" t="s">
        <v>1897</v>
      </c>
      <c r="C280" s="302">
        <v>56502</v>
      </c>
      <c r="D280" s="303" t="s">
        <v>618</v>
      </c>
      <c r="E280" s="302" t="s">
        <v>1856</v>
      </c>
      <c r="F280" s="83">
        <v>2017</v>
      </c>
      <c r="G280" s="305">
        <v>42811</v>
      </c>
      <c r="H280" s="302" t="s">
        <v>651</v>
      </c>
      <c r="I280" s="302" t="s">
        <v>1898</v>
      </c>
      <c r="J280" s="316" t="s">
        <v>23</v>
      </c>
      <c r="K280" s="204" t="s">
        <v>1899</v>
      </c>
      <c r="L280" s="317" t="s">
        <v>1900</v>
      </c>
      <c r="M280" s="306">
        <v>166379.31</v>
      </c>
      <c r="N280" s="306">
        <v>0</v>
      </c>
      <c r="O280" s="306">
        <v>26620.69</v>
      </c>
      <c r="P280" s="306">
        <v>193000</v>
      </c>
      <c r="Q280" s="85"/>
      <c r="R280" s="61" t="s">
        <v>749</v>
      </c>
      <c r="S280" s="312" t="s">
        <v>752</v>
      </c>
      <c r="X280" s="311"/>
      <c r="Y280" s="311" t="s">
        <v>770</v>
      </c>
    </row>
    <row r="281" spans="1:47" s="89" customFormat="1" x14ac:dyDescent="0.2">
      <c r="A281" s="301" t="s">
        <v>1979</v>
      </c>
      <c r="B281" s="307" t="s">
        <v>1575</v>
      </c>
      <c r="C281" s="302">
        <v>521802</v>
      </c>
      <c r="D281" s="303">
        <v>2202</v>
      </c>
      <c r="E281" s="302" t="s">
        <v>229</v>
      </c>
      <c r="F281" s="83">
        <v>2017</v>
      </c>
      <c r="G281" s="305">
        <v>42803</v>
      </c>
      <c r="H281" s="302" t="s">
        <v>1372</v>
      </c>
      <c r="I281" s="302" t="s">
        <v>1576</v>
      </c>
      <c r="J281" s="316" t="s">
        <v>2</v>
      </c>
      <c r="K281" s="204" t="s">
        <v>1577</v>
      </c>
      <c r="L281" s="317" t="s">
        <v>1578</v>
      </c>
      <c r="M281" s="306">
        <v>201982.76</v>
      </c>
      <c r="N281" s="306">
        <v>0</v>
      </c>
      <c r="O281" s="306">
        <v>32317.24</v>
      </c>
      <c r="P281" s="306">
        <v>234300</v>
      </c>
      <c r="Q281" s="85"/>
      <c r="R281" s="41" t="s">
        <v>1358</v>
      </c>
      <c r="S281" s="314" t="s">
        <v>752</v>
      </c>
      <c r="T281" s="79"/>
      <c r="U281" s="78" t="s">
        <v>757</v>
      </c>
      <c r="V281" s="235">
        <v>234300</v>
      </c>
      <c r="W281" s="231">
        <v>42803</v>
      </c>
      <c r="X281" s="337"/>
      <c r="Y281" s="338" t="s">
        <v>1976</v>
      </c>
      <c r="Z281" s="94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</row>
    <row r="282" spans="1:47" s="89" customFormat="1" x14ac:dyDescent="0.2">
      <c r="A282" s="301" t="s">
        <v>1979</v>
      </c>
      <c r="B282" s="307" t="s">
        <v>1691</v>
      </c>
      <c r="C282" s="302">
        <v>1520604</v>
      </c>
      <c r="D282" s="303">
        <v>7495</v>
      </c>
      <c r="E282" s="302" t="s">
        <v>492</v>
      </c>
      <c r="F282" s="83">
        <v>2017</v>
      </c>
      <c r="G282" s="305">
        <v>42807</v>
      </c>
      <c r="H282" s="302" t="s">
        <v>115</v>
      </c>
      <c r="I282" s="302" t="s">
        <v>1692</v>
      </c>
      <c r="J282" s="316" t="s">
        <v>2</v>
      </c>
      <c r="K282" s="204" t="s">
        <v>1693</v>
      </c>
      <c r="L282" s="317" t="s">
        <v>1694</v>
      </c>
      <c r="M282" s="306">
        <v>282019.7</v>
      </c>
      <c r="N282" s="306">
        <v>14100.99</v>
      </c>
      <c r="O282" s="306">
        <v>47379.31</v>
      </c>
      <c r="P282" s="306">
        <v>343500</v>
      </c>
      <c r="Q282" s="85"/>
      <c r="R282" s="41" t="s">
        <v>1358</v>
      </c>
      <c r="S282" s="313" t="s">
        <v>1973</v>
      </c>
      <c r="T282" s="94"/>
      <c r="U282" s="94" t="s">
        <v>757</v>
      </c>
      <c r="V282" s="328">
        <v>20000</v>
      </c>
      <c r="W282" s="333">
        <v>42804</v>
      </c>
      <c r="X282" s="338"/>
      <c r="Y282" s="338" t="s">
        <v>1976</v>
      </c>
      <c r="Z282" s="94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</row>
    <row r="283" spans="1:47" s="89" customFormat="1" x14ac:dyDescent="0.2">
      <c r="A283" s="301" t="s">
        <v>1979</v>
      </c>
      <c r="B283" s="307" t="s">
        <v>1691</v>
      </c>
      <c r="C283" s="302"/>
      <c r="D283" s="303"/>
      <c r="E283" s="302"/>
      <c r="F283" s="83"/>
      <c r="G283" s="305"/>
      <c r="H283" s="302"/>
      <c r="I283" s="302" t="s">
        <v>1692</v>
      </c>
      <c r="J283" s="316"/>
      <c r="K283" s="204"/>
      <c r="L283" s="317"/>
      <c r="M283" s="306"/>
      <c r="N283" s="306"/>
      <c r="O283" s="306"/>
      <c r="P283" s="306"/>
      <c r="Q283" s="85"/>
      <c r="R283" s="41" t="s">
        <v>1358</v>
      </c>
      <c r="S283" s="313" t="s">
        <v>1973</v>
      </c>
      <c r="T283" s="94"/>
      <c r="U283" s="94" t="s">
        <v>757</v>
      </c>
      <c r="V283" s="328">
        <v>323500</v>
      </c>
      <c r="W283" s="333">
        <v>42807</v>
      </c>
      <c r="X283" s="338"/>
      <c r="Y283" s="338" t="s">
        <v>1976</v>
      </c>
      <c r="Z283" s="94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</row>
    <row r="284" spans="1:47" s="78" customFormat="1" x14ac:dyDescent="0.2">
      <c r="A284" s="301" t="s">
        <v>1979</v>
      </c>
      <c r="B284" s="307" t="s">
        <v>1914</v>
      </c>
      <c r="C284" s="302">
        <v>39502</v>
      </c>
      <c r="D284" s="303" t="s">
        <v>618</v>
      </c>
      <c r="E284" s="302" t="s">
        <v>1856</v>
      </c>
      <c r="F284" s="83">
        <v>2017</v>
      </c>
      <c r="G284" s="305">
        <v>42816</v>
      </c>
      <c r="H284" s="302" t="s">
        <v>197</v>
      </c>
      <c r="I284" s="302" t="s">
        <v>1915</v>
      </c>
      <c r="J284" s="316" t="s">
        <v>23</v>
      </c>
      <c r="K284" s="204" t="s">
        <v>1916</v>
      </c>
      <c r="L284" s="317" t="s">
        <v>1917</v>
      </c>
      <c r="M284" s="306">
        <v>221896.55</v>
      </c>
      <c r="N284" s="306">
        <v>0</v>
      </c>
      <c r="O284" s="306">
        <v>5103.45</v>
      </c>
      <c r="P284" s="306">
        <v>227000</v>
      </c>
      <c r="Q284" s="85"/>
      <c r="R284" s="61" t="s">
        <v>749</v>
      </c>
      <c r="S284" s="312" t="s">
        <v>752</v>
      </c>
      <c r="U284" s="78" t="s">
        <v>764</v>
      </c>
      <c r="V284" s="235">
        <v>58000</v>
      </c>
      <c r="W284" s="231">
        <v>42815</v>
      </c>
      <c r="X284" s="311"/>
      <c r="Y284" s="311" t="s">
        <v>1976</v>
      </c>
    </row>
    <row r="285" spans="1:47" s="78" customFormat="1" x14ac:dyDescent="0.2">
      <c r="A285" s="301" t="s">
        <v>1979</v>
      </c>
      <c r="B285" s="307" t="s">
        <v>1914</v>
      </c>
      <c r="C285" s="302"/>
      <c r="D285" s="303"/>
      <c r="E285" s="302"/>
      <c r="F285" s="83"/>
      <c r="G285" s="305"/>
      <c r="H285" s="302"/>
      <c r="I285" s="302" t="s">
        <v>1915</v>
      </c>
      <c r="J285" s="316"/>
      <c r="K285" s="204"/>
      <c r="L285" s="317"/>
      <c r="M285" s="306"/>
      <c r="N285" s="306"/>
      <c r="O285" s="306"/>
      <c r="P285" s="306"/>
      <c r="Q285" s="85"/>
      <c r="R285" s="61" t="s">
        <v>749</v>
      </c>
      <c r="S285" s="312" t="s">
        <v>752</v>
      </c>
      <c r="U285" s="78" t="s">
        <v>764</v>
      </c>
      <c r="V285" s="235">
        <v>1489.44</v>
      </c>
      <c r="W285" s="231">
        <v>42816</v>
      </c>
      <c r="X285" s="311"/>
      <c r="Y285" s="311" t="s">
        <v>1976</v>
      </c>
    </row>
    <row r="286" spans="1:47" s="78" customFormat="1" x14ac:dyDescent="0.2">
      <c r="A286" s="301" t="s">
        <v>1979</v>
      </c>
      <c r="B286" s="307" t="s">
        <v>1914</v>
      </c>
      <c r="C286" s="302"/>
      <c r="D286" s="303"/>
      <c r="E286" s="302"/>
      <c r="F286" s="83"/>
      <c r="G286" s="305"/>
      <c r="H286" s="302"/>
      <c r="I286" s="302" t="s">
        <v>1915</v>
      </c>
      <c r="J286" s="316"/>
      <c r="K286" s="204"/>
      <c r="L286" s="317"/>
      <c r="M286" s="306"/>
      <c r="N286" s="306"/>
      <c r="O286" s="306"/>
      <c r="P286" s="306"/>
      <c r="Q286" s="85"/>
      <c r="R286" s="61" t="s">
        <v>749</v>
      </c>
      <c r="S286" s="312" t="s">
        <v>752</v>
      </c>
      <c r="U286" s="78" t="s">
        <v>764</v>
      </c>
      <c r="V286" s="235">
        <v>2000</v>
      </c>
      <c r="W286" s="231">
        <v>42811</v>
      </c>
      <c r="X286" s="311"/>
      <c r="Y286" s="311" t="s">
        <v>1976</v>
      </c>
    </row>
    <row r="287" spans="1:47" s="78" customFormat="1" x14ac:dyDescent="0.2">
      <c r="A287" s="301" t="s">
        <v>1979</v>
      </c>
      <c r="B287" s="307" t="s">
        <v>1914</v>
      </c>
      <c r="C287" s="302"/>
      <c r="D287" s="303"/>
      <c r="E287" s="302"/>
      <c r="F287" s="83"/>
      <c r="G287" s="305"/>
      <c r="H287" s="302"/>
      <c r="I287" s="302" t="s">
        <v>1915</v>
      </c>
      <c r="J287" s="316"/>
      <c r="K287" s="204"/>
      <c r="L287" s="317"/>
      <c r="M287" s="306"/>
      <c r="N287" s="306"/>
      <c r="O287" s="306"/>
      <c r="P287" s="306"/>
      <c r="Q287" s="85"/>
      <c r="R287" s="61" t="s">
        <v>749</v>
      </c>
      <c r="S287" s="312" t="s">
        <v>752</v>
      </c>
      <c r="U287" s="78" t="s">
        <v>761</v>
      </c>
      <c r="V287" s="235">
        <v>165510.56</v>
      </c>
      <c r="W287" s="231">
        <v>42817</v>
      </c>
      <c r="X287" s="311"/>
      <c r="Y287" s="311" t="s">
        <v>1976</v>
      </c>
    </row>
    <row r="288" spans="1:47" s="78" customFormat="1" x14ac:dyDescent="0.2">
      <c r="A288" s="301" t="s">
        <v>1979</v>
      </c>
      <c r="B288" s="307" t="s">
        <v>1954</v>
      </c>
      <c r="C288" s="302">
        <v>520225</v>
      </c>
      <c r="D288" s="303" t="s">
        <v>697</v>
      </c>
      <c r="E288" s="302" t="s">
        <v>1955</v>
      </c>
      <c r="F288" s="83">
        <v>2016</v>
      </c>
      <c r="G288" s="305">
        <v>42803</v>
      </c>
      <c r="H288" s="302" t="s">
        <v>637</v>
      </c>
      <c r="I288" s="302" t="s">
        <v>1956</v>
      </c>
      <c r="J288" s="316" t="s">
        <v>23</v>
      </c>
      <c r="K288" s="204" t="s">
        <v>1957</v>
      </c>
      <c r="L288" s="317" t="s">
        <v>1958</v>
      </c>
      <c r="M288" s="306">
        <v>278793.09999999998</v>
      </c>
      <c r="N288" s="306">
        <v>0</v>
      </c>
      <c r="O288" s="306">
        <v>6206.9</v>
      </c>
      <c r="P288" s="306">
        <v>285000</v>
      </c>
      <c r="Q288" s="85"/>
      <c r="R288" s="61" t="s">
        <v>749</v>
      </c>
      <c r="S288" s="313" t="s">
        <v>1973</v>
      </c>
      <c r="U288" s="78" t="s">
        <v>764</v>
      </c>
      <c r="V288" s="235">
        <v>5000</v>
      </c>
      <c r="W288" s="231">
        <v>42794</v>
      </c>
      <c r="X288" s="311"/>
      <c r="Y288" s="311" t="s">
        <v>1976</v>
      </c>
    </row>
    <row r="289" spans="1:47" s="78" customFormat="1" x14ac:dyDescent="0.2">
      <c r="A289" s="301" t="s">
        <v>1979</v>
      </c>
      <c r="B289" s="307" t="s">
        <v>1954</v>
      </c>
      <c r="C289" s="302"/>
      <c r="D289" s="303"/>
      <c r="E289" s="302"/>
      <c r="F289" s="83"/>
      <c r="G289" s="305"/>
      <c r="H289" s="302"/>
      <c r="I289" s="302" t="s">
        <v>1956</v>
      </c>
      <c r="J289" s="316"/>
      <c r="K289" s="204"/>
      <c r="L289" s="317"/>
      <c r="M289" s="306"/>
      <c r="N289" s="306"/>
      <c r="O289" s="306"/>
      <c r="P289" s="306"/>
      <c r="Q289" s="85"/>
      <c r="R289" s="61" t="s">
        <v>749</v>
      </c>
      <c r="S289" s="313" t="s">
        <v>1973</v>
      </c>
      <c r="U289" s="78" t="s">
        <v>757</v>
      </c>
      <c r="V289" s="235">
        <v>280000</v>
      </c>
      <c r="W289" s="231">
        <v>42804</v>
      </c>
      <c r="X289" s="311"/>
      <c r="Y289" s="311" t="s">
        <v>1976</v>
      </c>
    </row>
    <row r="290" spans="1:47" s="89" customFormat="1" x14ac:dyDescent="0.2">
      <c r="A290" s="301" t="s">
        <v>1979</v>
      </c>
      <c r="B290" s="307" t="s">
        <v>1911</v>
      </c>
      <c r="C290" s="302">
        <v>56602</v>
      </c>
      <c r="D290" s="303" t="s">
        <v>618</v>
      </c>
      <c r="E290" s="302" t="s">
        <v>1856</v>
      </c>
      <c r="F290" s="83">
        <v>2017</v>
      </c>
      <c r="G290" s="305">
        <v>42816</v>
      </c>
      <c r="H290" s="302" t="s">
        <v>624</v>
      </c>
      <c r="I290" s="302" t="s">
        <v>1912</v>
      </c>
      <c r="J290" s="316" t="s">
        <v>23</v>
      </c>
      <c r="K290" s="204" t="s">
        <v>1260</v>
      </c>
      <c r="L290" s="317" t="s">
        <v>1913</v>
      </c>
      <c r="M290" s="306">
        <v>130689.66</v>
      </c>
      <c r="N290" s="306">
        <v>0</v>
      </c>
      <c r="O290" s="306">
        <v>3310.34</v>
      </c>
      <c r="P290" s="306">
        <v>134000</v>
      </c>
      <c r="Q290" s="85"/>
      <c r="R290" s="61" t="s">
        <v>749</v>
      </c>
      <c r="S290" s="312" t="s">
        <v>752</v>
      </c>
      <c r="T290" s="78"/>
      <c r="U290" s="78" t="s">
        <v>761</v>
      </c>
      <c r="V290" s="235">
        <v>38048.93</v>
      </c>
      <c r="W290" s="231">
        <v>42819</v>
      </c>
      <c r="X290" s="311"/>
      <c r="Y290" s="311" t="s">
        <v>1976</v>
      </c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</row>
    <row r="291" spans="1:47" s="89" customFormat="1" x14ac:dyDescent="0.2">
      <c r="A291" s="301" t="s">
        <v>1979</v>
      </c>
      <c r="B291" s="307" t="s">
        <v>1911</v>
      </c>
      <c r="C291" s="302"/>
      <c r="D291" s="303"/>
      <c r="E291" s="302"/>
      <c r="F291" s="83"/>
      <c r="G291" s="305"/>
      <c r="H291" s="302"/>
      <c r="I291" s="302" t="s">
        <v>1912</v>
      </c>
      <c r="J291" s="316"/>
      <c r="K291" s="204"/>
      <c r="L291" s="317"/>
      <c r="M291" s="306"/>
      <c r="N291" s="306"/>
      <c r="O291" s="306"/>
      <c r="P291" s="306"/>
      <c r="Q291" s="85"/>
      <c r="R291" s="61" t="s">
        <v>749</v>
      </c>
      <c r="S291" s="312" t="s">
        <v>752</v>
      </c>
      <c r="T291" s="78"/>
      <c r="U291" s="78" t="s">
        <v>766</v>
      </c>
      <c r="V291" s="235">
        <v>96000</v>
      </c>
      <c r="W291" s="231">
        <v>42819</v>
      </c>
      <c r="X291" s="311"/>
      <c r="Y291" s="311" t="s">
        <v>1976</v>
      </c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</row>
    <row r="292" spans="1:47" s="89" customFormat="1" x14ac:dyDescent="0.2">
      <c r="A292" s="301" t="s">
        <v>1979</v>
      </c>
      <c r="B292" s="307" t="s">
        <v>1911</v>
      </c>
      <c r="C292" s="302"/>
      <c r="D292" s="303"/>
      <c r="E292" s="302"/>
      <c r="F292" s="83"/>
      <c r="G292" s="305"/>
      <c r="H292" s="302"/>
      <c r="I292" s="302" t="s">
        <v>1912</v>
      </c>
      <c r="J292" s="316"/>
      <c r="K292" s="204"/>
      <c r="L292" s="317"/>
      <c r="M292" s="306"/>
      <c r="N292" s="306"/>
      <c r="O292" s="306"/>
      <c r="P292" s="306"/>
      <c r="Q292" s="85"/>
      <c r="R292" s="61" t="s">
        <v>749</v>
      </c>
      <c r="S292" s="312" t="s">
        <v>752</v>
      </c>
      <c r="T292" s="78"/>
      <c r="U292" s="343" t="s">
        <v>764</v>
      </c>
      <c r="V292" s="335">
        <v>7000</v>
      </c>
      <c r="W292" s="344">
        <v>42788</v>
      </c>
      <c r="X292" s="311"/>
      <c r="Y292" s="311" t="s">
        <v>1976</v>
      </c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</row>
    <row r="293" spans="1:47" s="78" customFormat="1" x14ac:dyDescent="0.2">
      <c r="A293" s="301" t="s">
        <v>1979</v>
      </c>
      <c r="B293" s="307" t="s">
        <v>1491</v>
      </c>
      <c r="C293" s="302">
        <v>521502</v>
      </c>
      <c r="D293" s="303">
        <v>5611</v>
      </c>
      <c r="E293" s="302" t="s">
        <v>387</v>
      </c>
      <c r="F293" s="83">
        <v>2017</v>
      </c>
      <c r="G293" s="305">
        <v>42816</v>
      </c>
      <c r="H293" s="302" t="s">
        <v>56</v>
      </c>
      <c r="I293" s="302" t="s">
        <v>1492</v>
      </c>
      <c r="J293" s="316" t="s">
        <v>2</v>
      </c>
      <c r="K293" s="204" t="s">
        <v>1493</v>
      </c>
      <c r="L293" s="317" t="s">
        <v>1494</v>
      </c>
      <c r="M293" s="306">
        <v>379112.61</v>
      </c>
      <c r="N293" s="306">
        <v>17439.11</v>
      </c>
      <c r="O293" s="306">
        <v>63448.28</v>
      </c>
      <c r="P293" s="306">
        <v>460000</v>
      </c>
      <c r="Q293" s="85"/>
      <c r="R293" s="41" t="s">
        <v>1358</v>
      </c>
      <c r="S293" s="313" t="s">
        <v>1973</v>
      </c>
      <c r="T293" s="79"/>
      <c r="U293" s="78" t="s">
        <v>758</v>
      </c>
      <c r="V293" s="235">
        <v>5000</v>
      </c>
      <c r="W293" s="231">
        <v>42805</v>
      </c>
      <c r="X293" s="337"/>
      <c r="Y293" s="311" t="s">
        <v>1976</v>
      </c>
      <c r="Z293" s="79"/>
    </row>
    <row r="294" spans="1:47" s="78" customFormat="1" x14ac:dyDescent="0.2">
      <c r="A294" s="301" t="s">
        <v>1979</v>
      </c>
      <c r="B294" s="307" t="s">
        <v>1491</v>
      </c>
      <c r="C294" s="302"/>
      <c r="D294" s="303"/>
      <c r="E294" s="302"/>
      <c r="F294" s="83"/>
      <c r="G294" s="305"/>
      <c r="H294" s="302"/>
      <c r="I294" s="302" t="s">
        <v>1492</v>
      </c>
      <c r="J294" s="316"/>
      <c r="K294" s="204"/>
      <c r="L294" s="317"/>
      <c r="M294" s="306"/>
      <c r="N294" s="306"/>
      <c r="O294" s="306"/>
      <c r="P294" s="306"/>
      <c r="Q294" s="85"/>
      <c r="R294" s="41" t="s">
        <v>1358</v>
      </c>
      <c r="S294" s="313" t="s">
        <v>1973</v>
      </c>
      <c r="T294" s="79"/>
      <c r="U294" s="78" t="s">
        <v>758</v>
      </c>
      <c r="V294" s="235">
        <v>87000</v>
      </c>
      <c r="W294" s="231">
        <v>42817</v>
      </c>
      <c r="X294" s="337"/>
      <c r="Y294" s="311" t="s">
        <v>1976</v>
      </c>
      <c r="Z294" s="79"/>
    </row>
    <row r="295" spans="1:47" s="78" customFormat="1" x14ac:dyDescent="0.2">
      <c r="A295" s="301" t="s">
        <v>1979</v>
      </c>
      <c r="B295" s="307" t="s">
        <v>1491</v>
      </c>
      <c r="C295" s="302"/>
      <c r="D295" s="303"/>
      <c r="E295" s="302"/>
      <c r="F295" s="83"/>
      <c r="G295" s="305"/>
      <c r="H295" s="302"/>
      <c r="I295" s="302" t="s">
        <v>1492</v>
      </c>
      <c r="J295" s="316"/>
      <c r="K295" s="204"/>
      <c r="L295" s="317"/>
      <c r="M295" s="306"/>
      <c r="N295" s="306"/>
      <c r="O295" s="306"/>
      <c r="P295" s="306"/>
      <c r="Q295" s="85"/>
      <c r="R295" s="41" t="s">
        <v>1358</v>
      </c>
      <c r="S295" s="313" t="s">
        <v>1973</v>
      </c>
      <c r="T295" s="79"/>
      <c r="U295" s="78" t="s">
        <v>761</v>
      </c>
      <c r="V295" s="235">
        <v>368000</v>
      </c>
      <c r="W295" s="231">
        <v>42818</v>
      </c>
      <c r="X295" s="337"/>
      <c r="Y295" s="311" t="s">
        <v>1976</v>
      </c>
      <c r="Z295" s="79"/>
    </row>
    <row r="296" spans="1:47" s="78" customFormat="1" x14ac:dyDescent="0.2">
      <c r="A296" s="301" t="s">
        <v>1979</v>
      </c>
      <c r="B296" s="307" t="s">
        <v>1520</v>
      </c>
      <c r="C296" s="302">
        <v>521702</v>
      </c>
      <c r="D296" s="303">
        <v>2005</v>
      </c>
      <c r="E296" s="302" t="s">
        <v>130</v>
      </c>
      <c r="F296" s="83">
        <v>2017</v>
      </c>
      <c r="G296" s="305">
        <v>42815</v>
      </c>
      <c r="H296" s="302" t="s">
        <v>105</v>
      </c>
      <c r="I296" s="302" t="s">
        <v>1521</v>
      </c>
      <c r="J296" s="316" t="s">
        <v>23</v>
      </c>
      <c r="K296" s="204" t="s">
        <v>1522</v>
      </c>
      <c r="L296" s="317" t="s">
        <v>1523</v>
      </c>
      <c r="M296" s="306">
        <v>177413.79</v>
      </c>
      <c r="N296" s="306">
        <v>0</v>
      </c>
      <c r="O296" s="306">
        <v>28386.21</v>
      </c>
      <c r="P296" s="306">
        <v>205800</v>
      </c>
      <c r="Q296" s="85"/>
      <c r="R296" s="41" t="s">
        <v>1358</v>
      </c>
      <c r="S296" s="314" t="s">
        <v>752</v>
      </c>
      <c r="T296" s="79"/>
      <c r="U296" s="79" t="s">
        <v>764</v>
      </c>
      <c r="V296" s="327">
        <v>5000</v>
      </c>
      <c r="W296" s="336">
        <v>42813</v>
      </c>
      <c r="X296" s="337"/>
      <c r="Y296" s="337" t="s">
        <v>1976</v>
      </c>
      <c r="Z296" s="79"/>
    </row>
    <row r="297" spans="1:47" s="78" customFormat="1" x14ac:dyDescent="0.2">
      <c r="A297" s="301" t="s">
        <v>1979</v>
      </c>
      <c r="B297" s="307" t="s">
        <v>1520</v>
      </c>
      <c r="C297" s="302"/>
      <c r="D297" s="303"/>
      <c r="E297" s="302"/>
      <c r="F297" s="83"/>
      <c r="G297" s="305"/>
      <c r="H297" s="302"/>
      <c r="I297" s="302" t="s">
        <v>1521</v>
      </c>
      <c r="J297" s="316"/>
      <c r="K297" s="204"/>
      <c r="L297" s="317"/>
      <c r="M297" s="306"/>
      <c r="N297" s="306"/>
      <c r="O297" s="306"/>
      <c r="P297" s="306"/>
      <c r="Q297" s="85"/>
      <c r="R297" s="41"/>
      <c r="S297" s="314" t="s">
        <v>752</v>
      </c>
      <c r="T297" s="79"/>
      <c r="U297" s="79" t="s">
        <v>764</v>
      </c>
      <c r="V297" s="327">
        <v>80000</v>
      </c>
      <c r="W297" s="336">
        <v>42804</v>
      </c>
      <c r="X297" s="337"/>
      <c r="Y297" s="337" t="s">
        <v>1976</v>
      </c>
      <c r="Z297" s="79"/>
    </row>
    <row r="298" spans="1:47" s="78" customFormat="1" x14ac:dyDescent="0.2">
      <c r="A298" s="301" t="s">
        <v>1979</v>
      </c>
      <c r="B298" s="307" t="s">
        <v>1520</v>
      </c>
      <c r="C298" s="302"/>
      <c r="D298" s="303"/>
      <c r="E298" s="302"/>
      <c r="F298" s="83"/>
      <c r="G298" s="305"/>
      <c r="H298" s="302"/>
      <c r="I298" s="302" t="s">
        <v>1521</v>
      </c>
      <c r="J298" s="316"/>
      <c r="K298" s="204"/>
      <c r="L298" s="317"/>
      <c r="M298" s="306"/>
      <c r="N298" s="306"/>
      <c r="O298" s="306"/>
      <c r="P298" s="306"/>
      <c r="Q298" s="85"/>
      <c r="R298" s="41"/>
      <c r="S298" s="314" t="s">
        <v>752</v>
      </c>
      <c r="T298" s="79"/>
      <c r="U298" s="79" t="s">
        <v>761</v>
      </c>
      <c r="V298" s="327">
        <v>120800</v>
      </c>
      <c r="W298" s="336">
        <v>42815</v>
      </c>
      <c r="X298" s="337"/>
      <c r="Y298" s="337" t="s">
        <v>1976</v>
      </c>
      <c r="Z298" s="79"/>
    </row>
    <row r="299" spans="1:47" s="78" customFormat="1" x14ac:dyDescent="0.2">
      <c r="A299" s="301" t="s">
        <v>1979</v>
      </c>
      <c r="B299" s="307" t="s">
        <v>1703</v>
      </c>
      <c r="C299" s="302">
        <v>1520604</v>
      </c>
      <c r="D299" s="303">
        <v>7495</v>
      </c>
      <c r="E299" s="302" t="s">
        <v>492</v>
      </c>
      <c r="F299" s="83">
        <v>2017</v>
      </c>
      <c r="G299" s="305">
        <v>42807</v>
      </c>
      <c r="H299" s="302" t="s">
        <v>79</v>
      </c>
      <c r="I299" s="302" t="s">
        <v>1704</v>
      </c>
      <c r="J299" s="316" t="s">
        <v>2</v>
      </c>
      <c r="K299" s="204" t="s">
        <v>1705</v>
      </c>
      <c r="L299" s="317" t="s">
        <v>1706</v>
      </c>
      <c r="M299" s="306">
        <v>282019.7</v>
      </c>
      <c r="N299" s="306">
        <v>14100.99</v>
      </c>
      <c r="O299" s="306">
        <v>47379.31</v>
      </c>
      <c r="P299" s="306">
        <v>343500</v>
      </c>
      <c r="Q299" s="85"/>
      <c r="R299" s="41" t="s">
        <v>1358</v>
      </c>
      <c r="S299" s="313" t="s">
        <v>1973</v>
      </c>
      <c r="T299" s="94"/>
      <c r="U299" s="94" t="s">
        <v>758</v>
      </c>
      <c r="V299" s="328">
        <v>86572</v>
      </c>
      <c r="W299" s="333">
        <v>42807</v>
      </c>
      <c r="X299" s="338"/>
      <c r="Y299" s="338" t="s">
        <v>1976</v>
      </c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</row>
    <row r="300" spans="1:47" s="78" customFormat="1" x14ac:dyDescent="0.2">
      <c r="A300" s="301" t="s">
        <v>1979</v>
      </c>
      <c r="B300" s="307" t="s">
        <v>1703</v>
      </c>
      <c r="C300" s="302"/>
      <c r="D300" s="303"/>
      <c r="E300" s="302"/>
      <c r="F300" s="83"/>
      <c r="G300" s="305"/>
      <c r="H300" s="302"/>
      <c r="I300" s="302" t="s">
        <v>1704</v>
      </c>
      <c r="J300" s="316"/>
      <c r="K300" s="204"/>
      <c r="L300" s="317"/>
      <c r="M300" s="306"/>
      <c r="N300" s="306"/>
      <c r="O300" s="306"/>
      <c r="P300" s="306"/>
      <c r="Q300" s="85"/>
      <c r="R300" s="41" t="s">
        <v>1358</v>
      </c>
      <c r="S300" s="313" t="s">
        <v>1973</v>
      </c>
      <c r="T300" s="94"/>
      <c r="U300" s="94" t="s">
        <v>757</v>
      </c>
      <c r="V300" s="328">
        <v>251928</v>
      </c>
      <c r="W300" s="333">
        <v>42807</v>
      </c>
      <c r="X300" s="338"/>
      <c r="Y300" s="338" t="s">
        <v>1976</v>
      </c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</row>
    <row r="301" spans="1:47" s="78" customFormat="1" x14ac:dyDescent="0.2">
      <c r="A301" s="301" t="s">
        <v>1979</v>
      </c>
      <c r="B301" s="307" t="s">
        <v>1703</v>
      </c>
      <c r="C301" s="302"/>
      <c r="D301" s="303"/>
      <c r="E301" s="302"/>
      <c r="F301" s="83"/>
      <c r="G301" s="305"/>
      <c r="H301" s="302"/>
      <c r="I301" s="302" t="s">
        <v>1704</v>
      </c>
      <c r="J301" s="316"/>
      <c r="K301" s="204"/>
      <c r="L301" s="317"/>
      <c r="M301" s="306"/>
      <c r="N301" s="306"/>
      <c r="O301" s="306"/>
      <c r="P301" s="306"/>
      <c r="Q301" s="85"/>
      <c r="R301" s="41" t="s">
        <v>1358</v>
      </c>
      <c r="S301" s="313" t="s">
        <v>1973</v>
      </c>
      <c r="T301" s="94"/>
      <c r="U301" s="94" t="s">
        <v>764</v>
      </c>
      <c r="V301" s="328">
        <v>5000</v>
      </c>
      <c r="W301" s="333">
        <v>42805</v>
      </c>
      <c r="X301" s="338"/>
      <c r="Y301" s="338" t="s">
        <v>1976</v>
      </c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</row>
    <row r="302" spans="1:47" s="89" customFormat="1" x14ac:dyDescent="0.2">
      <c r="A302" s="301" t="s">
        <v>1979</v>
      </c>
      <c r="B302" s="307" t="s">
        <v>1901</v>
      </c>
      <c r="C302" s="302">
        <v>1041551</v>
      </c>
      <c r="D302" s="303" t="s">
        <v>618</v>
      </c>
      <c r="E302" s="302" t="s">
        <v>1856</v>
      </c>
      <c r="F302" s="83">
        <v>2017</v>
      </c>
      <c r="G302" s="305">
        <v>42811</v>
      </c>
      <c r="H302" s="302" t="s">
        <v>651</v>
      </c>
      <c r="I302" s="302" t="s">
        <v>1894</v>
      </c>
      <c r="J302" s="316" t="s">
        <v>23</v>
      </c>
      <c r="K302" s="204" t="s">
        <v>1895</v>
      </c>
      <c r="L302" s="317" t="s">
        <v>1896</v>
      </c>
      <c r="M302" s="306">
        <v>172413.79</v>
      </c>
      <c r="N302" s="306">
        <v>0</v>
      </c>
      <c r="O302" s="306">
        <v>27586.21</v>
      </c>
      <c r="P302" s="306">
        <v>200000</v>
      </c>
      <c r="Q302" s="85"/>
      <c r="R302" s="61" t="s">
        <v>749</v>
      </c>
      <c r="S302" s="312" t="s">
        <v>752</v>
      </c>
      <c r="T302" s="78"/>
      <c r="U302" s="78" t="s">
        <v>757</v>
      </c>
      <c r="V302" s="235">
        <v>200000</v>
      </c>
      <c r="W302" s="231">
        <v>42810</v>
      </c>
      <c r="X302" s="311"/>
      <c r="Y302" s="311" t="s">
        <v>1976</v>
      </c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</row>
    <row r="303" spans="1:47" s="78" customFormat="1" x14ac:dyDescent="0.2">
      <c r="A303" s="301" t="s">
        <v>1979</v>
      </c>
      <c r="B303" s="307" t="s">
        <v>1449</v>
      </c>
      <c r="C303" s="302">
        <v>521101</v>
      </c>
      <c r="D303" s="303">
        <v>1253</v>
      </c>
      <c r="E303" s="302" t="s">
        <v>25</v>
      </c>
      <c r="F303" s="83">
        <v>2017</v>
      </c>
      <c r="G303" s="305">
        <v>42800</v>
      </c>
      <c r="H303" s="302" t="s">
        <v>24</v>
      </c>
      <c r="I303" s="302" t="s">
        <v>910</v>
      </c>
      <c r="J303" s="316" t="s">
        <v>2</v>
      </c>
      <c r="K303" s="204" t="s">
        <v>911</v>
      </c>
      <c r="L303" s="317" t="s">
        <v>912</v>
      </c>
      <c r="M303" s="306">
        <v>350172.41</v>
      </c>
      <c r="N303" s="306">
        <v>0</v>
      </c>
      <c r="O303" s="306">
        <v>56027.59</v>
      </c>
      <c r="P303" s="306">
        <v>406200</v>
      </c>
      <c r="Q303" s="85"/>
      <c r="R303" s="41" t="s">
        <v>1358</v>
      </c>
      <c r="S303" s="313" t="s">
        <v>1973</v>
      </c>
      <c r="U303" s="78" t="s">
        <v>766</v>
      </c>
      <c r="V303" s="235">
        <v>235000</v>
      </c>
      <c r="W303" s="231">
        <v>42801</v>
      </c>
      <c r="Y303" s="311" t="s">
        <v>1976</v>
      </c>
    </row>
    <row r="304" spans="1:47" s="78" customFormat="1" x14ac:dyDescent="0.2">
      <c r="A304" s="301" t="s">
        <v>1979</v>
      </c>
      <c r="B304" s="307" t="s">
        <v>1449</v>
      </c>
      <c r="C304" s="302"/>
      <c r="D304" s="303"/>
      <c r="E304" s="302"/>
      <c r="F304" s="83"/>
      <c r="G304" s="305"/>
      <c r="H304" s="302"/>
      <c r="I304" s="302" t="s">
        <v>910</v>
      </c>
      <c r="J304" s="316"/>
      <c r="K304" s="204"/>
      <c r="L304" s="317"/>
      <c r="M304" s="306"/>
      <c r="N304" s="306"/>
      <c r="O304" s="306"/>
      <c r="P304" s="306"/>
      <c r="Q304" s="85"/>
      <c r="R304" s="41" t="s">
        <v>1358</v>
      </c>
      <c r="S304" s="313" t="s">
        <v>1973</v>
      </c>
      <c r="U304" s="78" t="s">
        <v>761</v>
      </c>
      <c r="V304" s="235">
        <v>171200</v>
      </c>
      <c r="W304" s="231">
        <v>42801</v>
      </c>
      <c r="Y304" s="311" t="s">
        <v>1976</v>
      </c>
    </row>
    <row r="305" spans="1:47" s="78" customFormat="1" x14ac:dyDescent="0.2">
      <c r="A305" s="301" t="s">
        <v>1979</v>
      </c>
      <c r="B305" s="307" t="s">
        <v>1947</v>
      </c>
      <c r="C305" s="302">
        <v>570405</v>
      </c>
      <c r="D305" s="303" t="s">
        <v>618</v>
      </c>
      <c r="E305" s="302" t="s">
        <v>1856</v>
      </c>
      <c r="F305" s="83">
        <v>2017</v>
      </c>
      <c r="G305" s="305">
        <v>42822</v>
      </c>
      <c r="H305" s="302" t="s">
        <v>651</v>
      </c>
      <c r="I305" s="302" t="s">
        <v>1948</v>
      </c>
      <c r="J305" s="316" t="s">
        <v>23</v>
      </c>
      <c r="K305" s="204" t="s">
        <v>1949</v>
      </c>
      <c r="L305" s="317" t="s">
        <v>1950</v>
      </c>
      <c r="M305" s="306">
        <v>210172.41</v>
      </c>
      <c r="N305" s="306">
        <v>0</v>
      </c>
      <c r="O305" s="306">
        <v>4827.59</v>
      </c>
      <c r="P305" s="306">
        <v>215000</v>
      </c>
      <c r="Q305" s="85"/>
      <c r="R305" s="61" t="s">
        <v>749</v>
      </c>
      <c r="S305" s="312" t="s">
        <v>752</v>
      </c>
      <c r="V305" s="235"/>
      <c r="X305" s="311"/>
      <c r="Y305" s="311" t="s">
        <v>770</v>
      </c>
    </row>
    <row r="306" spans="1:47" s="78" customFormat="1" x14ac:dyDescent="0.2">
      <c r="A306" s="301" t="s">
        <v>1979</v>
      </c>
      <c r="B306" s="307" t="s">
        <v>1509</v>
      </c>
      <c r="C306" s="302">
        <v>521502</v>
      </c>
      <c r="D306" s="303">
        <v>5611</v>
      </c>
      <c r="E306" s="302" t="s">
        <v>387</v>
      </c>
      <c r="F306" s="83">
        <v>2017</v>
      </c>
      <c r="G306" s="305">
        <v>42817</v>
      </c>
      <c r="H306" s="302" t="s">
        <v>56</v>
      </c>
      <c r="I306" s="302" t="s">
        <v>1510</v>
      </c>
      <c r="J306" s="316" t="s">
        <v>2</v>
      </c>
      <c r="K306" s="204" t="s">
        <v>1511</v>
      </c>
      <c r="L306" s="317" t="s">
        <v>1512</v>
      </c>
      <c r="M306" s="306">
        <v>379112.61</v>
      </c>
      <c r="N306" s="306">
        <v>17439.11</v>
      </c>
      <c r="O306" s="306">
        <v>63448.28</v>
      </c>
      <c r="P306" s="306">
        <v>460000</v>
      </c>
      <c r="Q306" s="85"/>
      <c r="R306" s="41" t="s">
        <v>1358</v>
      </c>
      <c r="S306" s="313" t="s">
        <v>1973</v>
      </c>
      <c r="T306" s="79"/>
      <c r="U306" s="79" t="s">
        <v>762</v>
      </c>
      <c r="V306" s="327">
        <v>20000</v>
      </c>
      <c r="W306" s="336">
        <v>42816</v>
      </c>
      <c r="X306" s="337"/>
      <c r="Y306" s="337" t="s">
        <v>1976</v>
      </c>
      <c r="Z306" s="79"/>
    </row>
    <row r="307" spans="1:47" s="78" customFormat="1" x14ac:dyDescent="0.2">
      <c r="A307" s="301" t="s">
        <v>1979</v>
      </c>
      <c r="B307" s="307" t="s">
        <v>1509</v>
      </c>
      <c r="C307" s="302"/>
      <c r="D307" s="303"/>
      <c r="E307" s="302"/>
      <c r="F307" s="83"/>
      <c r="G307" s="305"/>
      <c r="H307" s="302"/>
      <c r="I307" s="302" t="s">
        <v>1510</v>
      </c>
      <c r="J307" s="316"/>
      <c r="K307" s="204"/>
      <c r="L307" s="317"/>
      <c r="M307" s="306"/>
      <c r="N307" s="306"/>
      <c r="O307" s="306"/>
      <c r="P307" s="306"/>
      <c r="Q307" s="85"/>
      <c r="R307" s="41" t="s">
        <v>1358</v>
      </c>
      <c r="S307" s="313" t="s">
        <v>1973</v>
      </c>
      <c r="T307" s="79"/>
      <c r="U307" s="78" t="s">
        <v>758</v>
      </c>
      <c r="V307" s="235">
        <v>200000</v>
      </c>
      <c r="W307" s="231">
        <v>42816</v>
      </c>
      <c r="X307" s="337"/>
      <c r="Y307" s="337" t="s">
        <v>1976</v>
      </c>
      <c r="Z307" s="79"/>
    </row>
    <row r="308" spans="1:47" s="78" customFormat="1" x14ac:dyDescent="0.2">
      <c r="A308" s="301" t="s">
        <v>1979</v>
      </c>
      <c r="B308" s="307" t="s">
        <v>1509</v>
      </c>
      <c r="C308" s="302"/>
      <c r="D308" s="303"/>
      <c r="E308" s="302"/>
      <c r="F308" s="83"/>
      <c r="G308" s="305"/>
      <c r="H308" s="302"/>
      <c r="I308" s="302" t="s">
        <v>1510</v>
      </c>
      <c r="J308" s="316"/>
      <c r="K308" s="204"/>
      <c r="L308" s="317"/>
      <c r="M308" s="306"/>
      <c r="N308" s="306"/>
      <c r="O308" s="306"/>
      <c r="P308" s="306"/>
      <c r="Q308" s="85"/>
      <c r="R308" s="41" t="s">
        <v>1358</v>
      </c>
      <c r="S308" s="313" t="s">
        <v>1973</v>
      </c>
      <c r="T308" s="79"/>
      <c r="U308" s="78" t="s">
        <v>758</v>
      </c>
      <c r="V308" s="235">
        <v>240000</v>
      </c>
      <c r="W308" s="231">
        <v>42817</v>
      </c>
      <c r="X308" s="337"/>
      <c r="Y308" s="337" t="s">
        <v>1976</v>
      </c>
      <c r="Z308" s="79"/>
    </row>
    <row r="309" spans="1:47" s="379" customFormat="1" ht="13.5" thickBot="1" x14ac:dyDescent="0.25">
      <c r="A309" s="362" t="s">
        <v>1979</v>
      </c>
      <c r="B309" s="363" t="s">
        <v>1765</v>
      </c>
      <c r="C309" s="364">
        <v>520222</v>
      </c>
      <c r="D309" s="365">
        <v>1797</v>
      </c>
      <c r="E309" s="364" t="s">
        <v>121</v>
      </c>
      <c r="F309" s="366">
        <v>2017</v>
      </c>
      <c r="G309" s="367">
        <v>42809</v>
      </c>
      <c r="H309" s="364"/>
      <c r="I309" s="364" t="s">
        <v>1766</v>
      </c>
      <c r="J309" s="368" t="s">
        <v>2</v>
      </c>
      <c r="K309" s="369" t="s">
        <v>1767</v>
      </c>
      <c r="L309" s="370" t="s">
        <v>1768</v>
      </c>
      <c r="M309" s="371">
        <v>204308.66</v>
      </c>
      <c r="N309" s="371">
        <v>0</v>
      </c>
      <c r="O309" s="371">
        <v>32689.38</v>
      </c>
      <c r="P309" s="371">
        <v>236998.04</v>
      </c>
      <c r="Q309" s="372"/>
      <c r="R309" s="373" t="s">
        <v>748</v>
      </c>
      <c r="S309" s="374" t="s">
        <v>1972</v>
      </c>
      <c r="T309" s="374" t="s">
        <v>1342</v>
      </c>
      <c r="X309" s="395">
        <v>42837</v>
      </c>
    </row>
    <row r="310" spans="1:47" s="379" customFormat="1" x14ac:dyDescent="0.2">
      <c r="A310" s="362" t="s">
        <v>1979</v>
      </c>
      <c r="B310" s="363" t="s">
        <v>1748</v>
      </c>
      <c r="C310" s="364">
        <v>521101</v>
      </c>
      <c r="D310" s="365">
        <v>1253</v>
      </c>
      <c r="E310" s="364" t="s">
        <v>25</v>
      </c>
      <c r="F310" s="366">
        <v>2017</v>
      </c>
      <c r="G310" s="367">
        <v>42816</v>
      </c>
      <c r="H310" s="364"/>
      <c r="I310" s="364" t="s">
        <v>1749</v>
      </c>
      <c r="J310" s="368" t="s">
        <v>2</v>
      </c>
      <c r="K310" s="386" t="s">
        <v>216</v>
      </c>
      <c r="L310" s="370" t="s">
        <v>1750</v>
      </c>
      <c r="M310" s="371">
        <v>326375.90999999997</v>
      </c>
      <c r="N310" s="371">
        <v>0</v>
      </c>
      <c r="O310" s="371">
        <v>52220.14</v>
      </c>
      <c r="P310" s="371">
        <v>378596.05</v>
      </c>
      <c r="Q310" s="372"/>
      <c r="R310" s="373" t="s">
        <v>748</v>
      </c>
      <c r="S310" s="374" t="s">
        <v>1972</v>
      </c>
      <c r="T310" s="374" t="s">
        <v>1342</v>
      </c>
      <c r="X310" s="395">
        <v>42837</v>
      </c>
    </row>
    <row r="311" spans="1:47" s="379" customFormat="1" x14ac:dyDescent="0.2">
      <c r="A311" s="362" t="s">
        <v>1979</v>
      </c>
      <c r="B311" s="363" t="s">
        <v>1788</v>
      </c>
      <c r="C311" s="364">
        <v>1520701</v>
      </c>
      <c r="D311" s="365">
        <v>2203</v>
      </c>
      <c r="E311" s="364" t="s">
        <v>256</v>
      </c>
      <c r="F311" s="366">
        <v>2017</v>
      </c>
      <c r="G311" s="367">
        <v>42824</v>
      </c>
      <c r="H311" s="364"/>
      <c r="I311" s="364" t="s">
        <v>1789</v>
      </c>
      <c r="J311" s="368" t="s">
        <v>2</v>
      </c>
      <c r="K311" s="388" t="s">
        <v>216</v>
      </c>
      <c r="L311" s="370" t="s">
        <v>1790</v>
      </c>
      <c r="M311" s="371">
        <v>159470.47</v>
      </c>
      <c r="N311" s="371">
        <v>0</v>
      </c>
      <c r="O311" s="371">
        <v>25515.27</v>
      </c>
      <c r="P311" s="371">
        <v>184985.74</v>
      </c>
      <c r="Q311" s="372"/>
      <c r="R311" s="373" t="s">
        <v>748</v>
      </c>
      <c r="S311" s="374" t="s">
        <v>1972</v>
      </c>
      <c r="T311" s="374" t="s">
        <v>1342</v>
      </c>
      <c r="X311" s="395">
        <v>42837</v>
      </c>
    </row>
    <row r="312" spans="1:47" s="379" customFormat="1" x14ac:dyDescent="0.2">
      <c r="A312" s="362" t="s">
        <v>1979</v>
      </c>
      <c r="B312" s="363" t="s">
        <v>1776</v>
      </c>
      <c r="C312" s="364">
        <v>521801</v>
      </c>
      <c r="D312" s="365">
        <v>2201</v>
      </c>
      <c r="E312" s="364" t="s">
        <v>217</v>
      </c>
      <c r="F312" s="366">
        <v>2017</v>
      </c>
      <c r="G312" s="367">
        <v>42809</v>
      </c>
      <c r="H312" s="364"/>
      <c r="I312" s="364" t="s">
        <v>1777</v>
      </c>
      <c r="J312" s="368" t="s">
        <v>2</v>
      </c>
      <c r="K312" s="388" t="s">
        <v>216</v>
      </c>
      <c r="L312" s="370" t="s">
        <v>1778</v>
      </c>
      <c r="M312" s="371">
        <v>179254.95</v>
      </c>
      <c r="N312" s="371">
        <v>0</v>
      </c>
      <c r="O312" s="371">
        <v>28680.79</v>
      </c>
      <c r="P312" s="371">
        <v>207935.74</v>
      </c>
      <c r="Q312" s="372"/>
      <c r="R312" s="373" t="s">
        <v>748</v>
      </c>
      <c r="S312" s="374" t="s">
        <v>1972</v>
      </c>
      <c r="T312" s="374" t="s">
        <v>1342</v>
      </c>
      <c r="X312" s="395">
        <v>42837</v>
      </c>
    </row>
    <row r="313" spans="1:47" s="379" customFormat="1" ht="13.5" thickBot="1" x14ac:dyDescent="0.25">
      <c r="A313" s="362" t="s">
        <v>1979</v>
      </c>
      <c r="B313" s="363" t="s">
        <v>1826</v>
      </c>
      <c r="C313" s="364">
        <v>1520105</v>
      </c>
      <c r="D313" s="365">
        <v>7494</v>
      </c>
      <c r="E313" s="364" t="s">
        <v>472</v>
      </c>
      <c r="F313" s="366">
        <v>2017</v>
      </c>
      <c r="G313" s="367">
        <v>42809</v>
      </c>
      <c r="H313" s="364"/>
      <c r="I313" s="364" t="s">
        <v>1827</v>
      </c>
      <c r="J313" s="368" t="s">
        <v>2</v>
      </c>
      <c r="K313" s="389" t="s">
        <v>216</v>
      </c>
      <c r="L313" s="370" t="s">
        <v>1828</v>
      </c>
      <c r="M313" s="371">
        <v>205538.34</v>
      </c>
      <c r="N313" s="371">
        <v>0</v>
      </c>
      <c r="O313" s="371">
        <v>32886.14</v>
      </c>
      <c r="P313" s="371">
        <v>238424.48</v>
      </c>
      <c r="Q313" s="372"/>
      <c r="R313" s="373" t="s">
        <v>748</v>
      </c>
      <c r="S313" s="374" t="s">
        <v>1972</v>
      </c>
      <c r="T313" s="374" t="s">
        <v>1342</v>
      </c>
      <c r="X313" s="395">
        <v>42837</v>
      </c>
    </row>
    <row r="314" spans="1:47" s="379" customFormat="1" x14ac:dyDescent="0.2">
      <c r="A314" s="362" t="s">
        <v>1979</v>
      </c>
      <c r="B314" s="363" t="s">
        <v>1379</v>
      </c>
      <c r="C314" s="364">
        <v>520223</v>
      </c>
      <c r="D314" s="365">
        <v>1796</v>
      </c>
      <c r="E314" s="364" t="s">
        <v>100</v>
      </c>
      <c r="F314" s="366">
        <v>2017</v>
      </c>
      <c r="G314" s="367">
        <v>42822</v>
      </c>
      <c r="H314" s="364" t="s">
        <v>56</v>
      </c>
      <c r="I314" s="364" t="s">
        <v>1380</v>
      </c>
      <c r="J314" s="368" t="s">
        <v>2</v>
      </c>
      <c r="K314" s="386" t="s">
        <v>29</v>
      </c>
      <c r="L314" s="370" t="s">
        <v>1381</v>
      </c>
      <c r="M314" s="371">
        <v>240611.13</v>
      </c>
      <c r="N314" s="371">
        <v>2406.11</v>
      </c>
      <c r="O314" s="371">
        <v>38882.76</v>
      </c>
      <c r="P314" s="371">
        <v>281900</v>
      </c>
      <c r="Q314" s="372"/>
      <c r="R314" s="373" t="s">
        <v>1358</v>
      </c>
      <c r="S314" s="387" t="s">
        <v>1973</v>
      </c>
      <c r="T314" s="374" t="s">
        <v>1342</v>
      </c>
      <c r="U314" s="379" t="s">
        <v>758</v>
      </c>
      <c r="V314" s="384">
        <v>13066.53</v>
      </c>
      <c r="W314" s="385">
        <v>42824</v>
      </c>
      <c r="X314" s="395">
        <v>42837</v>
      </c>
      <c r="Y314" s="390"/>
    </row>
    <row r="315" spans="1:47" s="379" customFormat="1" x14ac:dyDescent="0.2">
      <c r="A315" s="362" t="s">
        <v>1979</v>
      </c>
      <c r="B315" s="363" t="s">
        <v>1379</v>
      </c>
      <c r="C315" s="364"/>
      <c r="D315" s="365"/>
      <c r="E315" s="364"/>
      <c r="F315" s="366"/>
      <c r="G315" s="367"/>
      <c r="H315" s="364"/>
      <c r="I315" s="364" t="s">
        <v>1380</v>
      </c>
      <c r="J315" s="368"/>
      <c r="K315" s="388"/>
      <c r="L315" s="370"/>
      <c r="M315" s="371"/>
      <c r="N315" s="371"/>
      <c r="O315" s="371"/>
      <c r="P315" s="371"/>
      <c r="Q315" s="372"/>
      <c r="R315" s="373" t="s">
        <v>1358</v>
      </c>
      <c r="S315" s="387" t="s">
        <v>1973</v>
      </c>
      <c r="T315" s="374" t="s">
        <v>1342</v>
      </c>
      <c r="U315" s="379" t="s">
        <v>758</v>
      </c>
      <c r="V315" s="384">
        <v>30</v>
      </c>
      <c r="W315" s="385">
        <v>42823</v>
      </c>
      <c r="X315" s="395">
        <v>42837</v>
      </c>
      <c r="Y315" s="390" t="s">
        <v>1976</v>
      </c>
    </row>
    <row r="316" spans="1:47" s="379" customFormat="1" x14ac:dyDescent="0.2">
      <c r="A316" s="362" t="s">
        <v>1979</v>
      </c>
      <c r="B316" s="363" t="s">
        <v>1379</v>
      </c>
      <c r="C316" s="364"/>
      <c r="D316" s="365"/>
      <c r="E316" s="364"/>
      <c r="F316" s="366"/>
      <c r="G316" s="367"/>
      <c r="H316" s="364"/>
      <c r="I316" s="364" t="s">
        <v>1380</v>
      </c>
      <c r="J316" s="368"/>
      <c r="K316" s="388"/>
      <c r="L316" s="370"/>
      <c r="M316" s="371"/>
      <c r="N316" s="371"/>
      <c r="O316" s="371"/>
      <c r="P316" s="371"/>
      <c r="Q316" s="372"/>
      <c r="R316" s="373" t="s">
        <v>1358</v>
      </c>
      <c r="S316" s="387" t="s">
        <v>1973</v>
      </c>
      <c r="T316" s="374" t="s">
        <v>1342</v>
      </c>
      <c r="U316" s="379" t="s">
        <v>761</v>
      </c>
      <c r="V316" s="384">
        <v>268803.46999999997</v>
      </c>
      <c r="W316" s="385">
        <v>42824</v>
      </c>
      <c r="X316" s="395">
        <v>42837</v>
      </c>
      <c r="Y316" s="390" t="s">
        <v>1976</v>
      </c>
    </row>
    <row r="317" spans="1:47" s="379" customFormat="1" x14ac:dyDescent="0.2">
      <c r="A317" s="362" t="s">
        <v>1979</v>
      </c>
      <c r="B317" s="363" t="s">
        <v>1498</v>
      </c>
      <c r="C317" s="364">
        <v>521502</v>
      </c>
      <c r="D317" s="365">
        <v>5611</v>
      </c>
      <c r="E317" s="364" t="s">
        <v>387</v>
      </c>
      <c r="F317" s="366">
        <v>2017</v>
      </c>
      <c r="G317" s="367">
        <v>42823</v>
      </c>
      <c r="H317" s="364" t="s">
        <v>115</v>
      </c>
      <c r="I317" s="364" t="s">
        <v>1499</v>
      </c>
      <c r="J317" s="368" t="s">
        <v>23</v>
      </c>
      <c r="K317" s="388" t="s">
        <v>29</v>
      </c>
      <c r="L317" s="370" t="s">
        <v>1500</v>
      </c>
      <c r="M317" s="371">
        <v>379112.61</v>
      </c>
      <c r="N317" s="371">
        <v>17439.11</v>
      </c>
      <c r="O317" s="371">
        <v>63448.28</v>
      </c>
      <c r="P317" s="371">
        <v>460000</v>
      </c>
      <c r="Q317" s="372"/>
      <c r="R317" s="373" t="s">
        <v>1358</v>
      </c>
      <c r="S317" s="387" t="s">
        <v>1973</v>
      </c>
      <c r="T317" s="374" t="s">
        <v>1342</v>
      </c>
      <c r="U317" s="379" t="s">
        <v>758</v>
      </c>
      <c r="V317" s="384">
        <v>84219.03</v>
      </c>
      <c r="W317" s="385">
        <v>42822</v>
      </c>
      <c r="X317" s="395">
        <v>42837</v>
      </c>
      <c r="Y317" s="390" t="s">
        <v>1976</v>
      </c>
    </row>
    <row r="318" spans="1:47" s="379" customFormat="1" x14ac:dyDescent="0.2">
      <c r="A318" s="362" t="s">
        <v>1979</v>
      </c>
      <c r="B318" s="363" t="s">
        <v>1498</v>
      </c>
      <c r="C318" s="364"/>
      <c r="D318" s="365"/>
      <c r="E318" s="364"/>
      <c r="F318" s="366"/>
      <c r="G318" s="367"/>
      <c r="H318" s="364"/>
      <c r="I318" s="364" t="s">
        <v>1499</v>
      </c>
      <c r="J318" s="368"/>
      <c r="K318" s="388"/>
      <c r="L318" s="370"/>
      <c r="M318" s="371"/>
      <c r="N318" s="371"/>
      <c r="O318" s="371"/>
      <c r="P318" s="371"/>
      <c r="Q318" s="372"/>
      <c r="R318" s="373" t="s">
        <v>1358</v>
      </c>
      <c r="S318" s="387" t="s">
        <v>1973</v>
      </c>
      <c r="T318" s="374" t="s">
        <v>1342</v>
      </c>
      <c r="U318" s="379" t="s">
        <v>763</v>
      </c>
      <c r="V318" s="384">
        <v>20000</v>
      </c>
      <c r="W318" s="385">
        <v>42822</v>
      </c>
      <c r="X318" s="395">
        <v>42837</v>
      </c>
      <c r="Y318" s="390" t="s">
        <v>1976</v>
      </c>
    </row>
    <row r="319" spans="1:47" s="379" customFormat="1" x14ac:dyDescent="0.2">
      <c r="A319" s="362" t="s">
        <v>1979</v>
      </c>
      <c r="B319" s="363" t="s">
        <v>1498</v>
      </c>
      <c r="C319" s="364"/>
      <c r="D319" s="365"/>
      <c r="E319" s="364"/>
      <c r="F319" s="366"/>
      <c r="G319" s="367"/>
      <c r="H319" s="364"/>
      <c r="I319" s="364" t="s">
        <v>1499</v>
      </c>
      <c r="J319" s="368"/>
      <c r="K319" s="388"/>
      <c r="L319" s="370"/>
      <c r="M319" s="371"/>
      <c r="N319" s="371"/>
      <c r="O319" s="371"/>
      <c r="P319" s="371"/>
      <c r="Q319" s="372"/>
      <c r="R319" s="373" t="s">
        <v>1358</v>
      </c>
      <c r="S319" s="387" t="s">
        <v>1973</v>
      </c>
      <c r="T319" s="374" t="s">
        <v>1342</v>
      </c>
      <c r="U319" s="379" t="s">
        <v>761</v>
      </c>
      <c r="V319" s="384">
        <v>355780.97</v>
      </c>
      <c r="W319" s="385">
        <v>42822</v>
      </c>
      <c r="X319" s="395">
        <v>42837</v>
      </c>
      <c r="Y319" s="390" t="s">
        <v>1976</v>
      </c>
    </row>
    <row r="320" spans="1:47" s="379" customFormat="1" x14ac:dyDescent="0.2">
      <c r="A320" s="362" t="s">
        <v>1979</v>
      </c>
      <c r="B320" s="363" t="s">
        <v>1536</v>
      </c>
      <c r="C320" s="364">
        <v>521707</v>
      </c>
      <c r="D320" s="365">
        <v>2006</v>
      </c>
      <c r="E320" s="364" t="s">
        <v>165</v>
      </c>
      <c r="F320" s="366">
        <v>2017</v>
      </c>
      <c r="G320" s="367">
        <v>42822</v>
      </c>
      <c r="H320" s="364" t="s">
        <v>56</v>
      </c>
      <c r="I320" s="364" t="s">
        <v>1537</v>
      </c>
      <c r="J320" s="368" t="s">
        <v>2</v>
      </c>
      <c r="K320" s="388" t="s">
        <v>29</v>
      </c>
      <c r="L320" s="370" t="s">
        <v>1538</v>
      </c>
      <c r="M320" s="371">
        <v>195172.41</v>
      </c>
      <c r="N320" s="371">
        <v>0</v>
      </c>
      <c r="O320" s="371">
        <v>31227.59</v>
      </c>
      <c r="P320" s="371">
        <v>226400</v>
      </c>
      <c r="Q320" s="372"/>
      <c r="R320" s="373" t="s">
        <v>1358</v>
      </c>
      <c r="S320" s="391" t="s">
        <v>752</v>
      </c>
      <c r="T320" s="374" t="s">
        <v>1342</v>
      </c>
      <c r="U320" s="380" t="s">
        <v>758</v>
      </c>
      <c r="V320" s="381">
        <v>15759.75</v>
      </c>
      <c r="W320" s="382">
        <v>42823</v>
      </c>
      <c r="X320" s="395">
        <v>42837</v>
      </c>
      <c r="Y320" s="390" t="s">
        <v>1976</v>
      </c>
      <c r="Z320" s="380"/>
      <c r="AA320" s="380"/>
      <c r="AB320" s="380"/>
      <c r="AC320" s="380"/>
      <c r="AD320" s="380"/>
      <c r="AE320" s="380"/>
      <c r="AF320" s="380"/>
      <c r="AG320" s="380"/>
      <c r="AH320" s="380"/>
      <c r="AI320" s="380"/>
      <c r="AJ320" s="380"/>
      <c r="AK320" s="380"/>
      <c r="AL320" s="380"/>
      <c r="AM320" s="380"/>
      <c r="AN320" s="380"/>
      <c r="AO320" s="380"/>
      <c r="AP320" s="380"/>
      <c r="AQ320" s="380"/>
      <c r="AR320" s="380"/>
      <c r="AS320" s="380"/>
      <c r="AT320" s="380"/>
      <c r="AU320" s="380"/>
    </row>
    <row r="321" spans="1:47" s="379" customFormat="1" x14ac:dyDescent="0.2">
      <c r="A321" s="362" t="s">
        <v>1979</v>
      </c>
      <c r="B321" s="363" t="s">
        <v>1536</v>
      </c>
      <c r="C321" s="364"/>
      <c r="D321" s="365"/>
      <c r="E321" s="364"/>
      <c r="F321" s="366"/>
      <c r="G321" s="367"/>
      <c r="H321" s="364"/>
      <c r="I321" s="364" t="s">
        <v>1537</v>
      </c>
      <c r="J321" s="368"/>
      <c r="K321" s="388"/>
      <c r="L321" s="370"/>
      <c r="M321" s="371"/>
      <c r="N321" s="371"/>
      <c r="O321" s="371"/>
      <c r="P321" s="371"/>
      <c r="Q321" s="372"/>
      <c r="R321" s="373" t="s">
        <v>1358</v>
      </c>
      <c r="S321" s="391" t="s">
        <v>752</v>
      </c>
      <c r="T321" s="374" t="s">
        <v>1342</v>
      </c>
      <c r="U321" s="380" t="s">
        <v>761</v>
      </c>
      <c r="V321" s="381">
        <v>210640.25</v>
      </c>
      <c r="W321" s="382">
        <v>42823</v>
      </c>
      <c r="X321" s="395">
        <v>42837</v>
      </c>
      <c r="Y321" s="390" t="s">
        <v>1976</v>
      </c>
      <c r="Z321" s="380"/>
      <c r="AA321" s="380"/>
      <c r="AB321" s="380"/>
      <c r="AC321" s="380"/>
      <c r="AD321" s="380"/>
      <c r="AE321" s="380"/>
      <c r="AF321" s="380"/>
      <c r="AG321" s="380"/>
      <c r="AH321" s="380"/>
      <c r="AI321" s="380"/>
      <c r="AJ321" s="380"/>
      <c r="AK321" s="380"/>
      <c r="AL321" s="380"/>
      <c r="AM321" s="380"/>
      <c r="AN321" s="380"/>
      <c r="AO321" s="380"/>
      <c r="AP321" s="380"/>
      <c r="AQ321" s="380"/>
      <c r="AR321" s="380"/>
      <c r="AS321" s="380"/>
      <c r="AT321" s="380"/>
      <c r="AU321" s="380"/>
    </row>
    <row r="322" spans="1:47" s="379" customFormat="1" ht="13.5" thickBot="1" x14ac:dyDescent="0.25">
      <c r="A322" s="362" t="s">
        <v>1979</v>
      </c>
      <c r="B322" s="363" t="s">
        <v>1513</v>
      </c>
      <c r="C322" s="364">
        <v>521702</v>
      </c>
      <c r="D322" s="365">
        <v>2005</v>
      </c>
      <c r="E322" s="364" t="s">
        <v>130</v>
      </c>
      <c r="F322" s="366">
        <v>2017</v>
      </c>
      <c r="G322" s="367">
        <v>42825</v>
      </c>
      <c r="H322" s="364" t="s">
        <v>56</v>
      </c>
      <c r="I322" s="364" t="s">
        <v>1514</v>
      </c>
      <c r="J322" s="368" t="s">
        <v>23</v>
      </c>
      <c r="K322" s="389" t="s">
        <v>29</v>
      </c>
      <c r="L322" s="370" t="s">
        <v>1515</v>
      </c>
      <c r="M322" s="371">
        <v>177413.79</v>
      </c>
      <c r="N322" s="371">
        <v>0</v>
      </c>
      <c r="O322" s="371">
        <v>28386.21</v>
      </c>
      <c r="P322" s="371">
        <v>205800</v>
      </c>
      <c r="Q322" s="372"/>
      <c r="R322" s="373" t="s">
        <v>1358</v>
      </c>
      <c r="S322" s="391" t="s">
        <v>752</v>
      </c>
      <c r="T322" s="374" t="s">
        <v>1342</v>
      </c>
      <c r="U322" s="379" t="s">
        <v>758</v>
      </c>
      <c r="V322" s="384">
        <v>14351.45</v>
      </c>
      <c r="W322" s="385">
        <v>42826</v>
      </c>
      <c r="X322" s="395">
        <v>42837</v>
      </c>
      <c r="Y322" s="390" t="s">
        <v>1976</v>
      </c>
    </row>
    <row r="323" spans="1:47" s="379" customFormat="1" x14ac:dyDescent="0.2">
      <c r="A323" s="362" t="s">
        <v>1979</v>
      </c>
      <c r="B323" s="363" t="s">
        <v>1513</v>
      </c>
      <c r="C323" s="364"/>
      <c r="D323" s="365"/>
      <c r="E323" s="364"/>
      <c r="F323" s="366"/>
      <c r="G323" s="367"/>
      <c r="H323" s="364"/>
      <c r="I323" s="364" t="s">
        <v>1514</v>
      </c>
      <c r="J323" s="368"/>
      <c r="K323" s="369"/>
      <c r="L323" s="370"/>
      <c r="M323" s="371"/>
      <c r="N323" s="371"/>
      <c r="O323" s="371"/>
      <c r="P323" s="371"/>
      <c r="Q323" s="372"/>
      <c r="R323" s="373" t="s">
        <v>1358</v>
      </c>
      <c r="S323" s="391" t="s">
        <v>752</v>
      </c>
      <c r="T323" s="374" t="s">
        <v>1342</v>
      </c>
      <c r="U323" s="379" t="s">
        <v>761</v>
      </c>
      <c r="V323" s="384">
        <v>191448.55</v>
      </c>
      <c r="W323" s="385">
        <v>42826</v>
      </c>
      <c r="X323" s="395">
        <v>42837</v>
      </c>
      <c r="Y323" s="390" t="s">
        <v>1976</v>
      </c>
    </row>
    <row r="324" spans="1:47" s="78" customFormat="1" x14ac:dyDescent="0.2">
      <c r="A324" s="301" t="s">
        <v>1979</v>
      </c>
      <c r="B324" s="307" t="s">
        <v>1471</v>
      </c>
      <c r="C324" s="302">
        <v>521502</v>
      </c>
      <c r="D324" s="303">
        <v>5611</v>
      </c>
      <c r="E324" s="302" t="s">
        <v>387</v>
      </c>
      <c r="F324" s="83">
        <v>2017</v>
      </c>
      <c r="G324" s="305">
        <v>42818</v>
      </c>
      <c r="H324" s="302" t="s">
        <v>49</v>
      </c>
      <c r="I324" s="302" t="s">
        <v>1472</v>
      </c>
      <c r="J324" s="316" t="s">
        <v>23</v>
      </c>
      <c r="K324" s="204" t="s">
        <v>1473</v>
      </c>
      <c r="L324" s="317" t="s">
        <v>1474</v>
      </c>
      <c r="M324" s="306">
        <v>379112.61</v>
      </c>
      <c r="N324" s="306">
        <v>17439.11</v>
      </c>
      <c r="O324" s="306">
        <v>63448.28</v>
      </c>
      <c r="P324" s="306">
        <v>460000</v>
      </c>
      <c r="Q324" s="85"/>
      <c r="R324" s="61" t="s">
        <v>1358</v>
      </c>
      <c r="S324" s="313" t="s">
        <v>1973</v>
      </c>
      <c r="T324" s="79"/>
      <c r="U324" s="79" t="s">
        <v>758</v>
      </c>
      <c r="V324" s="327">
        <v>128035.31</v>
      </c>
      <c r="W324" s="336">
        <v>42818</v>
      </c>
      <c r="X324" s="337"/>
      <c r="Y324" s="337" t="s">
        <v>1976</v>
      </c>
      <c r="Z324" s="79"/>
    </row>
    <row r="325" spans="1:47" s="78" customFormat="1" x14ac:dyDescent="0.2">
      <c r="A325" s="301" t="s">
        <v>1979</v>
      </c>
      <c r="B325" s="307" t="s">
        <v>1471</v>
      </c>
      <c r="C325" s="302"/>
      <c r="D325" s="303"/>
      <c r="E325" s="302"/>
      <c r="F325" s="83"/>
      <c r="G325" s="305"/>
      <c r="H325" s="302"/>
      <c r="I325" s="302" t="s">
        <v>1472</v>
      </c>
      <c r="J325" s="316"/>
      <c r="K325" s="204"/>
      <c r="L325" s="317"/>
      <c r="M325" s="306"/>
      <c r="N325" s="306"/>
      <c r="O325" s="306"/>
      <c r="P325" s="306"/>
      <c r="Q325" s="85"/>
      <c r="R325" s="61"/>
      <c r="S325" s="313" t="s">
        <v>1973</v>
      </c>
      <c r="T325" s="79"/>
      <c r="U325" s="79" t="s">
        <v>758</v>
      </c>
      <c r="V325" s="327">
        <v>20000</v>
      </c>
      <c r="W325" s="336">
        <v>42816</v>
      </c>
      <c r="X325" s="337"/>
      <c r="Y325" s="337" t="s">
        <v>1976</v>
      </c>
      <c r="Z325" s="79"/>
    </row>
    <row r="326" spans="1:47" s="78" customFormat="1" x14ac:dyDescent="0.2">
      <c r="A326" s="301" t="s">
        <v>1979</v>
      </c>
      <c r="B326" s="307" t="s">
        <v>1471</v>
      </c>
      <c r="C326" s="302"/>
      <c r="D326" s="303"/>
      <c r="E326" s="302"/>
      <c r="F326" s="83"/>
      <c r="G326" s="305"/>
      <c r="H326" s="302"/>
      <c r="I326" s="302" t="s">
        <v>1472</v>
      </c>
      <c r="J326" s="316"/>
      <c r="K326" s="204"/>
      <c r="L326" s="317"/>
      <c r="M326" s="306"/>
      <c r="N326" s="306"/>
      <c r="O326" s="306"/>
      <c r="P326" s="306"/>
      <c r="Q326" s="85"/>
      <c r="R326" s="61"/>
      <c r="S326" s="313" t="s">
        <v>1973</v>
      </c>
      <c r="T326" s="79"/>
      <c r="U326" s="79" t="s">
        <v>761</v>
      </c>
      <c r="V326" s="327">
        <v>311964.69</v>
      </c>
      <c r="W326" s="336">
        <v>42819</v>
      </c>
      <c r="X326" s="337"/>
      <c r="Y326" s="337" t="s">
        <v>1976</v>
      </c>
      <c r="Z326" s="79"/>
    </row>
    <row r="327" spans="1:47" s="379" customFormat="1" x14ac:dyDescent="0.2">
      <c r="A327" s="362" t="s">
        <v>1979</v>
      </c>
      <c r="B327" s="363" t="s">
        <v>1402</v>
      </c>
      <c r="C327" s="364">
        <v>520514</v>
      </c>
      <c r="D327" s="365">
        <v>5398</v>
      </c>
      <c r="E327" s="364" t="s">
        <v>352</v>
      </c>
      <c r="F327" s="366">
        <v>2017</v>
      </c>
      <c r="G327" s="367">
        <v>42822</v>
      </c>
      <c r="H327" s="364" t="s">
        <v>115</v>
      </c>
      <c r="I327" s="364" t="s">
        <v>1403</v>
      </c>
      <c r="J327" s="368" t="s">
        <v>2</v>
      </c>
      <c r="K327" s="369" t="s">
        <v>351</v>
      </c>
      <c r="L327" s="370" t="s">
        <v>1404</v>
      </c>
      <c r="M327" s="371">
        <v>515345.49</v>
      </c>
      <c r="N327" s="371">
        <v>39309.68</v>
      </c>
      <c r="O327" s="371">
        <v>88744.83</v>
      </c>
      <c r="P327" s="371">
        <v>643400</v>
      </c>
      <c r="Q327" s="372"/>
      <c r="R327" s="373" t="s">
        <v>1358</v>
      </c>
      <c r="S327" s="374" t="s">
        <v>1972</v>
      </c>
      <c r="T327" s="374" t="s">
        <v>1342</v>
      </c>
      <c r="U327" s="379" t="s">
        <v>1977</v>
      </c>
      <c r="V327" s="384">
        <v>343400</v>
      </c>
      <c r="W327" s="385">
        <v>42823</v>
      </c>
      <c r="X327" s="395">
        <v>42837</v>
      </c>
      <c r="Y327" s="390" t="s">
        <v>1976</v>
      </c>
    </row>
    <row r="328" spans="1:47" s="379" customFormat="1" x14ac:dyDescent="0.2">
      <c r="A328" s="362" t="s">
        <v>1979</v>
      </c>
      <c r="B328" s="363" t="s">
        <v>1402</v>
      </c>
      <c r="C328" s="364"/>
      <c r="D328" s="365"/>
      <c r="E328" s="364"/>
      <c r="F328" s="366"/>
      <c r="G328" s="367"/>
      <c r="H328" s="364"/>
      <c r="I328" s="364" t="s">
        <v>1403</v>
      </c>
      <c r="J328" s="368"/>
      <c r="K328" s="369"/>
      <c r="L328" s="370"/>
      <c r="M328" s="371"/>
      <c r="N328" s="371"/>
      <c r="O328" s="371"/>
      <c r="P328" s="371"/>
      <c r="Q328" s="372"/>
      <c r="R328" s="373" t="s">
        <v>1358</v>
      </c>
      <c r="S328" s="374" t="s">
        <v>1972</v>
      </c>
      <c r="T328" s="374" t="s">
        <v>1342</v>
      </c>
      <c r="U328" s="379" t="s">
        <v>758</v>
      </c>
      <c r="V328" s="384">
        <v>50000</v>
      </c>
      <c r="W328" s="385">
        <v>42756</v>
      </c>
      <c r="X328" s="395">
        <v>42837</v>
      </c>
      <c r="Y328" s="390" t="s">
        <v>1976</v>
      </c>
    </row>
    <row r="329" spans="1:47" s="379" customFormat="1" x14ac:dyDescent="0.2">
      <c r="A329" s="362" t="s">
        <v>1979</v>
      </c>
      <c r="B329" s="363" t="s">
        <v>1402</v>
      </c>
      <c r="C329" s="364"/>
      <c r="D329" s="365"/>
      <c r="E329" s="364"/>
      <c r="F329" s="366"/>
      <c r="G329" s="367"/>
      <c r="H329" s="364"/>
      <c r="I329" s="364" t="s">
        <v>1403</v>
      </c>
      <c r="J329" s="368"/>
      <c r="K329" s="369"/>
      <c r="L329" s="370"/>
      <c r="M329" s="371"/>
      <c r="N329" s="371"/>
      <c r="O329" s="371"/>
      <c r="P329" s="371"/>
      <c r="Q329" s="372"/>
      <c r="R329" s="373" t="s">
        <v>1358</v>
      </c>
      <c r="S329" s="374" t="s">
        <v>1972</v>
      </c>
      <c r="T329" s="374" t="s">
        <v>1342</v>
      </c>
      <c r="U329" s="379" t="s">
        <v>758</v>
      </c>
      <c r="V329" s="384">
        <v>50000</v>
      </c>
      <c r="W329" s="385">
        <v>42756</v>
      </c>
      <c r="X329" s="395">
        <v>42837</v>
      </c>
      <c r="Y329" s="390" t="s">
        <v>1976</v>
      </c>
    </row>
    <row r="330" spans="1:47" s="379" customFormat="1" x14ac:dyDescent="0.2">
      <c r="A330" s="362" t="s">
        <v>1979</v>
      </c>
      <c r="B330" s="363" t="s">
        <v>1402</v>
      </c>
      <c r="C330" s="364"/>
      <c r="D330" s="365"/>
      <c r="E330" s="364"/>
      <c r="F330" s="366"/>
      <c r="G330" s="367"/>
      <c r="H330" s="364"/>
      <c r="I330" s="364" t="s">
        <v>1403</v>
      </c>
      <c r="J330" s="368"/>
      <c r="K330" s="369"/>
      <c r="L330" s="370"/>
      <c r="M330" s="371"/>
      <c r="N330" s="371"/>
      <c r="O330" s="371"/>
      <c r="P330" s="371"/>
      <c r="Q330" s="372"/>
      <c r="R330" s="373" t="s">
        <v>1358</v>
      </c>
      <c r="S330" s="374" t="s">
        <v>1972</v>
      </c>
      <c r="T330" s="374" t="s">
        <v>1342</v>
      </c>
      <c r="U330" s="379" t="s">
        <v>758</v>
      </c>
      <c r="V330" s="384">
        <v>50000</v>
      </c>
      <c r="W330" s="385">
        <v>42756</v>
      </c>
      <c r="X330" s="395">
        <v>42837</v>
      </c>
      <c r="Y330" s="390" t="s">
        <v>1976</v>
      </c>
    </row>
    <row r="331" spans="1:47" s="379" customFormat="1" x14ac:dyDescent="0.2">
      <c r="A331" s="362" t="s">
        <v>1979</v>
      </c>
      <c r="B331" s="363" t="s">
        <v>1402</v>
      </c>
      <c r="C331" s="364"/>
      <c r="D331" s="365"/>
      <c r="E331" s="364"/>
      <c r="F331" s="366"/>
      <c r="G331" s="367"/>
      <c r="H331" s="364"/>
      <c r="I331" s="364" t="s">
        <v>1403</v>
      </c>
      <c r="J331" s="368"/>
      <c r="K331" s="369"/>
      <c r="L331" s="370"/>
      <c r="M331" s="371"/>
      <c r="N331" s="371"/>
      <c r="O331" s="371"/>
      <c r="P331" s="371"/>
      <c r="Q331" s="372"/>
      <c r="R331" s="373" t="s">
        <v>1358</v>
      </c>
      <c r="S331" s="374" t="s">
        <v>1972</v>
      </c>
      <c r="T331" s="374" t="s">
        <v>1342</v>
      </c>
      <c r="U331" s="379" t="s">
        <v>758</v>
      </c>
      <c r="V331" s="384">
        <v>50000</v>
      </c>
      <c r="W331" s="385">
        <v>42756</v>
      </c>
      <c r="X331" s="395">
        <v>42837</v>
      </c>
      <c r="Y331" s="390" t="s">
        <v>1976</v>
      </c>
    </row>
    <row r="332" spans="1:47" s="379" customFormat="1" x14ac:dyDescent="0.2">
      <c r="A332" s="362" t="s">
        <v>1979</v>
      </c>
      <c r="B332" s="363" t="s">
        <v>1402</v>
      </c>
      <c r="C332" s="364"/>
      <c r="D332" s="365"/>
      <c r="E332" s="364"/>
      <c r="F332" s="366"/>
      <c r="G332" s="367"/>
      <c r="H332" s="364"/>
      <c r="I332" s="364" t="s">
        <v>1403</v>
      </c>
      <c r="J332" s="368"/>
      <c r="K332" s="369"/>
      <c r="L332" s="370"/>
      <c r="M332" s="371"/>
      <c r="N332" s="371"/>
      <c r="O332" s="371"/>
      <c r="P332" s="371"/>
      <c r="Q332" s="372"/>
      <c r="R332" s="373" t="s">
        <v>1358</v>
      </c>
      <c r="S332" s="374" t="s">
        <v>1972</v>
      </c>
      <c r="T332" s="374" t="s">
        <v>1342</v>
      </c>
      <c r="U332" s="379" t="s">
        <v>758</v>
      </c>
      <c r="V332" s="384">
        <v>50000</v>
      </c>
      <c r="W332" s="385">
        <v>42756</v>
      </c>
      <c r="X332" s="395">
        <v>42837</v>
      </c>
      <c r="Y332" s="390" t="s">
        <v>1976</v>
      </c>
    </row>
    <row r="333" spans="1:47" s="379" customFormat="1" x14ac:dyDescent="0.2">
      <c r="A333" s="362" t="s">
        <v>1979</v>
      </c>
      <c r="B333" s="363" t="s">
        <v>1402</v>
      </c>
      <c r="C333" s="364"/>
      <c r="D333" s="365"/>
      <c r="E333" s="364"/>
      <c r="F333" s="366"/>
      <c r="G333" s="367"/>
      <c r="H333" s="364"/>
      <c r="I333" s="364" t="s">
        <v>1403</v>
      </c>
      <c r="J333" s="368"/>
      <c r="K333" s="369"/>
      <c r="L333" s="370"/>
      <c r="M333" s="371"/>
      <c r="N333" s="371"/>
      <c r="O333" s="371"/>
      <c r="P333" s="371"/>
      <c r="Q333" s="372"/>
      <c r="R333" s="373" t="s">
        <v>1358</v>
      </c>
      <c r="S333" s="374" t="s">
        <v>1972</v>
      </c>
      <c r="T333" s="374" t="s">
        <v>1342</v>
      </c>
      <c r="U333" s="379" t="s">
        <v>758</v>
      </c>
      <c r="V333" s="384">
        <v>50000</v>
      </c>
      <c r="W333" s="385">
        <v>42756</v>
      </c>
      <c r="X333" s="395">
        <v>42837</v>
      </c>
      <c r="Y333" s="390" t="s">
        <v>1976</v>
      </c>
    </row>
    <row r="334" spans="1:47" s="78" customFormat="1" x14ac:dyDescent="0.2">
      <c r="A334" s="301" t="s">
        <v>1979</v>
      </c>
      <c r="B334" s="307" t="s">
        <v>1906</v>
      </c>
      <c r="C334" s="302">
        <v>250718</v>
      </c>
      <c r="D334" s="303" t="s">
        <v>618</v>
      </c>
      <c r="E334" s="302" t="s">
        <v>1856</v>
      </c>
      <c r="F334" s="83">
        <v>2017</v>
      </c>
      <c r="G334" s="305">
        <v>42815</v>
      </c>
      <c r="H334" s="302" t="s">
        <v>1902</v>
      </c>
      <c r="I334" s="302" t="s">
        <v>1903</v>
      </c>
      <c r="J334" s="316" t="s">
        <v>23</v>
      </c>
      <c r="K334" s="204" t="s">
        <v>1904</v>
      </c>
      <c r="L334" s="317" t="s">
        <v>1905</v>
      </c>
      <c r="M334" s="306">
        <v>265172.40999999997</v>
      </c>
      <c r="N334" s="306">
        <v>0</v>
      </c>
      <c r="O334" s="306">
        <v>4827.59</v>
      </c>
      <c r="P334" s="306">
        <v>270000</v>
      </c>
      <c r="Q334" s="85"/>
      <c r="R334" s="61" t="s">
        <v>749</v>
      </c>
      <c r="S334" s="313" t="s">
        <v>1973</v>
      </c>
      <c r="U334" s="78" t="s">
        <v>757</v>
      </c>
      <c r="V334" s="235">
        <v>160000</v>
      </c>
      <c r="W334" s="231">
        <v>42815</v>
      </c>
      <c r="X334" s="311"/>
      <c r="Y334" s="311" t="s">
        <v>1976</v>
      </c>
    </row>
    <row r="335" spans="1:47" s="78" customFormat="1" ht="13.5" thickBot="1" x14ac:dyDescent="0.25">
      <c r="A335" s="301" t="s">
        <v>1979</v>
      </c>
      <c r="B335" s="307" t="s">
        <v>1906</v>
      </c>
      <c r="C335" s="302"/>
      <c r="D335" s="303"/>
      <c r="E335" s="302"/>
      <c r="F335" s="83"/>
      <c r="G335" s="305"/>
      <c r="H335" s="302"/>
      <c r="I335" s="302" t="s">
        <v>1903</v>
      </c>
      <c r="J335" s="316"/>
      <c r="K335" s="204"/>
      <c r="L335" s="317"/>
      <c r="M335" s="306"/>
      <c r="N335" s="306"/>
      <c r="O335" s="306"/>
      <c r="P335" s="306"/>
      <c r="Q335" s="85"/>
      <c r="R335" s="61" t="s">
        <v>749</v>
      </c>
      <c r="S335" s="313" t="s">
        <v>1973</v>
      </c>
      <c r="U335" s="78" t="s">
        <v>766</v>
      </c>
      <c r="V335" s="235">
        <v>110000</v>
      </c>
      <c r="W335" s="231">
        <v>42816</v>
      </c>
      <c r="X335" s="311"/>
      <c r="Y335" s="311" t="s">
        <v>1976</v>
      </c>
    </row>
    <row r="336" spans="1:47" s="379" customFormat="1" x14ac:dyDescent="0.2">
      <c r="A336" s="362" t="s">
        <v>1979</v>
      </c>
      <c r="B336" s="363" t="s">
        <v>1483</v>
      </c>
      <c r="C336" s="364">
        <v>521502</v>
      </c>
      <c r="D336" s="365">
        <v>5611</v>
      </c>
      <c r="E336" s="364" t="s">
        <v>387</v>
      </c>
      <c r="F336" s="366">
        <v>2017</v>
      </c>
      <c r="G336" s="367">
        <v>42808</v>
      </c>
      <c r="H336" s="364" t="s">
        <v>1372</v>
      </c>
      <c r="I336" s="364" t="s">
        <v>1484</v>
      </c>
      <c r="J336" s="368" t="s">
        <v>2</v>
      </c>
      <c r="K336" s="386" t="s">
        <v>1485</v>
      </c>
      <c r="L336" s="370" t="s">
        <v>1486</v>
      </c>
      <c r="M336" s="371">
        <v>379112.61</v>
      </c>
      <c r="N336" s="371">
        <v>17439.11</v>
      </c>
      <c r="O336" s="371">
        <v>63448.28</v>
      </c>
      <c r="P336" s="371">
        <v>460000</v>
      </c>
      <c r="Q336" s="372"/>
      <c r="R336" s="373" t="s">
        <v>1358</v>
      </c>
      <c r="S336" s="387" t="s">
        <v>1973</v>
      </c>
      <c r="T336" s="374" t="s">
        <v>1342</v>
      </c>
      <c r="U336" s="379" t="s">
        <v>1977</v>
      </c>
      <c r="V336" s="384">
        <v>203071.6</v>
      </c>
      <c r="W336" s="385">
        <v>42809</v>
      </c>
      <c r="X336" s="395">
        <v>42837</v>
      </c>
      <c r="Y336" s="390" t="s">
        <v>1976</v>
      </c>
    </row>
    <row r="337" spans="1:47" s="379" customFormat="1" x14ac:dyDescent="0.2">
      <c r="A337" s="362" t="s">
        <v>1979</v>
      </c>
      <c r="B337" s="363" t="s">
        <v>1483</v>
      </c>
      <c r="C337" s="364"/>
      <c r="D337" s="365"/>
      <c r="E337" s="364"/>
      <c r="F337" s="366"/>
      <c r="G337" s="367"/>
      <c r="H337" s="364"/>
      <c r="I337" s="364" t="s">
        <v>1484</v>
      </c>
      <c r="J337" s="368"/>
      <c r="K337" s="388"/>
      <c r="L337" s="370"/>
      <c r="M337" s="371"/>
      <c r="N337" s="371"/>
      <c r="O337" s="371"/>
      <c r="P337" s="371"/>
      <c r="Q337" s="372"/>
      <c r="R337" s="373" t="s">
        <v>1358</v>
      </c>
      <c r="S337" s="387" t="s">
        <v>1973</v>
      </c>
      <c r="T337" s="374" t="s">
        <v>1342</v>
      </c>
      <c r="U337" s="379" t="s">
        <v>1977</v>
      </c>
      <c r="V337" s="384">
        <v>236928.4</v>
      </c>
      <c r="W337" s="385">
        <v>42808</v>
      </c>
      <c r="X337" s="395">
        <v>42837</v>
      </c>
      <c r="Y337" s="390" t="s">
        <v>1976</v>
      </c>
    </row>
    <row r="338" spans="1:47" s="379" customFormat="1" x14ac:dyDescent="0.2">
      <c r="A338" s="362" t="s">
        <v>1979</v>
      </c>
      <c r="B338" s="363" t="s">
        <v>1483</v>
      </c>
      <c r="C338" s="364"/>
      <c r="D338" s="365"/>
      <c r="E338" s="364"/>
      <c r="F338" s="366"/>
      <c r="G338" s="367"/>
      <c r="H338" s="364"/>
      <c r="I338" s="364" t="s">
        <v>1484</v>
      </c>
      <c r="J338" s="368"/>
      <c r="K338" s="388"/>
      <c r="L338" s="370"/>
      <c r="M338" s="371"/>
      <c r="N338" s="371"/>
      <c r="O338" s="371"/>
      <c r="P338" s="371"/>
      <c r="Q338" s="372"/>
      <c r="R338" s="373" t="s">
        <v>1358</v>
      </c>
      <c r="S338" s="387" t="s">
        <v>1973</v>
      </c>
      <c r="T338" s="374" t="s">
        <v>1342</v>
      </c>
      <c r="U338" s="379" t="s">
        <v>764</v>
      </c>
      <c r="V338" s="384">
        <v>10000</v>
      </c>
      <c r="W338" s="385">
        <v>42807</v>
      </c>
      <c r="X338" s="395">
        <v>42837</v>
      </c>
      <c r="Y338" s="390" t="s">
        <v>1976</v>
      </c>
    </row>
    <row r="339" spans="1:47" s="379" customFormat="1" x14ac:dyDescent="0.2">
      <c r="A339" s="362" t="s">
        <v>1979</v>
      </c>
      <c r="B339" s="363" t="s">
        <v>1483</v>
      </c>
      <c r="C339" s="364"/>
      <c r="D339" s="365"/>
      <c r="E339" s="364"/>
      <c r="F339" s="366"/>
      <c r="G339" s="367"/>
      <c r="H339" s="364"/>
      <c r="I339" s="364" t="s">
        <v>1484</v>
      </c>
      <c r="J339" s="368"/>
      <c r="K339" s="388"/>
      <c r="L339" s="370"/>
      <c r="M339" s="371"/>
      <c r="N339" s="371"/>
      <c r="O339" s="371"/>
      <c r="P339" s="371"/>
      <c r="Q339" s="372"/>
      <c r="R339" s="373" t="s">
        <v>1358</v>
      </c>
      <c r="S339" s="387" t="s">
        <v>1973</v>
      </c>
      <c r="T339" s="374" t="s">
        <v>1342</v>
      </c>
      <c r="U339" s="379" t="s">
        <v>764</v>
      </c>
      <c r="V339" s="384">
        <v>10000</v>
      </c>
      <c r="W339" s="385">
        <v>42807</v>
      </c>
      <c r="X339" s="395">
        <v>42837</v>
      </c>
      <c r="Y339" s="390" t="s">
        <v>1976</v>
      </c>
    </row>
    <row r="340" spans="1:47" s="379" customFormat="1" ht="13.5" thickBot="1" x14ac:dyDescent="0.25">
      <c r="A340" s="362" t="s">
        <v>1979</v>
      </c>
      <c r="B340" s="363" t="s">
        <v>1495</v>
      </c>
      <c r="C340" s="364">
        <v>521502</v>
      </c>
      <c r="D340" s="365">
        <v>5611</v>
      </c>
      <c r="E340" s="364" t="s">
        <v>387</v>
      </c>
      <c r="F340" s="366">
        <v>2017</v>
      </c>
      <c r="G340" s="367">
        <v>42808</v>
      </c>
      <c r="H340" s="364" t="s">
        <v>1372</v>
      </c>
      <c r="I340" s="364" t="s">
        <v>1496</v>
      </c>
      <c r="J340" s="368" t="s">
        <v>2</v>
      </c>
      <c r="K340" s="389" t="s">
        <v>1485</v>
      </c>
      <c r="L340" s="370" t="s">
        <v>1497</v>
      </c>
      <c r="M340" s="371">
        <v>379112.61</v>
      </c>
      <c r="N340" s="371">
        <v>17439.11</v>
      </c>
      <c r="O340" s="371">
        <v>63448.28</v>
      </c>
      <c r="P340" s="371">
        <v>460000</v>
      </c>
      <c r="Q340" s="372"/>
      <c r="R340" s="373" t="s">
        <v>1358</v>
      </c>
      <c r="S340" s="387" t="s">
        <v>1973</v>
      </c>
      <c r="T340" s="374" t="s">
        <v>1342</v>
      </c>
      <c r="U340" s="379" t="s">
        <v>758</v>
      </c>
      <c r="V340" s="384">
        <v>460000</v>
      </c>
      <c r="W340" s="385">
        <v>42809</v>
      </c>
      <c r="X340" s="395">
        <v>42837</v>
      </c>
      <c r="Y340" s="390" t="s">
        <v>1976</v>
      </c>
    </row>
    <row r="341" spans="1:47" s="379" customFormat="1" x14ac:dyDescent="0.2">
      <c r="A341" s="362" t="s">
        <v>1979</v>
      </c>
      <c r="B341" s="363" t="s">
        <v>1762</v>
      </c>
      <c r="C341" s="364">
        <v>520220</v>
      </c>
      <c r="D341" s="365">
        <v>1794</v>
      </c>
      <c r="E341" s="364" t="s">
        <v>80</v>
      </c>
      <c r="F341" s="366">
        <v>2017</v>
      </c>
      <c r="G341" s="367">
        <v>42825</v>
      </c>
      <c r="H341" s="364"/>
      <c r="I341" s="364" t="s">
        <v>1763</v>
      </c>
      <c r="J341" s="368" t="s">
        <v>2</v>
      </c>
      <c r="K341" s="369" t="s">
        <v>1188</v>
      </c>
      <c r="L341" s="370" t="s">
        <v>1764</v>
      </c>
      <c r="M341" s="371">
        <v>230831.09</v>
      </c>
      <c r="N341" s="371">
        <v>0</v>
      </c>
      <c r="O341" s="371">
        <v>36932.97</v>
      </c>
      <c r="P341" s="371">
        <v>267764.06</v>
      </c>
      <c r="Q341" s="372"/>
      <c r="R341" s="393" t="s">
        <v>748</v>
      </c>
      <c r="S341" s="374" t="s">
        <v>1972</v>
      </c>
      <c r="T341" s="374" t="s">
        <v>1342</v>
      </c>
      <c r="X341" s="395">
        <v>42837</v>
      </c>
    </row>
    <row r="342" spans="1:47" s="78" customFormat="1" x14ac:dyDescent="0.2">
      <c r="A342" s="301" t="s">
        <v>1979</v>
      </c>
      <c r="B342" s="307" t="s">
        <v>1417</v>
      </c>
      <c r="C342" s="302">
        <v>520814</v>
      </c>
      <c r="D342" s="303">
        <v>4493</v>
      </c>
      <c r="E342" s="302" t="s">
        <v>297</v>
      </c>
      <c r="F342" s="83">
        <v>2017</v>
      </c>
      <c r="G342" s="305">
        <v>42811</v>
      </c>
      <c r="H342" s="302" t="s">
        <v>56</v>
      </c>
      <c r="I342" s="302" t="s">
        <v>1418</v>
      </c>
      <c r="J342" s="316" t="s">
        <v>23</v>
      </c>
      <c r="K342" s="204" t="s">
        <v>1419</v>
      </c>
      <c r="L342" s="317" t="s">
        <v>1230</v>
      </c>
      <c r="M342" s="306">
        <v>306995.76</v>
      </c>
      <c r="N342" s="306">
        <v>8521.48</v>
      </c>
      <c r="O342" s="306">
        <v>50482.76</v>
      </c>
      <c r="P342" s="306">
        <v>366000</v>
      </c>
      <c r="Q342" s="85"/>
      <c r="R342" s="41" t="s">
        <v>1358</v>
      </c>
      <c r="S342" s="313" t="s">
        <v>1973</v>
      </c>
      <c r="U342" s="78" t="s">
        <v>763</v>
      </c>
      <c r="V342" s="235">
        <v>20000</v>
      </c>
      <c r="W342" s="231">
        <v>42809</v>
      </c>
      <c r="X342" s="311"/>
      <c r="Y342" s="339" t="s">
        <v>1976</v>
      </c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</row>
    <row r="343" spans="1:47" s="78" customFormat="1" x14ac:dyDescent="0.2">
      <c r="A343" s="301" t="s">
        <v>1979</v>
      </c>
      <c r="B343" s="307" t="s">
        <v>1417</v>
      </c>
      <c r="C343" s="302"/>
      <c r="D343" s="303"/>
      <c r="E343" s="302"/>
      <c r="F343" s="83"/>
      <c r="G343" s="305"/>
      <c r="H343" s="302"/>
      <c r="I343" s="302" t="s">
        <v>1418</v>
      </c>
      <c r="J343" s="316"/>
      <c r="K343" s="204"/>
      <c r="L343" s="317"/>
      <c r="M343" s="306"/>
      <c r="N343" s="306"/>
      <c r="O343" s="306"/>
      <c r="P343" s="306"/>
      <c r="Q343" s="85"/>
      <c r="R343" s="41" t="s">
        <v>1358</v>
      </c>
      <c r="S343" s="313" t="s">
        <v>1973</v>
      </c>
      <c r="U343" s="78" t="s">
        <v>758</v>
      </c>
      <c r="V343" s="235">
        <v>40000</v>
      </c>
      <c r="W343" s="231">
        <v>42811</v>
      </c>
      <c r="X343" s="311"/>
      <c r="Y343" s="339" t="s">
        <v>1976</v>
      </c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</row>
    <row r="344" spans="1:47" s="78" customFormat="1" x14ac:dyDescent="0.2">
      <c r="A344" s="301" t="s">
        <v>1979</v>
      </c>
      <c r="B344" s="307" t="s">
        <v>1417</v>
      </c>
      <c r="C344" s="302"/>
      <c r="D344" s="303"/>
      <c r="E344" s="302"/>
      <c r="F344" s="83"/>
      <c r="G344" s="305"/>
      <c r="H344" s="302"/>
      <c r="I344" s="302" t="s">
        <v>1418</v>
      </c>
      <c r="J344" s="316"/>
      <c r="K344" s="204"/>
      <c r="L344" s="317"/>
      <c r="M344" s="306"/>
      <c r="N344" s="306"/>
      <c r="O344" s="306"/>
      <c r="P344" s="306"/>
      <c r="Q344" s="85"/>
      <c r="R344" s="41" t="s">
        <v>1358</v>
      </c>
      <c r="S344" s="313" t="s">
        <v>1973</v>
      </c>
      <c r="U344" s="78" t="s">
        <v>761</v>
      </c>
      <c r="V344" s="235">
        <v>306000</v>
      </c>
      <c r="W344" s="231">
        <v>42815</v>
      </c>
      <c r="X344" s="311"/>
      <c r="Y344" s="339" t="s">
        <v>1976</v>
      </c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</row>
    <row r="345" spans="1:47" s="379" customFormat="1" x14ac:dyDescent="0.2">
      <c r="A345" s="362" t="s">
        <v>1979</v>
      </c>
      <c r="B345" s="363" t="s">
        <v>1645</v>
      </c>
      <c r="C345" s="364">
        <v>1520302</v>
      </c>
      <c r="D345" s="365">
        <v>7401</v>
      </c>
      <c r="E345" s="364" t="s">
        <v>431</v>
      </c>
      <c r="F345" s="366">
        <v>2017</v>
      </c>
      <c r="G345" s="367">
        <v>42809</v>
      </c>
      <c r="H345" s="364" t="s">
        <v>64</v>
      </c>
      <c r="I345" s="364" t="s">
        <v>1646</v>
      </c>
      <c r="J345" s="368" t="s">
        <v>23</v>
      </c>
      <c r="K345" s="369" t="s">
        <v>802</v>
      </c>
      <c r="L345" s="370" t="s">
        <v>1981</v>
      </c>
      <c r="M345" s="371">
        <v>441379.31</v>
      </c>
      <c r="N345" s="371">
        <v>22068.97</v>
      </c>
      <c r="O345" s="371">
        <v>74151.72</v>
      </c>
      <c r="P345" s="371">
        <v>537600</v>
      </c>
      <c r="Q345" s="372"/>
      <c r="R345" s="373" t="s">
        <v>1358</v>
      </c>
      <c r="S345" s="374" t="s">
        <v>1972</v>
      </c>
      <c r="T345" s="374" t="s">
        <v>1342</v>
      </c>
      <c r="U345" s="375" t="s">
        <v>757</v>
      </c>
      <c r="V345" s="376">
        <v>182000</v>
      </c>
      <c r="W345" s="377">
        <v>42682</v>
      </c>
      <c r="X345" s="395">
        <v>42837</v>
      </c>
      <c r="Y345" s="378" t="s">
        <v>770</v>
      </c>
      <c r="Z345" s="375"/>
      <c r="AA345" s="375"/>
      <c r="AB345" s="375"/>
      <c r="AC345" s="375"/>
      <c r="AD345" s="375"/>
      <c r="AE345" s="375"/>
      <c r="AF345" s="375"/>
      <c r="AG345" s="375"/>
      <c r="AH345" s="375"/>
      <c r="AI345" s="375"/>
      <c r="AJ345" s="375"/>
      <c r="AK345" s="375"/>
      <c r="AL345" s="375"/>
      <c r="AM345" s="375"/>
      <c r="AN345" s="375"/>
      <c r="AO345" s="375"/>
      <c r="AP345" s="375"/>
      <c r="AQ345" s="375"/>
      <c r="AR345" s="375"/>
      <c r="AS345" s="375"/>
      <c r="AT345" s="375"/>
      <c r="AU345" s="375"/>
    </row>
    <row r="346" spans="1:47" s="379" customFormat="1" x14ac:dyDescent="0.2">
      <c r="A346" s="362" t="s">
        <v>1979</v>
      </c>
      <c r="B346" s="363"/>
      <c r="C346" s="364"/>
      <c r="D346" s="365"/>
      <c r="E346" s="364"/>
      <c r="F346" s="366"/>
      <c r="G346" s="367"/>
      <c r="H346" s="364"/>
      <c r="I346" s="364" t="s">
        <v>1646</v>
      </c>
      <c r="J346" s="368"/>
      <c r="K346" s="369"/>
      <c r="L346" s="370"/>
      <c r="M346" s="371"/>
      <c r="N346" s="371"/>
      <c r="O346" s="371"/>
      <c r="P346" s="371"/>
      <c r="Q346" s="372"/>
      <c r="R346" s="373" t="s">
        <v>1358</v>
      </c>
      <c r="S346" s="374" t="s">
        <v>1972</v>
      </c>
      <c r="T346" s="374" t="s">
        <v>1342</v>
      </c>
      <c r="U346" s="375" t="s">
        <v>764</v>
      </c>
      <c r="V346" s="376">
        <v>230000</v>
      </c>
      <c r="W346" s="377">
        <v>42558</v>
      </c>
      <c r="X346" s="395">
        <v>42837</v>
      </c>
      <c r="Y346" s="378"/>
      <c r="Z346" s="375"/>
      <c r="AA346" s="375"/>
      <c r="AB346" s="375"/>
      <c r="AC346" s="375"/>
      <c r="AD346" s="375"/>
      <c r="AE346" s="375"/>
      <c r="AF346" s="375"/>
      <c r="AG346" s="375"/>
      <c r="AH346" s="375"/>
      <c r="AI346" s="375"/>
      <c r="AJ346" s="375"/>
      <c r="AK346" s="375"/>
      <c r="AL346" s="375"/>
      <c r="AM346" s="375"/>
      <c r="AN346" s="375"/>
      <c r="AO346" s="375"/>
      <c r="AP346" s="375"/>
      <c r="AQ346" s="375"/>
      <c r="AR346" s="375"/>
      <c r="AS346" s="375"/>
      <c r="AT346" s="375"/>
      <c r="AU346" s="375"/>
    </row>
    <row r="347" spans="1:47" s="379" customFormat="1" x14ac:dyDescent="0.2">
      <c r="A347" s="362" t="s">
        <v>1979</v>
      </c>
      <c r="B347" s="363"/>
      <c r="C347" s="364"/>
      <c r="D347" s="365"/>
      <c r="E347" s="364"/>
      <c r="F347" s="366"/>
      <c r="G347" s="367"/>
      <c r="H347" s="364"/>
      <c r="I347" s="364" t="s">
        <v>1646</v>
      </c>
      <c r="J347" s="368"/>
      <c r="K347" s="369"/>
      <c r="L347" s="370"/>
      <c r="M347" s="371"/>
      <c r="N347" s="371"/>
      <c r="O347" s="371"/>
      <c r="P347" s="371"/>
      <c r="Q347" s="372"/>
      <c r="R347" s="373" t="s">
        <v>1358</v>
      </c>
      <c r="S347" s="374" t="s">
        <v>1972</v>
      </c>
      <c r="T347" s="374" t="s">
        <v>1342</v>
      </c>
      <c r="U347" s="375" t="s">
        <v>757</v>
      </c>
      <c r="V347" s="376">
        <v>100000</v>
      </c>
      <c r="W347" s="377">
        <v>42582</v>
      </c>
      <c r="X347" s="395">
        <v>42837</v>
      </c>
      <c r="Y347" s="378"/>
      <c r="Z347" s="375"/>
      <c r="AA347" s="375"/>
      <c r="AB347" s="375"/>
      <c r="AC347" s="375"/>
      <c r="AD347" s="375"/>
      <c r="AE347" s="375"/>
      <c r="AF347" s="375"/>
      <c r="AG347" s="375"/>
      <c r="AH347" s="375"/>
      <c r="AI347" s="375"/>
      <c r="AJ347" s="375"/>
      <c r="AK347" s="375"/>
      <c r="AL347" s="375"/>
      <c r="AM347" s="375"/>
      <c r="AN347" s="375"/>
      <c r="AO347" s="375"/>
      <c r="AP347" s="375"/>
      <c r="AQ347" s="375"/>
      <c r="AR347" s="375"/>
      <c r="AS347" s="375"/>
      <c r="AT347" s="375"/>
      <c r="AU347" s="375"/>
    </row>
    <row r="348" spans="1:47" s="379" customFormat="1" ht="13.5" thickBot="1" x14ac:dyDescent="0.25">
      <c r="A348" s="362" t="s">
        <v>1979</v>
      </c>
      <c r="B348" s="363"/>
      <c r="C348" s="364"/>
      <c r="D348" s="365"/>
      <c r="E348" s="364"/>
      <c r="F348" s="366"/>
      <c r="G348" s="367"/>
      <c r="H348" s="364"/>
      <c r="I348" s="364" t="s">
        <v>1646</v>
      </c>
      <c r="J348" s="368"/>
      <c r="K348" s="369"/>
      <c r="L348" s="370"/>
      <c r="M348" s="371"/>
      <c r="N348" s="371"/>
      <c r="O348" s="371"/>
      <c r="P348" s="371"/>
      <c r="Q348" s="372"/>
      <c r="R348" s="373" t="s">
        <v>1358</v>
      </c>
      <c r="S348" s="374" t="s">
        <v>1972</v>
      </c>
      <c r="T348" s="374" t="s">
        <v>1342</v>
      </c>
      <c r="U348" s="375" t="s">
        <v>761</v>
      </c>
      <c r="V348" s="376">
        <v>25600.01</v>
      </c>
      <c r="W348" s="377">
        <v>42809</v>
      </c>
      <c r="X348" s="395">
        <v>42837</v>
      </c>
      <c r="Y348" s="378"/>
      <c r="Z348" s="375"/>
      <c r="AA348" s="375"/>
      <c r="AB348" s="375"/>
      <c r="AC348" s="375"/>
      <c r="AD348" s="375"/>
      <c r="AE348" s="375"/>
      <c r="AF348" s="375"/>
      <c r="AG348" s="375"/>
      <c r="AH348" s="375"/>
      <c r="AI348" s="375"/>
      <c r="AJ348" s="375"/>
      <c r="AK348" s="375"/>
      <c r="AL348" s="375"/>
      <c r="AM348" s="375"/>
      <c r="AN348" s="375"/>
      <c r="AO348" s="375"/>
      <c r="AP348" s="375"/>
      <c r="AQ348" s="375"/>
      <c r="AR348" s="375"/>
      <c r="AS348" s="375"/>
      <c r="AT348" s="375"/>
      <c r="AU348" s="375"/>
    </row>
    <row r="349" spans="1:47" s="379" customFormat="1" x14ac:dyDescent="0.2">
      <c r="A349" s="362" t="s">
        <v>1979</v>
      </c>
      <c r="B349" s="363" t="s">
        <v>1794</v>
      </c>
      <c r="C349" s="364">
        <v>521802</v>
      </c>
      <c r="D349" s="365">
        <v>2204</v>
      </c>
      <c r="E349" s="364" t="s">
        <v>261</v>
      </c>
      <c r="F349" s="366">
        <v>2017</v>
      </c>
      <c r="G349" s="367">
        <v>42824</v>
      </c>
      <c r="H349" s="364"/>
      <c r="I349" s="364" t="s">
        <v>1795</v>
      </c>
      <c r="J349" s="368" t="s">
        <v>2</v>
      </c>
      <c r="K349" s="386" t="s">
        <v>1753</v>
      </c>
      <c r="L349" s="370" t="s">
        <v>1796</v>
      </c>
      <c r="M349" s="371">
        <v>205013.57</v>
      </c>
      <c r="N349" s="371">
        <v>0</v>
      </c>
      <c r="O349" s="371">
        <v>32802.17</v>
      </c>
      <c r="P349" s="371">
        <v>237815.74</v>
      </c>
      <c r="Q349" s="372"/>
      <c r="R349" s="373" t="s">
        <v>748</v>
      </c>
      <c r="S349" s="374" t="s">
        <v>1972</v>
      </c>
      <c r="T349" s="374" t="s">
        <v>1342</v>
      </c>
      <c r="X349" s="395">
        <v>42837</v>
      </c>
    </row>
    <row r="350" spans="1:47" s="379" customFormat="1" x14ac:dyDescent="0.2">
      <c r="A350" s="362" t="s">
        <v>1979</v>
      </c>
      <c r="B350" s="363" t="s">
        <v>1751</v>
      </c>
      <c r="C350" s="364">
        <v>520224</v>
      </c>
      <c r="D350" s="365">
        <v>1781</v>
      </c>
      <c r="E350" s="364" t="s">
        <v>54</v>
      </c>
      <c r="F350" s="366">
        <v>2017</v>
      </c>
      <c r="G350" s="367">
        <v>42822</v>
      </c>
      <c r="H350" s="364"/>
      <c r="I350" s="364" t="s">
        <v>1752</v>
      </c>
      <c r="J350" s="368" t="s">
        <v>23</v>
      </c>
      <c r="K350" s="388" t="s">
        <v>1753</v>
      </c>
      <c r="L350" s="370" t="s">
        <v>1754</v>
      </c>
      <c r="M350" s="371">
        <v>238420.08</v>
      </c>
      <c r="N350" s="371">
        <v>0</v>
      </c>
      <c r="O350" s="371">
        <v>38147.21</v>
      </c>
      <c r="P350" s="371">
        <v>276567.28999999998</v>
      </c>
      <c r="Q350" s="372"/>
      <c r="R350" s="392" t="s">
        <v>748</v>
      </c>
      <c r="S350" s="374" t="s">
        <v>1972</v>
      </c>
      <c r="T350" s="374" t="s">
        <v>1342</v>
      </c>
      <c r="X350" s="395">
        <v>42837</v>
      </c>
    </row>
    <row r="351" spans="1:47" s="379" customFormat="1" x14ac:dyDescent="0.2">
      <c r="A351" s="362" t="s">
        <v>1979</v>
      </c>
      <c r="B351" s="363" t="s">
        <v>1818</v>
      </c>
      <c r="C351" s="364">
        <v>1520105</v>
      </c>
      <c r="D351" s="365">
        <v>7494</v>
      </c>
      <c r="E351" s="364" t="s">
        <v>472</v>
      </c>
      <c r="F351" s="366">
        <v>2017</v>
      </c>
      <c r="G351" s="367">
        <v>42797</v>
      </c>
      <c r="H351" s="364"/>
      <c r="I351" s="364" t="s">
        <v>1819</v>
      </c>
      <c r="J351" s="368" t="s">
        <v>2</v>
      </c>
      <c r="K351" s="388" t="s">
        <v>1753</v>
      </c>
      <c r="L351" s="370" t="s">
        <v>1820</v>
      </c>
      <c r="M351" s="371">
        <v>205538.34</v>
      </c>
      <c r="N351" s="371">
        <v>0</v>
      </c>
      <c r="O351" s="371">
        <v>32886.14</v>
      </c>
      <c r="P351" s="371">
        <v>238424.48</v>
      </c>
      <c r="Q351" s="372"/>
      <c r="R351" s="373" t="s">
        <v>748</v>
      </c>
      <c r="S351" s="374" t="s">
        <v>1972</v>
      </c>
      <c r="T351" s="374" t="s">
        <v>1342</v>
      </c>
      <c r="X351" s="395">
        <v>42837</v>
      </c>
    </row>
    <row r="352" spans="1:47" s="379" customFormat="1" x14ac:dyDescent="0.2">
      <c r="A352" s="362" t="s">
        <v>1979</v>
      </c>
      <c r="B352" s="363" t="s">
        <v>1836</v>
      </c>
      <c r="C352" s="364">
        <v>1520105</v>
      </c>
      <c r="D352" s="365">
        <v>7494</v>
      </c>
      <c r="E352" s="364" t="s">
        <v>472</v>
      </c>
      <c r="F352" s="366">
        <v>2017</v>
      </c>
      <c r="G352" s="367">
        <v>42815</v>
      </c>
      <c r="H352" s="364"/>
      <c r="I352" s="364" t="s">
        <v>1837</v>
      </c>
      <c r="J352" s="368" t="s">
        <v>2</v>
      </c>
      <c r="K352" s="388" t="s">
        <v>1753</v>
      </c>
      <c r="L352" s="370" t="s">
        <v>1838</v>
      </c>
      <c r="M352" s="371">
        <v>205688.04</v>
      </c>
      <c r="N352" s="371">
        <v>0</v>
      </c>
      <c r="O352" s="371">
        <v>32910.089999999997</v>
      </c>
      <c r="P352" s="371">
        <v>238598.13</v>
      </c>
      <c r="Q352" s="372"/>
      <c r="R352" s="373" t="s">
        <v>748</v>
      </c>
      <c r="S352" s="374" t="s">
        <v>1972</v>
      </c>
      <c r="T352" s="374" t="s">
        <v>1342</v>
      </c>
      <c r="X352" s="395">
        <v>42837</v>
      </c>
    </row>
    <row r="353" spans="1:47" s="379" customFormat="1" ht="13.5" thickBot="1" x14ac:dyDescent="0.25">
      <c r="A353" s="362" t="s">
        <v>1979</v>
      </c>
      <c r="B353" s="363" t="s">
        <v>1845</v>
      </c>
      <c r="C353" s="364">
        <v>1520604</v>
      </c>
      <c r="D353" s="365">
        <v>7495</v>
      </c>
      <c r="E353" s="364" t="s">
        <v>492</v>
      </c>
      <c r="F353" s="366">
        <v>2017</v>
      </c>
      <c r="G353" s="367">
        <v>42821</v>
      </c>
      <c r="H353" s="364"/>
      <c r="I353" s="364" t="s">
        <v>1846</v>
      </c>
      <c r="J353" s="368" t="s">
        <v>2</v>
      </c>
      <c r="K353" s="389" t="s">
        <v>1753</v>
      </c>
      <c r="L353" s="370" t="s">
        <v>1847</v>
      </c>
      <c r="M353" s="371">
        <v>255782.21</v>
      </c>
      <c r="N353" s="371">
        <v>0</v>
      </c>
      <c r="O353" s="371">
        <v>40925.15</v>
      </c>
      <c r="P353" s="371">
        <v>296707.36</v>
      </c>
      <c r="Q353" s="372"/>
      <c r="R353" s="373" t="s">
        <v>748</v>
      </c>
      <c r="S353" s="374" t="s">
        <v>1972</v>
      </c>
      <c r="T353" s="374" t="s">
        <v>1342</v>
      </c>
      <c r="U353" s="380"/>
      <c r="V353" s="380"/>
      <c r="W353" s="380"/>
      <c r="X353" s="395">
        <v>42837</v>
      </c>
      <c r="Y353" s="380"/>
      <c r="Z353" s="380"/>
      <c r="AA353" s="380"/>
      <c r="AB353" s="380"/>
      <c r="AC353" s="380"/>
      <c r="AD353" s="380"/>
      <c r="AE353" s="380"/>
      <c r="AF353" s="380"/>
      <c r="AG353" s="380"/>
      <c r="AH353" s="380"/>
      <c r="AI353" s="380"/>
      <c r="AJ353" s="380"/>
      <c r="AK353" s="380"/>
      <c r="AL353" s="380"/>
      <c r="AM353" s="380"/>
      <c r="AN353" s="380"/>
      <c r="AO353" s="380"/>
      <c r="AP353" s="380"/>
      <c r="AQ353" s="380"/>
      <c r="AR353" s="380"/>
      <c r="AS353" s="380"/>
      <c r="AT353" s="380"/>
      <c r="AU353" s="380"/>
    </row>
    <row r="354" spans="1:47" s="379" customFormat="1" x14ac:dyDescent="0.2">
      <c r="A354" s="362" t="s">
        <v>1979</v>
      </c>
      <c r="B354" s="363" t="s">
        <v>1405</v>
      </c>
      <c r="C354" s="364">
        <v>520514</v>
      </c>
      <c r="D354" s="365">
        <v>5398</v>
      </c>
      <c r="E354" s="364" t="s">
        <v>352</v>
      </c>
      <c r="F354" s="366">
        <v>2017</v>
      </c>
      <c r="G354" s="367">
        <v>42821</v>
      </c>
      <c r="H354" s="364" t="s">
        <v>1372</v>
      </c>
      <c r="I354" s="364" t="s">
        <v>1406</v>
      </c>
      <c r="J354" s="368" t="s">
        <v>2</v>
      </c>
      <c r="K354" s="369" t="s">
        <v>1407</v>
      </c>
      <c r="L354" s="370" t="s">
        <v>1408</v>
      </c>
      <c r="M354" s="371">
        <v>515345.49</v>
      </c>
      <c r="N354" s="371">
        <v>39309.68</v>
      </c>
      <c r="O354" s="371">
        <v>88744.83</v>
      </c>
      <c r="P354" s="371">
        <v>643400</v>
      </c>
      <c r="Q354" s="372"/>
      <c r="R354" s="373" t="s">
        <v>1358</v>
      </c>
      <c r="S354" s="374" t="s">
        <v>1972</v>
      </c>
      <c r="T354" s="374" t="s">
        <v>1342</v>
      </c>
      <c r="U354" s="379" t="s">
        <v>757</v>
      </c>
      <c r="V354" s="384">
        <v>100000</v>
      </c>
      <c r="W354" s="385">
        <v>42821</v>
      </c>
      <c r="X354" s="395">
        <v>42837</v>
      </c>
      <c r="Y354" s="390" t="s">
        <v>1976</v>
      </c>
    </row>
    <row r="355" spans="1:47" s="379" customFormat="1" x14ac:dyDescent="0.2">
      <c r="A355" s="362" t="s">
        <v>1979</v>
      </c>
      <c r="B355" s="363"/>
      <c r="C355" s="364"/>
      <c r="D355" s="365"/>
      <c r="E355" s="364"/>
      <c r="F355" s="366"/>
      <c r="G355" s="367"/>
      <c r="H355" s="364"/>
      <c r="I355" s="364" t="s">
        <v>1406</v>
      </c>
      <c r="J355" s="368"/>
      <c r="K355" s="369"/>
      <c r="L355" s="370"/>
      <c r="M355" s="371"/>
      <c r="N355" s="371"/>
      <c r="O355" s="371"/>
      <c r="P355" s="371"/>
      <c r="Q355" s="372"/>
      <c r="R355" s="373" t="s">
        <v>1358</v>
      </c>
      <c r="S355" s="374" t="s">
        <v>1972</v>
      </c>
      <c r="T355" s="374" t="s">
        <v>1342</v>
      </c>
      <c r="U355" s="379" t="s">
        <v>757</v>
      </c>
      <c r="V355" s="384">
        <v>543400</v>
      </c>
      <c r="W355" s="385">
        <v>42828</v>
      </c>
      <c r="X355" s="395">
        <v>42837</v>
      </c>
      <c r="Y355" s="390" t="s">
        <v>1976</v>
      </c>
    </row>
    <row r="356" spans="1:47" s="78" customFormat="1" x14ac:dyDescent="0.2">
      <c r="A356" s="301" t="s">
        <v>1979</v>
      </c>
      <c r="B356" s="307" t="s">
        <v>1528</v>
      </c>
      <c r="C356" s="302">
        <v>521707</v>
      </c>
      <c r="D356" s="303">
        <v>2006</v>
      </c>
      <c r="E356" s="302" t="s">
        <v>165</v>
      </c>
      <c r="F356" s="83">
        <v>2017</v>
      </c>
      <c r="G356" s="305">
        <v>42805</v>
      </c>
      <c r="H356" s="302" t="s">
        <v>13</v>
      </c>
      <c r="I356" s="302" t="s">
        <v>1529</v>
      </c>
      <c r="J356" s="316" t="s">
        <v>2</v>
      </c>
      <c r="K356" s="204" t="s">
        <v>1530</v>
      </c>
      <c r="L356" s="317" t="s">
        <v>1531</v>
      </c>
      <c r="M356" s="306">
        <v>195172.41</v>
      </c>
      <c r="N356" s="306">
        <v>0</v>
      </c>
      <c r="O356" s="306">
        <v>31227.59</v>
      </c>
      <c r="P356" s="306">
        <v>226400</v>
      </c>
      <c r="Q356" s="85"/>
      <c r="R356" s="41" t="s">
        <v>1358</v>
      </c>
      <c r="S356" s="314" t="s">
        <v>752</v>
      </c>
      <c r="T356" s="79"/>
      <c r="U356" s="79"/>
      <c r="V356" s="327"/>
      <c r="W356" s="79"/>
      <c r="X356" s="337"/>
      <c r="Y356" s="337" t="s">
        <v>770</v>
      </c>
      <c r="Z356" s="79"/>
    </row>
    <row r="357" spans="1:47" s="78" customFormat="1" x14ac:dyDescent="0.2">
      <c r="A357" s="301"/>
      <c r="B357" s="80"/>
      <c r="C357" s="81"/>
      <c r="D357" s="82"/>
      <c r="E357" s="81"/>
      <c r="F357" s="83"/>
      <c r="G357" s="84"/>
      <c r="H357" s="81"/>
      <c r="I357" s="81"/>
      <c r="J357" s="206"/>
      <c r="K357" s="204"/>
      <c r="L357" s="207"/>
      <c r="M357" s="85"/>
      <c r="N357" s="85"/>
      <c r="O357" s="85"/>
      <c r="P357" s="85"/>
      <c r="Q357" s="85"/>
      <c r="R357" s="61"/>
      <c r="V357" s="235"/>
      <c r="X357" s="311"/>
      <c r="Y357" s="311"/>
    </row>
    <row r="358" spans="1:47" s="78" customFormat="1" x14ac:dyDescent="0.2">
      <c r="A358" s="301"/>
      <c r="B358" s="80"/>
      <c r="C358" s="81"/>
      <c r="D358" s="82"/>
      <c r="E358" s="81"/>
      <c r="F358" s="83"/>
      <c r="G358" s="84"/>
      <c r="H358" s="81"/>
      <c r="I358" s="81"/>
      <c r="J358" s="206"/>
      <c r="K358" s="204"/>
      <c r="L358" s="207"/>
      <c r="M358" s="85"/>
      <c r="N358" s="85"/>
      <c r="O358" s="85"/>
      <c r="P358" s="85"/>
      <c r="Q358" s="85"/>
      <c r="R358" s="61"/>
      <c r="V358" s="235"/>
      <c r="X358" s="311"/>
      <c r="Y358" s="311"/>
    </row>
    <row r="359" spans="1:47" s="112" customFormat="1" x14ac:dyDescent="0.2">
      <c r="A359" s="63"/>
      <c r="B359" s="108"/>
      <c r="C359" s="109"/>
      <c r="D359" s="109"/>
      <c r="E359" s="110"/>
      <c r="F359" s="111"/>
      <c r="G359" s="308"/>
      <c r="H359" s="110"/>
      <c r="I359" s="110"/>
      <c r="J359" s="318"/>
      <c r="K359" s="88"/>
      <c r="L359" s="323"/>
      <c r="M359" s="86"/>
      <c r="N359" s="86"/>
      <c r="O359" s="86"/>
      <c r="P359" s="86"/>
      <c r="Q359" s="86"/>
      <c r="R359" s="309"/>
      <c r="S359" s="68"/>
      <c r="T359" s="68"/>
      <c r="V359" s="331"/>
      <c r="X359" s="54"/>
      <c r="Y359" s="54"/>
    </row>
    <row r="360" spans="1:47" s="112" customFormat="1" x14ac:dyDescent="0.2">
      <c r="A360" s="63"/>
      <c r="B360" s="108"/>
      <c r="C360" s="109"/>
      <c r="D360" s="109"/>
      <c r="E360" s="110"/>
      <c r="F360" s="111"/>
      <c r="G360" s="113"/>
      <c r="H360" s="110"/>
      <c r="I360" s="110"/>
      <c r="J360" s="318"/>
      <c r="K360" s="88"/>
      <c r="L360" s="323"/>
      <c r="M360" s="86"/>
      <c r="N360" s="86"/>
      <c r="O360" s="86"/>
      <c r="P360" s="86"/>
      <c r="Q360" s="86"/>
      <c r="R360" s="54"/>
      <c r="S360" s="68"/>
      <c r="T360" s="68"/>
      <c r="V360" s="331"/>
      <c r="X360" s="54"/>
      <c r="Y360" s="54"/>
    </row>
    <row r="361" spans="1:47" s="112" customFormat="1" ht="13.5" thickBot="1" x14ac:dyDescent="0.25">
      <c r="A361" s="63"/>
      <c r="B361" s="114"/>
      <c r="C361" s="115"/>
      <c r="D361" s="115"/>
      <c r="E361" s="116"/>
      <c r="F361" s="116"/>
      <c r="G361" s="117"/>
      <c r="H361" s="116"/>
      <c r="I361" s="116"/>
      <c r="J361" s="319"/>
      <c r="K361" s="88"/>
      <c r="L361" s="324"/>
      <c r="M361" s="118"/>
      <c r="N361" s="118"/>
      <c r="O361" s="118"/>
      <c r="P361" s="118"/>
      <c r="Q361" s="118"/>
      <c r="R361" s="54"/>
      <c r="S361" s="68"/>
      <c r="T361" s="68"/>
      <c r="V361" s="331"/>
      <c r="X361" s="54"/>
      <c r="Y361" s="54"/>
    </row>
    <row r="362" spans="1:47" s="112" customFormat="1" ht="11.25" x14ac:dyDescent="0.2">
      <c r="A362" s="63"/>
      <c r="B362" s="119"/>
      <c r="C362" s="120"/>
      <c r="D362" s="120"/>
      <c r="E362" s="120"/>
      <c r="F362" s="121"/>
      <c r="G362" s="122"/>
      <c r="H362" s="123"/>
      <c r="I362" s="124"/>
      <c r="J362" s="320"/>
      <c r="K362" s="325"/>
      <c r="L362" s="121"/>
      <c r="M362" s="126"/>
      <c r="N362" s="127"/>
      <c r="O362" s="128"/>
      <c r="P362" s="128"/>
      <c r="Q362" s="128"/>
      <c r="R362" s="54"/>
      <c r="S362" s="68"/>
      <c r="T362" s="68"/>
      <c r="V362" s="331"/>
      <c r="X362" s="54"/>
      <c r="Y362" s="54"/>
    </row>
    <row r="363" spans="1:47" s="112" customFormat="1" ht="11.25" x14ac:dyDescent="0.2">
      <c r="A363" s="63"/>
      <c r="B363" s="129"/>
      <c r="C363" s="130"/>
      <c r="D363" s="130"/>
      <c r="E363" s="131"/>
      <c r="F363" s="132"/>
      <c r="G363" s="133"/>
      <c r="H363" s="134"/>
      <c r="I363" s="135"/>
      <c r="J363" s="321"/>
      <c r="K363" s="321"/>
      <c r="L363" s="132"/>
      <c r="M363" s="136">
        <f>SUM(M6:M361)</f>
        <v>43236094.419999972</v>
      </c>
      <c r="N363" s="136">
        <f>SUM(N6:N361)</f>
        <v>1007910.0699999997</v>
      </c>
      <c r="O363" s="136">
        <f>SUM(O6:O361)</f>
        <v>6598080.8199999984</v>
      </c>
      <c r="P363" s="136">
        <f>SUM(P6:P361)</f>
        <v>50842085.309999995</v>
      </c>
      <c r="Q363" s="136">
        <f>SUM(Q6:Q361)</f>
        <v>0</v>
      </c>
      <c r="R363" s="54"/>
      <c r="S363" s="68"/>
      <c r="T363" s="68"/>
      <c r="V363" s="331"/>
      <c r="X363" s="54"/>
      <c r="Y363" s="54"/>
    </row>
    <row r="364" spans="1:47" s="112" customFormat="1" ht="12" thickBot="1" x14ac:dyDescent="0.25">
      <c r="A364" s="63"/>
      <c r="B364" s="137"/>
      <c r="C364" s="138"/>
      <c r="D364" s="138"/>
      <c r="E364" s="138"/>
      <c r="F364" s="139"/>
      <c r="G364" s="140"/>
      <c r="H364" s="141"/>
      <c r="I364" s="142"/>
      <c r="J364" s="322"/>
      <c r="K364" s="101"/>
      <c r="L364" s="139"/>
      <c r="M364" s="144"/>
      <c r="N364" s="145"/>
      <c r="O364" s="146"/>
      <c r="P364" s="146"/>
      <c r="Q364" s="146"/>
      <c r="R364" s="54"/>
      <c r="S364" s="68"/>
      <c r="T364" s="68"/>
      <c r="V364" s="331"/>
      <c r="X364" s="54"/>
      <c r="Y364" s="54"/>
    </row>
    <row r="365" spans="1:47" s="112" customFormat="1" x14ac:dyDescent="0.2">
      <c r="A365" s="63"/>
      <c r="B365" s="147"/>
      <c r="C365" s="148"/>
      <c r="D365" s="148"/>
      <c r="E365" s="41"/>
      <c r="F365" s="63"/>
      <c r="G365" s="149"/>
      <c r="H365" s="150"/>
      <c r="I365" s="151" t="s">
        <v>1327</v>
      </c>
      <c r="J365" s="152"/>
      <c r="K365" s="151" t="s">
        <v>1327</v>
      </c>
      <c r="L365" s="42" t="s">
        <v>1328</v>
      </c>
      <c r="M365" s="153">
        <v>28146037.039999999</v>
      </c>
      <c r="N365" s="154">
        <f>+N363</f>
        <v>1007910.0699999997</v>
      </c>
      <c r="O365" s="155"/>
      <c r="P365" s="156"/>
      <c r="Q365" s="155"/>
      <c r="R365" s="54"/>
      <c r="S365" s="68"/>
      <c r="T365" s="68"/>
      <c r="V365" s="331"/>
      <c r="X365" s="54"/>
      <c r="Y365" s="54"/>
    </row>
    <row r="366" spans="1:47" s="112" customFormat="1" x14ac:dyDescent="0.2">
      <c r="A366" s="63"/>
      <c r="B366" s="147"/>
      <c r="C366" s="148"/>
      <c r="D366" s="148"/>
      <c r="E366" s="41"/>
      <c r="F366" s="63"/>
      <c r="G366" s="149"/>
      <c r="H366" s="150"/>
      <c r="I366" s="151" t="s">
        <v>1329</v>
      </c>
      <c r="J366" s="152"/>
      <c r="K366" s="151" t="s">
        <v>1330</v>
      </c>
      <c r="L366" s="42" t="s">
        <v>1328</v>
      </c>
      <c r="M366" s="153">
        <v>9336452.8599999994</v>
      </c>
      <c r="N366" s="154"/>
      <c r="O366" s="155"/>
      <c r="P366" s="156"/>
      <c r="Q366" s="155"/>
      <c r="R366" s="54"/>
      <c r="S366" s="68"/>
      <c r="T366" s="68"/>
      <c r="V366" s="331"/>
      <c r="X366" s="54"/>
      <c r="Y366" s="54"/>
    </row>
    <row r="367" spans="1:47" s="112" customFormat="1" ht="11.25" x14ac:dyDescent="0.2">
      <c r="A367" s="63"/>
      <c r="B367" s="157"/>
      <c r="C367" s="148"/>
      <c r="D367" s="148"/>
      <c r="E367" s="41"/>
      <c r="F367" s="63"/>
      <c r="G367" s="149"/>
      <c r="H367" s="150"/>
      <c r="I367" s="151" t="s">
        <v>1330</v>
      </c>
      <c r="J367" s="152"/>
      <c r="K367" s="151" t="s">
        <v>1331</v>
      </c>
      <c r="L367" s="42" t="s">
        <v>1328</v>
      </c>
      <c r="M367" s="153">
        <v>5003413.76</v>
      </c>
      <c r="N367" s="155"/>
      <c r="O367" s="155"/>
      <c r="P367" s="156"/>
      <c r="Q367" s="158">
        <f>72*360</f>
        <v>25920</v>
      </c>
      <c r="R367" s="54"/>
      <c r="S367" s="68"/>
      <c r="T367" s="68"/>
      <c r="V367" s="331"/>
      <c r="X367" s="54"/>
      <c r="Y367" s="54"/>
    </row>
    <row r="368" spans="1:47" s="112" customFormat="1" ht="11.25" x14ac:dyDescent="0.2">
      <c r="A368" s="63"/>
      <c r="B368" s="157"/>
      <c r="C368" s="148"/>
      <c r="D368" s="148"/>
      <c r="E368" s="41"/>
      <c r="F368" s="63"/>
      <c r="G368" s="149"/>
      <c r="H368" s="150"/>
      <c r="I368" s="151" t="s">
        <v>1331</v>
      </c>
      <c r="J368" s="152"/>
      <c r="K368" s="326"/>
      <c r="L368" s="42"/>
      <c r="M368" s="154"/>
      <c r="N368" s="154"/>
      <c r="O368" s="154"/>
      <c r="P368" s="159"/>
      <c r="Q368" s="159"/>
      <c r="R368" s="161"/>
      <c r="S368" s="68"/>
      <c r="T368" s="68"/>
      <c r="V368" s="331"/>
      <c r="X368" s="54"/>
      <c r="Y368" s="54"/>
    </row>
    <row r="369" spans="1:25" s="112" customFormat="1" ht="11.25" x14ac:dyDescent="0.2">
      <c r="A369" s="63"/>
      <c r="B369" s="157"/>
      <c r="C369" s="148"/>
      <c r="D369" s="148"/>
      <c r="E369" s="41"/>
      <c r="F369" s="63"/>
      <c r="G369" s="149"/>
      <c r="H369" s="150"/>
      <c r="I369" s="151" t="s">
        <v>1332</v>
      </c>
      <c r="J369" s="152"/>
      <c r="K369" s="326"/>
      <c r="L369" s="42"/>
      <c r="M369" s="162">
        <v>0</v>
      </c>
      <c r="N369" s="162"/>
      <c r="O369" s="162"/>
      <c r="P369" s="163"/>
      <c r="Q369" s="163"/>
      <c r="R369" s="54"/>
      <c r="S369" s="68"/>
      <c r="T369" s="68"/>
      <c r="V369" s="331"/>
      <c r="X369" s="54"/>
      <c r="Y369" s="54"/>
    </row>
    <row r="370" spans="1:25" s="112" customFormat="1" ht="11.25" x14ac:dyDescent="0.2">
      <c r="A370" s="63"/>
      <c r="B370" s="157"/>
      <c r="C370" s="148"/>
      <c r="D370" s="148"/>
      <c r="E370" s="41"/>
      <c r="F370" s="63"/>
      <c r="G370" s="164"/>
      <c r="H370" s="165"/>
      <c r="I370" s="151" t="s">
        <v>1333</v>
      </c>
      <c r="J370" s="152"/>
      <c r="K370" s="326"/>
      <c r="L370" s="42"/>
      <c r="M370" s="166">
        <f>SUM(M365:M369)</f>
        <v>42485903.659999996</v>
      </c>
      <c r="N370" s="166">
        <f>SUM(N365:N369)</f>
        <v>1007910.0699999997</v>
      </c>
      <c r="O370" s="166"/>
      <c r="P370" s="166"/>
      <c r="Q370" s="166">
        <f>+Q363-Q365</f>
        <v>0</v>
      </c>
      <c r="R370" s="54"/>
      <c r="S370" s="68"/>
      <c r="T370" s="68"/>
      <c r="V370" s="331"/>
      <c r="X370" s="54"/>
      <c r="Y370" s="54"/>
    </row>
    <row r="371" spans="1:25" s="112" customFormat="1" ht="11.25" x14ac:dyDescent="0.2">
      <c r="A371" s="63"/>
      <c r="B371" s="157"/>
      <c r="C371" s="148"/>
      <c r="D371" s="148"/>
      <c r="E371" s="41"/>
      <c r="F371" s="63"/>
      <c r="G371" s="149"/>
      <c r="H371" s="150"/>
      <c r="I371" s="43"/>
      <c r="J371" s="152"/>
      <c r="K371" s="326"/>
      <c r="L371" s="42"/>
      <c r="M371" s="167"/>
      <c r="N371" s="155"/>
      <c r="O371" s="168"/>
      <c r="P371" s="169"/>
      <c r="Q371" s="169"/>
      <c r="R371" s="54"/>
      <c r="S371" s="68"/>
      <c r="T371" s="68"/>
      <c r="V371" s="331"/>
      <c r="X371" s="54"/>
      <c r="Y371" s="54"/>
    </row>
    <row r="372" spans="1:25" s="112" customFormat="1" ht="11.25" x14ac:dyDescent="0.2">
      <c r="A372" s="63"/>
      <c r="B372" s="157"/>
      <c r="C372" s="148"/>
      <c r="D372" s="148"/>
      <c r="E372" s="41"/>
      <c r="F372" s="63"/>
      <c r="G372" s="149"/>
      <c r="H372" s="150"/>
      <c r="I372" s="43"/>
      <c r="J372" s="152"/>
      <c r="K372" s="326"/>
      <c r="L372" s="42" t="s">
        <v>1334</v>
      </c>
      <c r="M372" s="170">
        <f>+M363-M370</f>
        <v>750190.75999997556</v>
      </c>
      <c r="N372" s="170"/>
      <c r="O372" s="168"/>
      <c r="P372" s="169"/>
      <c r="Q372" s="169"/>
      <c r="R372" s="54"/>
      <c r="S372" s="68"/>
      <c r="T372" s="68"/>
      <c r="V372" s="331"/>
      <c r="X372" s="54"/>
      <c r="Y372" s="54"/>
    </row>
    <row r="373" spans="1:25" s="112" customFormat="1" x14ac:dyDescent="0.2">
      <c r="A373" s="63"/>
      <c r="B373" s="107"/>
      <c r="C373" s="105"/>
      <c r="D373" s="88"/>
      <c r="E373" s="88"/>
      <c r="F373" s="88"/>
      <c r="G373" s="171"/>
      <c r="H373" s="172"/>
      <c r="I373" s="88"/>
      <c r="J373" s="88"/>
      <c r="K373" s="88"/>
      <c r="L373" s="88"/>
      <c r="M373" s="98"/>
      <c r="N373" s="98"/>
      <c r="O373" s="98"/>
      <c r="P373" s="98"/>
      <c r="Q373" s="160"/>
      <c r="R373" s="54"/>
      <c r="S373" s="68"/>
      <c r="T373" s="68"/>
      <c r="V373" s="331"/>
      <c r="X373" s="54"/>
      <c r="Y373" s="54"/>
    </row>
    <row r="374" spans="1:25" s="112" customFormat="1" x14ac:dyDescent="0.2">
      <c r="A374" s="63"/>
      <c r="B374" s="107"/>
      <c r="C374" s="105"/>
      <c r="D374" s="88"/>
      <c r="E374" s="88"/>
      <c r="F374" s="88"/>
      <c r="G374" s="171"/>
      <c r="H374" s="173"/>
      <c r="I374" s="88"/>
      <c r="J374" s="88"/>
      <c r="K374" s="88"/>
      <c r="L374" s="88"/>
      <c r="M374" s="98"/>
      <c r="N374" s="98"/>
      <c r="O374" s="98"/>
      <c r="P374" s="98"/>
      <c r="Q374" s="174"/>
      <c r="R374" s="54"/>
      <c r="S374" s="68"/>
      <c r="T374" s="68"/>
      <c r="V374" s="331"/>
      <c r="X374" s="54"/>
      <c r="Y374" s="54"/>
    </row>
    <row r="375" spans="1:25" s="112" customFormat="1" x14ac:dyDescent="0.2">
      <c r="A375" s="63"/>
      <c r="B375" s="107"/>
      <c r="C375" s="105"/>
      <c r="D375" s="88"/>
      <c r="E375" s="88"/>
      <c r="F375" s="88"/>
      <c r="G375" s="171"/>
      <c r="H375" s="173"/>
      <c r="I375" s="88"/>
      <c r="J375" s="88"/>
      <c r="K375" s="88"/>
      <c r="L375" s="175"/>
      <c r="M375" s="98"/>
      <c r="N375" s="98"/>
      <c r="O375" s="98"/>
      <c r="P375" s="98"/>
      <c r="Q375" s="68"/>
      <c r="R375" s="54"/>
      <c r="S375" s="68"/>
      <c r="T375" s="68"/>
      <c r="V375" s="331"/>
      <c r="X375" s="54"/>
      <c r="Y375" s="54"/>
    </row>
    <row r="376" spans="1:25" s="112" customFormat="1" x14ac:dyDescent="0.2">
      <c r="A376" s="63"/>
      <c r="B376" s="107"/>
      <c r="C376" s="105"/>
      <c r="D376" s="88"/>
      <c r="E376" s="88"/>
      <c r="F376" s="88"/>
      <c r="G376" s="171"/>
      <c r="H376" s="172"/>
      <c r="I376" s="78"/>
      <c r="J376" s="78"/>
      <c r="K376" s="88"/>
      <c r="L376" s="176"/>
      <c r="M376" s="167"/>
      <c r="N376" s="98"/>
      <c r="O376" s="98"/>
      <c r="P376" s="177"/>
      <c r="Q376" s="178"/>
      <c r="R376" s="54"/>
      <c r="S376" s="68"/>
      <c r="T376" s="68"/>
      <c r="V376" s="331"/>
      <c r="X376" s="54"/>
      <c r="Y376" s="54"/>
    </row>
    <row r="377" spans="1:25" s="112" customFormat="1" x14ac:dyDescent="0.2">
      <c r="A377" s="63"/>
      <c r="B377" s="107"/>
      <c r="C377" s="105"/>
      <c r="D377" s="88"/>
      <c r="E377" s="88"/>
      <c r="F377" s="88"/>
      <c r="G377" s="171"/>
      <c r="H377" s="172"/>
      <c r="I377" s="78"/>
      <c r="J377" s="78"/>
      <c r="K377" s="88"/>
      <c r="L377" s="179"/>
      <c r="M377" s="176"/>
      <c r="N377" s="106"/>
      <c r="O377" s="106"/>
      <c r="P377" s="79"/>
      <c r="Q377" s="180"/>
      <c r="R377" s="54"/>
      <c r="S377" s="68"/>
      <c r="T377" s="68"/>
      <c r="V377" s="331"/>
      <c r="X377" s="54"/>
      <c r="Y377" s="54"/>
    </row>
    <row r="378" spans="1:25" s="112" customFormat="1" ht="14.25" x14ac:dyDescent="0.2">
      <c r="A378" s="63"/>
      <c r="B378" s="107"/>
      <c r="C378" s="105"/>
      <c r="D378" s="88"/>
      <c r="E378" s="88"/>
      <c r="F378" s="88"/>
      <c r="G378" s="171"/>
      <c r="H378" s="172"/>
      <c r="I378" s="78"/>
      <c r="J378" s="78"/>
      <c r="K378" s="88"/>
      <c r="L378" s="78"/>
      <c r="M378" s="78"/>
      <c r="N378" s="106"/>
      <c r="O378" s="106"/>
      <c r="P378" s="181"/>
      <c r="Q378" s="182"/>
      <c r="R378" s="54"/>
      <c r="S378" s="68"/>
      <c r="T378" s="68"/>
      <c r="V378" s="331"/>
      <c r="X378" s="54"/>
      <c r="Y378" s="54"/>
    </row>
    <row r="379" spans="1:25" s="112" customFormat="1" ht="14.25" x14ac:dyDescent="0.2">
      <c r="A379" s="63"/>
      <c r="B379" s="107"/>
      <c r="C379" s="105"/>
      <c r="D379" s="88"/>
      <c r="E379" s="88"/>
      <c r="F379" s="88"/>
      <c r="G379" s="171"/>
      <c r="H379" s="172"/>
      <c r="I379" s="78"/>
      <c r="J379" s="78"/>
      <c r="K379" s="41"/>
      <c r="L379" s="88"/>
      <c r="M379" s="79"/>
      <c r="N379" s="183"/>
      <c r="O379" s="184"/>
      <c r="P379" s="181"/>
      <c r="Q379" s="182"/>
      <c r="R379" s="54"/>
      <c r="S379" s="68"/>
      <c r="T379" s="68"/>
      <c r="V379" s="331"/>
      <c r="X379" s="54"/>
      <c r="Y379" s="54"/>
    </row>
    <row r="380" spans="1:25" s="112" customFormat="1" ht="14.25" x14ac:dyDescent="0.2">
      <c r="A380" s="63"/>
      <c r="B380" s="107"/>
      <c r="C380" s="105"/>
      <c r="D380" s="88"/>
      <c r="E380" s="88"/>
      <c r="F380" s="88"/>
      <c r="G380" s="171"/>
      <c r="H380" s="172"/>
      <c r="I380" s="78"/>
      <c r="J380" s="78"/>
      <c r="K380" s="41"/>
      <c r="L380" s="185"/>
      <c r="M380" s="79"/>
      <c r="N380" s="183"/>
      <c r="O380" s="106"/>
      <c r="P380" s="181"/>
      <c r="Q380" s="182"/>
      <c r="R380" s="54"/>
      <c r="S380" s="68"/>
      <c r="T380" s="68"/>
      <c r="V380" s="331"/>
      <c r="X380" s="54"/>
      <c r="Y380" s="54"/>
    </row>
    <row r="381" spans="1:25" s="112" customFormat="1" ht="14.25" x14ac:dyDescent="0.2">
      <c r="A381" s="63"/>
      <c r="B381" s="107"/>
      <c r="C381" s="105"/>
      <c r="D381" s="88"/>
      <c r="E381" s="88"/>
      <c r="F381" s="88"/>
      <c r="G381" s="171"/>
      <c r="H381" s="172"/>
      <c r="I381" s="78"/>
      <c r="J381" s="78"/>
      <c r="K381" s="41"/>
      <c r="L381" s="88"/>
      <c r="M381" s="79"/>
      <c r="N381" s="183"/>
      <c r="O381" s="106"/>
      <c r="P381" s="181"/>
      <c r="Q381" s="182"/>
      <c r="R381" s="54"/>
      <c r="S381" s="68"/>
      <c r="T381" s="68"/>
      <c r="V381" s="331"/>
      <c r="X381" s="54"/>
      <c r="Y381" s="54"/>
    </row>
    <row r="382" spans="1:25" s="112" customFormat="1" ht="14.25" x14ac:dyDescent="0.2">
      <c r="A382" s="63"/>
      <c r="B382" s="107"/>
      <c r="C382" s="105"/>
      <c r="D382" s="88"/>
      <c r="E382" s="88"/>
      <c r="F382" s="88"/>
      <c r="G382" s="171"/>
      <c r="H382" s="172"/>
      <c r="I382" s="78"/>
      <c r="J382" s="78"/>
      <c r="K382" s="41"/>
      <c r="L382" s="88"/>
      <c r="M382" s="79"/>
      <c r="N382" s="183"/>
      <c r="O382" s="106"/>
      <c r="P382" s="181"/>
      <c r="Q382" s="182"/>
      <c r="R382" s="54"/>
      <c r="S382" s="68"/>
      <c r="T382" s="68"/>
      <c r="V382" s="331"/>
      <c r="X382" s="54"/>
      <c r="Y382" s="54"/>
    </row>
    <row r="383" spans="1:25" s="112" customFormat="1" ht="14.25" x14ac:dyDescent="0.2">
      <c r="A383" s="63"/>
      <c r="B383" s="107"/>
      <c r="C383" s="105"/>
      <c r="D383" s="88"/>
      <c r="E383" s="88"/>
      <c r="F383" s="88"/>
      <c r="G383" s="171"/>
      <c r="H383" s="172"/>
      <c r="I383" s="180"/>
      <c r="J383" s="78"/>
      <c r="K383" s="41"/>
      <c r="L383" s="88"/>
      <c r="M383" s="79"/>
      <c r="N383" s="183"/>
      <c r="O383" s="106"/>
      <c r="P383" s="186"/>
      <c r="Q383" s="182"/>
      <c r="R383" s="54"/>
      <c r="S383" s="68"/>
      <c r="T383" s="68"/>
      <c r="V383" s="331"/>
      <c r="X383" s="54"/>
      <c r="Y383" s="54"/>
    </row>
    <row r="384" spans="1:25" s="112" customFormat="1" ht="14.25" x14ac:dyDescent="0.2">
      <c r="A384" s="63"/>
      <c r="B384" s="107"/>
      <c r="C384" s="105"/>
      <c r="D384" s="88"/>
      <c r="E384" s="88"/>
      <c r="F384" s="88"/>
      <c r="G384" s="171"/>
      <c r="H384" s="172"/>
      <c r="I384" s="180"/>
      <c r="J384" s="78"/>
      <c r="K384" s="41"/>
      <c r="L384" s="88"/>
      <c r="M384" s="79"/>
      <c r="N384" s="183"/>
      <c r="O384" s="106"/>
      <c r="P384" s="181"/>
      <c r="Q384" s="182"/>
      <c r="R384" s="54"/>
      <c r="S384" s="68"/>
      <c r="T384" s="68"/>
      <c r="V384" s="331"/>
      <c r="X384" s="54"/>
      <c r="Y384" s="54"/>
    </row>
    <row r="385" spans="1:25" s="112" customFormat="1" ht="14.25" x14ac:dyDescent="0.2">
      <c r="A385" s="63"/>
      <c r="B385" s="107"/>
      <c r="C385" s="105"/>
      <c r="D385" s="88"/>
      <c r="E385" s="88"/>
      <c r="F385" s="88"/>
      <c r="G385" s="171"/>
      <c r="H385" s="172"/>
      <c r="I385" s="180"/>
      <c r="J385" s="78"/>
      <c r="K385" s="41"/>
      <c r="L385" s="88"/>
      <c r="M385" s="79"/>
      <c r="N385" s="183"/>
      <c r="O385" s="106"/>
      <c r="P385" s="181"/>
      <c r="Q385" s="182"/>
      <c r="R385" s="54"/>
      <c r="S385" s="68"/>
      <c r="T385" s="68"/>
      <c r="V385" s="331"/>
      <c r="X385" s="54"/>
      <c r="Y385" s="54"/>
    </row>
    <row r="386" spans="1:25" s="112" customFormat="1" ht="14.25" x14ac:dyDescent="0.2">
      <c r="A386" s="63"/>
      <c r="B386" s="107"/>
      <c r="C386" s="105"/>
      <c r="D386" s="88"/>
      <c r="E386" s="88"/>
      <c r="F386" s="88"/>
      <c r="G386" s="171"/>
      <c r="H386" s="172"/>
      <c r="I386" s="180"/>
      <c r="J386" s="78"/>
      <c r="K386" s="41"/>
      <c r="L386" s="88"/>
      <c r="M386" s="79"/>
      <c r="N386" s="183"/>
      <c r="O386" s="179"/>
      <c r="P386" s="187"/>
      <c r="Q386" s="182"/>
      <c r="R386" s="54"/>
      <c r="S386" s="68"/>
      <c r="T386" s="68"/>
      <c r="V386" s="331"/>
      <c r="X386" s="54"/>
      <c r="Y386" s="54"/>
    </row>
    <row r="387" spans="1:25" s="112" customFormat="1" ht="14.25" x14ac:dyDescent="0.2">
      <c r="A387" s="63"/>
      <c r="B387" s="100"/>
      <c r="C387" s="105"/>
      <c r="D387" s="56"/>
      <c r="E387" s="61"/>
      <c r="F387" s="97"/>
      <c r="G387" s="188"/>
      <c r="H387" s="189"/>
      <c r="I387" s="180"/>
      <c r="J387" s="101"/>
      <c r="K387" s="41"/>
      <c r="L387" s="103"/>
      <c r="M387" s="79"/>
      <c r="N387" s="183"/>
      <c r="O387" s="190"/>
      <c r="P387" s="181"/>
      <c r="Q387" s="182"/>
      <c r="R387" s="54"/>
      <c r="S387" s="68"/>
      <c r="T387" s="68"/>
      <c r="V387" s="331"/>
      <c r="X387" s="54"/>
      <c r="Y387" s="54"/>
    </row>
    <row r="388" spans="1:25" s="112" customFormat="1" ht="14.25" x14ac:dyDescent="0.2">
      <c r="A388" s="63"/>
      <c r="B388" s="100"/>
      <c r="C388" s="105"/>
      <c r="D388" s="56"/>
      <c r="E388" s="61"/>
      <c r="F388" s="97"/>
      <c r="G388" s="188"/>
      <c r="H388" s="189"/>
      <c r="I388" s="180"/>
      <c r="J388" s="101"/>
      <c r="K388" s="41"/>
      <c r="L388" s="101"/>
      <c r="M388" s="79"/>
      <c r="N388" s="183"/>
      <c r="O388" s="190"/>
      <c r="P388" s="181"/>
      <c r="Q388" s="182"/>
      <c r="R388" s="54"/>
      <c r="S388" s="68"/>
      <c r="T388" s="68"/>
      <c r="V388" s="331"/>
      <c r="X388" s="54"/>
      <c r="Y388" s="54"/>
    </row>
    <row r="389" spans="1:25" s="112" customFormat="1" ht="14.25" x14ac:dyDescent="0.2">
      <c r="A389" s="63"/>
      <c r="B389" s="100"/>
      <c r="C389" s="105"/>
      <c r="D389" s="56"/>
      <c r="E389" s="61"/>
      <c r="F389" s="97"/>
      <c r="G389" s="188"/>
      <c r="H389" s="189"/>
      <c r="I389" s="180"/>
      <c r="J389" s="101"/>
      <c r="K389" s="41"/>
      <c r="L389" s="101"/>
      <c r="M389" s="79"/>
      <c r="N389" s="183"/>
      <c r="O389" s="190"/>
      <c r="P389" s="181"/>
      <c r="Q389" s="182"/>
      <c r="R389" s="54"/>
      <c r="S389" s="68"/>
      <c r="T389" s="68"/>
      <c r="V389" s="331"/>
      <c r="X389" s="54"/>
      <c r="Y389" s="54"/>
    </row>
    <row r="390" spans="1:25" s="112" customFormat="1" ht="14.25" x14ac:dyDescent="0.2">
      <c r="A390" s="63"/>
      <c r="B390" s="100"/>
      <c r="C390" s="105"/>
      <c r="D390" s="56"/>
      <c r="E390" s="61"/>
      <c r="F390" s="97"/>
      <c r="G390" s="188"/>
      <c r="H390" s="189"/>
      <c r="I390" s="180"/>
      <c r="J390" s="101"/>
      <c r="K390" s="41"/>
      <c r="L390" s="103"/>
      <c r="M390" s="79"/>
      <c r="N390" s="183"/>
      <c r="O390" s="179"/>
      <c r="P390" s="181"/>
      <c r="Q390" s="182"/>
      <c r="R390" s="54"/>
      <c r="S390" s="68"/>
      <c r="T390" s="68"/>
      <c r="V390" s="331"/>
      <c r="X390" s="54"/>
      <c r="Y390" s="54"/>
    </row>
    <row r="391" spans="1:25" s="112" customFormat="1" ht="14.25" x14ac:dyDescent="0.2">
      <c r="A391" s="63"/>
      <c r="B391" s="107"/>
      <c r="C391" s="105"/>
      <c r="D391" s="88"/>
      <c r="E391" s="88"/>
      <c r="F391" s="88"/>
      <c r="G391" s="171"/>
      <c r="H391" s="172"/>
      <c r="I391" s="180"/>
      <c r="J391" s="78"/>
      <c r="K391" s="41"/>
      <c r="L391" s="101"/>
      <c r="M391" s="79"/>
      <c r="N391" s="183"/>
      <c r="O391" s="179"/>
      <c r="P391" s="187"/>
      <c r="Q391" s="182"/>
      <c r="R391" s="54"/>
      <c r="S391" s="68"/>
      <c r="T391" s="68"/>
      <c r="V391" s="331"/>
      <c r="X391" s="54"/>
      <c r="Y391" s="54"/>
    </row>
    <row r="392" spans="1:25" s="112" customFormat="1" ht="14.25" x14ac:dyDescent="0.2">
      <c r="A392" s="63"/>
      <c r="B392" s="157"/>
      <c r="C392" s="148"/>
      <c r="D392" s="148"/>
      <c r="F392" s="54"/>
      <c r="G392" s="54"/>
      <c r="I392" s="102"/>
      <c r="J392" s="68"/>
      <c r="K392" s="41"/>
      <c r="L392" s="104"/>
      <c r="M392" s="79"/>
      <c r="N392" s="183"/>
      <c r="O392" s="179"/>
      <c r="P392" s="187"/>
      <c r="Q392" s="182"/>
      <c r="R392" s="54"/>
      <c r="S392" s="68"/>
      <c r="T392" s="68"/>
      <c r="V392" s="331"/>
      <c r="X392" s="54"/>
      <c r="Y392" s="54"/>
    </row>
    <row r="393" spans="1:25" s="112" customFormat="1" ht="14.25" x14ac:dyDescent="0.2">
      <c r="A393" s="63"/>
      <c r="B393" s="157"/>
      <c r="C393" s="148"/>
      <c r="D393" s="148"/>
      <c r="F393" s="54"/>
      <c r="G393" s="54"/>
      <c r="I393" s="102"/>
      <c r="J393" s="68"/>
      <c r="K393" s="41"/>
      <c r="L393" s="104"/>
      <c r="M393" s="79"/>
      <c r="N393" s="183"/>
      <c r="O393" s="179"/>
      <c r="P393" s="181"/>
      <c r="Q393" s="182"/>
      <c r="R393" s="54"/>
      <c r="S393" s="68"/>
      <c r="T393" s="68"/>
      <c r="V393" s="331"/>
      <c r="X393" s="54"/>
      <c r="Y393" s="54"/>
    </row>
    <row r="394" spans="1:25" s="112" customFormat="1" ht="14.25" x14ac:dyDescent="0.2">
      <c r="A394" s="63"/>
      <c r="B394" s="157"/>
      <c r="C394" s="148"/>
      <c r="D394" s="148"/>
      <c r="F394" s="54"/>
      <c r="G394" s="54"/>
      <c r="I394" s="102"/>
      <c r="J394" s="68"/>
      <c r="K394" s="41"/>
      <c r="L394" s="152"/>
      <c r="M394" s="79"/>
      <c r="N394" s="183"/>
      <c r="O394" s="179"/>
      <c r="P394" s="181"/>
      <c r="Q394" s="182"/>
      <c r="R394" s="54"/>
      <c r="S394" s="68"/>
      <c r="T394" s="68"/>
      <c r="V394" s="331"/>
      <c r="X394" s="54"/>
      <c r="Y394" s="54"/>
    </row>
    <row r="395" spans="1:25" s="112" customFormat="1" ht="14.25" x14ac:dyDescent="0.2">
      <c r="A395" s="63"/>
      <c r="B395" s="157"/>
      <c r="C395" s="148"/>
      <c r="D395" s="148"/>
      <c r="F395" s="54"/>
      <c r="G395" s="54"/>
      <c r="I395" s="102"/>
      <c r="J395" s="68"/>
      <c r="K395" s="41"/>
      <c r="L395" s="104"/>
      <c r="M395" s="79"/>
      <c r="N395" s="183"/>
      <c r="O395" s="179"/>
      <c r="P395" s="187"/>
      <c r="Q395" s="182"/>
      <c r="R395" s="54"/>
      <c r="S395" s="68"/>
      <c r="T395" s="68"/>
      <c r="V395" s="331"/>
      <c r="X395" s="54"/>
      <c r="Y395" s="54"/>
    </row>
    <row r="396" spans="1:25" s="112" customFormat="1" ht="14.25" x14ac:dyDescent="0.2">
      <c r="A396" s="63"/>
      <c r="B396" s="157"/>
      <c r="C396" s="148"/>
      <c r="D396" s="148"/>
      <c r="F396" s="54"/>
      <c r="G396" s="54"/>
      <c r="I396" s="102"/>
      <c r="J396" s="68"/>
      <c r="K396" s="41"/>
      <c r="L396" s="104"/>
      <c r="M396" s="79"/>
      <c r="N396" s="183"/>
      <c r="O396" s="79"/>
      <c r="P396" s="181"/>
      <c r="Q396" s="182"/>
      <c r="R396" s="54"/>
      <c r="S396" s="68"/>
      <c r="T396" s="68"/>
      <c r="V396" s="331"/>
      <c r="X396" s="54"/>
      <c r="Y396" s="54"/>
    </row>
    <row r="397" spans="1:25" s="112" customFormat="1" ht="14.25" x14ac:dyDescent="0.2">
      <c r="A397" s="63"/>
      <c r="B397" s="157"/>
      <c r="C397" s="148"/>
      <c r="D397" s="148"/>
      <c r="F397" s="54"/>
      <c r="G397" s="54"/>
      <c r="I397" s="102"/>
      <c r="J397" s="68"/>
      <c r="K397" s="41"/>
      <c r="L397" s="104"/>
      <c r="M397" s="79"/>
      <c r="N397" s="183"/>
      <c r="O397" s="79"/>
      <c r="P397" s="187"/>
      <c r="Q397" s="182"/>
      <c r="R397" s="54"/>
      <c r="S397" s="68"/>
      <c r="T397" s="68"/>
      <c r="V397" s="331"/>
      <c r="X397" s="54"/>
      <c r="Y397" s="54"/>
    </row>
    <row r="398" spans="1:25" s="112" customFormat="1" ht="14.25" x14ac:dyDescent="0.2">
      <c r="A398" s="63"/>
      <c r="B398" s="157"/>
      <c r="C398" s="148"/>
      <c r="D398" s="148"/>
      <c r="F398" s="54"/>
      <c r="G398" s="54"/>
      <c r="I398" s="102"/>
      <c r="J398" s="68"/>
      <c r="K398" s="41"/>
      <c r="L398" s="104"/>
      <c r="M398" s="79"/>
      <c r="N398" s="183"/>
      <c r="O398" s="179"/>
      <c r="P398" s="181"/>
      <c r="Q398" s="182"/>
      <c r="R398" s="54"/>
      <c r="S398" s="68"/>
      <c r="T398" s="68"/>
      <c r="V398" s="331"/>
      <c r="X398" s="54"/>
      <c r="Y398" s="54"/>
    </row>
    <row r="399" spans="1:25" s="112" customFormat="1" ht="14.25" x14ac:dyDescent="0.2">
      <c r="A399" s="63"/>
      <c r="B399" s="157"/>
      <c r="C399" s="148"/>
      <c r="D399" s="148"/>
      <c r="F399" s="54"/>
      <c r="G399" s="54"/>
      <c r="I399" s="102"/>
      <c r="J399" s="68"/>
      <c r="K399" s="41"/>
      <c r="L399" s="191"/>
      <c r="M399" s="79"/>
      <c r="N399" s="183"/>
      <c r="O399" s="179"/>
      <c r="P399" s="181"/>
      <c r="Q399" s="182"/>
      <c r="R399" s="54"/>
      <c r="S399" s="68"/>
      <c r="T399" s="68"/>
      <c r="V399" s="331"/>
      <c r="X399" s="54"/>
      <c r="Y399" s="54"/>
    </row>
    <row r="400" spans="1:25" s="112" customFormat="1" ht="14.25" x14ac:dyDescent="0.2">
      <c r="A400" s="63"/>
      <c r="B400" s="157"/>
      <c r="C400" s="148"/>
      <c r="D400" s="148"/>
      <c r="F400" s="54"/>
      <c r="G400" s="54"/>
      <c r="I400" s="102"/>
      <c r="J400" s="68"/>
      <c r="K400" s="41"/>
      <c r="L400" s="104"/>
      <c r="M400" s="79"/>
      <c r="N400" s="183"/>
      <c r="O400" s="179"/>
      <c r="P400" s="181"/>
      <c r="Q400" s="182"/>
      <c r="R400" s="54"/>
      <c r="S400" s="68"/>
      <c r="T400" s="68"/>
      <c r="V400" s="331"/>
      <c r="X400" s="54"/>
      <c r="Y400" s="54"/>
    </row>
    <row r="401" spans="1:25" s="112" customFormat="1" ht="14.25" x14ac:dyDescent="0.2">
      <c r="A401" s="63"/>
      <c r="B401" s="157"/>
      <c r="C401" s="148"/>
      <c r="D401" s="148"/>
      <c r="F401" s="54"/>
      <c r="G401" s="54"/>
      <c r="I401" s="102"/>
      <c r="J401" s="68"/>
      <c r="K401" s="41"/>
      <c r="L401" s="104"/>
      <c r="M401" s="79"/>
      <c r="N401" s="183"/>
      <c r="O401" s="179"/>
      <c r="P401" s="181"/>
      <c r="Q401" s="182"/>
      <c r="R401" s="54"/>
      <c r="S401" s="68"/>
      <c r="T401" s="68"/>
      <c r="V401" s="331"/>
      <c r="X401" s="54"/>
      <c r="Y401" s="54"/>
    </row>
    <row r="402" spans="1:25" s="112" customFormat="1" ht="14.25" x14ac:dyDescent="0.2">
      <c r="A402" s="63"/>
      <c r="B402" s="157"/>
      <c r="C402" s="148"/>
      <c r="D402" s="148"/>
      <c r="F402" s="54"/>
      <c r="G402" s="54"/>
      <c r="I402" s="102"/>
      <c r="J402" s="68"/>
      <c r="K402" s="41"/>
      <c r="L402" s="104"/>
      <c r="M402" s="79"/>
      <c r="N402" s="183"/>
      <c r="O402" s="179"/>
      <c r="P402" s="181"/>
      <c r="Q402" s="182"/>
      <c r="R402" s="54"/>
      <c r="S402" s="68"/>
      <c r="T402" s="68"/>
      <c r="V402" s="331"/>
      <c r="X402" s="54"/>
      <c r="Y402" s="54"/>
    </row>
    <row r="403" spans="1:25" s="112" customFormat="1" ht="14.25" x14ac:dyDescent="0.2">
      <c r="A403" s="63"/>
      <c r="B403" s="157"/>
      <c r="C403" s="148"/>
      <c r="D403" s="148"/>
      <c r="F403" s="54"/>
      <c r="G403" s="54"/>
      <c r="I403" s="102"/>
      <c r="J403" s="68"/>
      <c r="K403" s="200"/>
      <c r="L403" s="54"/>
      <c r="M403" s="178"/>
      <c r="O403" s="79"/>
      <c r="P403" s="181"/>
      <c r="Q403" s="182"/>
      <c r="R403" s="54"/>
      <c r="S403" s="68"/>
      <c r="T403" s="68"/>
      <c r="V403" s="331"/>
      <c r="X403" s="54"/>
      <c r="Y403" s="54"/>
    </row>
    <row r="404" spans="1:25" s="112" customFormat="1" ht="14.25" x14ac:dyDescent="0.2">
      <c r="A404" s="63"/>
      <c r="B404" s="157"/>
      <c r="C404" s="148"/>
      <c r="D404" s="148"/>
      <c r="F404" s="54"/>
      <c r="G404" s="54"/>
      <c r="I404" s="102"/>
      <c r="J404" s="68"/>
      <c r="K404" s="200"/>
      <c r="L404" s="54"/>
      <c r="M404" s="178"/>
      <c r="O404" s="79"/>
      <c r="P404" s="181"/>
      <c r="Q404" s="182"/>
      <c r="R404" s="54"/>
      <c r="S404" s="68"/>
      <c r="T404" s="68"/>
      <c r="V404" s="331"/>
      <c r="X404" s="54"/>
      <c r="Y404" s="54"/>
    </row>
    <row r="405" spans="1:25" s="112" customFormat="1" ht="14.25" x14ac:dyDescent="0.2">
      <c r="A405" s="63"/>
      <c r="B405" s="157"/>
      <c r="C405" s="148"/>
      <c r="D405" s="148"/>
      <c r="F405" s="54"/>
      <c r="G405" s="54"/>
      <c r="I405" s="102"/>
      <c r="J405" s="68"/>
      <c r="K405" s="200"/>
      <c r="L405" s="54"/>
      <c r="M405" s="178"/>
      <c r="O405" s="79"/>
      <c r="P405" s="181"/>
      <c r="Q405" s="182"/>
      <c r="R405" s="54"/>
      <c r="S405" s="68"/>
      <c r="T405" s="68"/>
      <c r="V405" s="331"/>
      <c r="X405" s="54"/>
      <c r="Y405" s="54"/>
    </row>
    <row r="406" spans="1:25" s="112" customFormat="1" ht="14.25" x14ac:dyDescent="0.2">
      <c r="A406" s="63"/>
      <c r="B406" s="157"/>
      <c r="C406" s="148"/>
      <c r="D406" s="148"/>
      <c r="F406" s="54"/>
      <c r="G406" s="54"/>
      <c r="I406" s="102"/>
      <c r="J406" s="68"/>
      <c r="K406" s="200"/>
      <c r="L406" s="54"/>
      <c r="M406" s="178"/>
      <c r="N406" s="174"/>
      <c r="O406" s="79"/>
      <c r="P406" s="181"/>
      <c r="Q406" s="182"/>
      <c r="R406" s="54"/>
      <c r="S406" s="68"/>
      <c r="T406" s="68"/>
      <c r="V406" s="331"/>
      <c r="X406" s="54"/>
      <c r="Y406" s="54"/>
    </row>
    <row r="407" spans="1:25" s="112" customFormat="1" ht="14.25" x14ac:dyDescent="0.2">
      <c r="A407" s="63"/>
      <c r="B407" s="157"/>
      <c r="C407" s="148"/>
      <c r="D407" s="148"/>
      <c r="F407" s="54"/>
      <c r="G407" s="54"/>
      <c r="I407" s="102"/>
      <c r="J407" s="68"/>
      <c r="K407" s="200"/>
      <c r="L407" s="54"/>
      <c r="M407" s="178"/>
      <c r="N407" s="174"/>
      <c r="O407" s="93"/>
      <c r="P407" s="181"/>
      <c r="Q407" s="182"/>
      <c r="R407" s="54"/>
      <c r="S407" s="68"/>
      <c r="T407" s="68"/>
      <c r="V407" s="331"/>
      <c r="X407" s="54"/>
      <c r="Y407" s="54"/>
    </row>
    <row r="408" spans="1:25" s="112" customFormat="1" ht="14.25" x14ac:dyDescent="0.2">
      <c r="A408" s="63"/>
      <c r="B408" s="157"/>
      <c r="C408" s="148"/>
      <c r="D408" s="148"/>
      <c r="F408" s="54"/>
      <c r="G408" s="54"/>
      <c r="I408" s="102"/>
      <c r="J408" s="68"/>
      <c r="K408" s="200"/>
      <c r="L408" s="54"/>
      <c r="M408" s="178"/>
      <c r="N408" s="174"/>
      <c r="O408" s="79"/>
      <c r="P408" s="181"/>
      <c r="Q408" s="182"/>
      <c r="R408" s="54"/>
      <c r="S408" s="68"/>
      <c r="T408" s="68"/>
      <c r="V408" s="331"/>
      <c r="X408" s="54"/>
      <c r="Y408" s="54"/>
    </row>
    <row r="409" spans="1:25" s="112" customFormat="1" ht="14.25" x14ac:dyDescent="0.2">
      <c r="A409" s="63"/>
      <c r="B409" s="157"/>
      <c r="C409" s="148"/>
      <c r="D409" s="148"/>
      <c r="F409" s="54"/>
      <c r="G409" s="54"/>
      <c r="I409" s="102"/>
      <c r="J409" s="68"/>
      <c r="K409" s="200"/>
      <c r="L409" s="54"/>
      <c r="M409" s="178"/>
      <c r="N409" s="174"/>
      <c r="O409" s="79"/>
      <c r="P409" s="181"/>
      <c r="Q409" s="182"/>
      <c r="R409" s="54"/>
      <c r="S409" s="68"/>
      <c r="T409" s="68"/>
      <c r="V409" s="331"/>
      <c r="X409" s="54"/>
      <c r="Y409" s="54"/>
    </row>
    <row r="410" spans="1:25" s="112" customFormat="1" ht="14.25" x14ac:dyDescent="0.2">
      <c r="A410" s="63"/>
      <c r="B410" s="157"/>
      <c r="C410" s="148"/>
      <c r="D410" s="148"/>
      <c r="F410" s="54"/>
      <c r="G410" s="54"/>
      <c r="I410" s="102"/>
      <c r="J410" s="68"/>
      <c r="K410" s="200"/>
      <c r="L410" s="54"/>
      <c r="M410" s="178"/>
      <c r="N410" s="174"/>
      <c r="O410" s="79"/>
      <c r="P410" s="181"/>
      <c r="Q410" s="182"/>
      <c r="R410" s="54"/>
      <c r="S410" s="68"/>
      <c r="T410" s="68"/>
      <c r="V410" s="331"/>
      <c r="X410" s="54"/>
      <c r="Y410" s="54"/>
    </row>
    <row r="411" spans="1:25" s="112" customFormat="1" ht="14.25" x14ac:dyDescent="0.2">
      <c r="A411" s="63"/>
      <c r="B411" s="157"/>
      <c r="C411" s="148"/>
      <c r="D411" s="148"/>
      <c r="F411" s="54"/>
      <c r="G411" s="54"/>
      <c r="I411" s="102"/>
      <c r="J411" s="68"/>
      <c r="K411" s="200"/>
      <c r="L411" s="54"/>
      <c r="M411" s="178"/>
      <c r="N411" s="174"/>
      <c r="O411" s="79"/>
      <c r="P411" s="187"/>
      <c r="Q411" s="182"/>
      <c r="R411" s="54"/>
      <c r="S411" s="68"/>
      <c r="T411" s="68"/>
      <c r="V411" s="331"/>
      <c r="X411" s="54"/>
      <c r="Y411" s="54"/>
    </row>
    <row r="412" spans="1:25" s="112" customFormat="1" ht="14.25" x14ac:dyDescent="0.2">
      <c r="A412" s="63"/>
      <c r="B412" s="157"/>
      <c r="C412" s="148"/>
      <c r="D412" s="148"/>
      <c r="F412" s="54"/>
      <c r="G412" s="54"/>
      <c r="I412" s="102"/>
      <c r="J412" s="68"/>
      <c r="K412" s="200"/>
      <c r="L412" s="54"/>
      <c r="M412" s="178"/>
      <c r="N412" s="174"/>
      <c r="O412" s="79"/>
      <c r="P412" s="192"/>
      <c r="Q412" s="193"/>
      <c r="R412" s="54"/>
      <c r="S412" s="68"/>
      <c r="T412" s="68"/>
      <c r="V412" s="331"/>
      <c r="X412" s="54"/>
      <c r="Y412" s="54"/>
    </row>
    <row r="413" spans="1:25" s="112" customFormat="1" ht="14.25" x14ac:dyDescent="0.2">
      <c r="A413" s="63"/>
      <c r="B413" s="157"/>
      <c r="C413" s="148"/>
      <c r="D413" s="148"/>
      <c r="F413" s="54"/>
      <c r="G413" s="54"/>
      <c r="I413" s="102"/>
      <c r="J413" s="68"/>
      <c r="K413" s="200"/>
      <c r="L413" s="54"/>
      <c r="M413" s="178"/>
      <c r="N413" s="174"/>
      <c r="O413" s="79"/>
      <c r="P413" s="181"/>
      <c r="Q413" s="182"/>
      <c r="R413" s="54"/>
      <c r="S413" s="68"/>
      <c r="T413" s="68"/>
      <c r="V413" s="331"/>
      <c r="X413" s="54"/>
      <c r="Y413" s="54"/>
    </row>
    <row r="414" spans="1:25" s="112" customFormat="1" ht="14.25" x14ac:dyDescent="0.2">
      <c r="A414" s="63"/>
      <c r="B414" s="157"/>
      <c r="C414" s="148"/>
      <c r="D414" s="148"/>
      <c r="F414" s="54"/>
      <c r="G414" s="54"/>
      <c r="I414" s="102"/>
      <c r="J414" s="68"/>
      <c r="K414" s="200"/>
      <c r="L414" s="54"/>
      <c r="M414" s="178"/>
      <c r="N414" s="174"/>
      <c r="O414" s="79"/>
      <c r="P414" s="181"/>
      <c r="Q414" s="182"/>
      <c r="R414" s="54"/>
      <c r="S414" s="68"/>
      <c r="T414" s="68"/>
      <c r="V414" s="331"/>
      <c r="X414" s="54"/>
      <c r="Y414" s="54"/>
    </row>
    <row r="415" spans="1:25" s="112" customFormat="1" ht="14.25" x14ac:dyDescent="0.2">
      <c r="A415" s="63"/>
      <c r="B415" s="157"/>
      <c r="C415" s="148"/>
      <c r="D415" s="148"/>
      <c r="F415" s="54"/>
      <c r="G415" s="54"/>
      <c r="I415" s="102"/>
      <c r="J415" s="68"/>
      <c r="K415" s="200"/>
      <c r="L415" s="54"/>
      <c r="M415" s="178"/>
      <c r="N415" s="174"/>
      <c r="O415" s="79"/>
      <c r="P415" s="181"/>
      <c r="Q415" s="182"/>
      <c r="R415" s="54"/>
      <c r="S415" s="68"/>
      <c r="T415" s="68"/>
      <c r="V415" s="331"/>
      <c r="X415" s="54"/>
      <c r="Y415" s="54"/>
    </row>
    <row r="416" spans="1:25" s="112" customFormat="1" ht="14.25" x14ac:dyDescent="0.2">
      <c r="A416" s="63"/>
      <c r="B416" s="157"/>
      <c r="C416" s="148"/>
      <c r="D416" s="148"/>
      <c r="F416" s="54"/>
      <c r="G416" s="54"/>
      <c r="I416" s="102"/>
      <c r="J416" s="68"/>
      <c r="K416" s="200"/>
      <c r="L416" s="54"/>
      <c r="M416" s="178"/>
      <c r="N416" s="174"/>
      <c r="O416" s="79"/>
      <c r="P416" s="181"/>
      <c r="Q416" s="182"/>
      <c r="R416" s="54"/>
      <c r="S416" s="68"/>
      <c r="T416" s="68"/>
      <c r="V416" s="331"/>
      <c r="X416" s="54"/>
      <c r="Y416" s="54"/>
    </row>
    <row r="417" spans="1:25" s="112" customFormat="1" ht="14.25" x14ac:dyDescent="0.2">
      <c r="A417" s="63"/>
      <c r="B417" s="157"/>
      <c r="C417" s="148"/>
      <c r="D417" s="148"/>
      <c r="F417" s="54"/>
      <c r="G417" s="54"/>
      <c r="I417" s="102"/>
      <c r="J417" s="68"/>
      <c r="K417" s="200"/>
      <c r="L417" s="54"/>
      <c r="M417" s="178"/>
      <c r="N417" s="174"/>
      <c r="O417" s="79"/>
      <c r="P417" s="181"/>
      <c r="Q417" s="182"/>
      <c r="R417" s="54"/>
      <c r="S417" s="68"/>
      <c r="T417" s="68"/>
      <c r="V417" s="331"/>
      <c r="X417" s="54"/>
      <c r="Y417" s="54"/>
    </row>
    <row r="418" spans="1:25" s="112" customFormat="1" ht="14.25" x14ac:dyDescent="0.2">
      <c r="A418" s="63"/>
      <c r="B418" s="157"/>
      <c r="C418" s="148"/>
      <c r="D418" s="148"/>
      <c r="F418" s="54"/>
      <c r="G418" s="54"/>
      <c r="I418" s="102"/>
      <c r="J418" s="68"/>
      <c r="K418" s="200"/>
      <c r="L418" s="54"/>
      <c r="M418" s="178"/>
      <c r="N418" s="174"/>
      <c r="O418" s="79"/>
      <c r="P418" s="187"/>
      <c r="Q418" s="182"/>
      <c r="R418" s="54"/>
      <c r="S418" s="68"/>
      <c r="T418" s="68"/>
      <c r="V418" s="331"/>
      <c r="X418" s="54"/>
      <c r="Y418" s="54"/>
    </row>
    <row r="419" spans="1:25" s="112" customFormat="1" ht="14.25" x14ac:dyDescent="0.2">
      <c r="A419" s="63"/>
      <c r="B419" s="157"/>
      <c r="C419" s="148"/>
      <c r="D419" s="148"/>
      <c r="F419" s="54"/>
      <c r="G419" s="54"/>
      <c r="I419" s="102"/>
      <c r="J419" s="68"/>
      <c r="K419" s="200"/>
      <c r="L419" s="54"/>
      <c r="M419" s="178"/>
      <c r="N419" s="174"/>
      <c r="O419" s="79"/>
      <c r="P419" s="181"/>
      <c r="Q419" s="182"/>
      <c r="R419" s="54"/>
      <c r="S419" s="68"/>
      <c r="T419" s="68"/>
      <c r="V419" s="331"/>
      <c r="X419" s="54"/>
      <c r="Y419" s="54"/>
    </row>
    <row r="420" spans="1:25" s="112" customFormat="1" ht="14.25" x14ac:dyDescent="0.2">
      <c r="A420" s="63"/>
      <c r="B420" s="157"/>
      <c r="C420" s="148"/>
      <c r="D420" s="148"/>
      <c r="F420" s="54"/>
      <c r="G420" s="54"/>
      <c r="I420" s="102"/>
      <c r="J420" s="68"/>
      <c r="K420" s="200"/>
      <c r="L420" s="54"/>
      <c r="M420" s="178"/>
      <c r="N420" s="174"/>
      <c r="O420" s="79"/>
      <c r="P420" s="181"/>
      <c r="Q420" s="182"/>
      <c r="R420" s="54"/>
      <c r="S420" s="68"/>
      <c r="T420" s="68"/>
      <c r="V420" s="331"/>
      <c r="X420" s="54"/>
      <c r="Y420" s="54"/>
    </row>
    <row r="421" spans="1:25" s="112" customFormat="1" ht="14.25" x14ac:dyDescent="0.2">
      <c r="A421" s="63"/>
      <c r="B421" s="157"/>
      <c r="C421" s="148"/>
      <c r="D421" s="148"/>
      <c r="F421" s="54"/>
      <c r="G421" s="54"/>
      <c r="I421" s="102"/>
      <c r="J421" s="68"/>
      <c r="K421" s="200"/>
      <c r="L421" s="54"/>
      <c r="M421" s="178"/>
      <c r="N421" s="174"/>
      <c r="O421" s="79"/>
      <c r="P421" s="181"/>
      <c r="Q421" s="182"/>
      <c r="R421" s="54"/>
      <c r="S421" s="68"/>
      <c r="T421" s="68"/>
      <c r="V421" s="331"/>
      <c r="X421" s="54"/>
      <c r="Y421" s="54"/>
    </row>
    <row r="422" spans="1:25" s="112" customFormat="1" ht="14.25" x14ac:dyDescent="0.2">
      <c r="A422" s="63"/>
      <c r="B422" s="157"/>
      <c r="C422" s="148"/>
      <c r="D422" s="148"/>
      <c r="F422" s="54"/>
      <c r="G422" s="54"/>
      <c r="I422" s="102"/>
      <c r="J422" s="68"/>
      <c r="K422" s="200"/>
      <c r="L422" s="54"/>
      <c r="M422" s="178"/>
      <c r="N422" s="174"/>
      <c r="O422" s="79"/>
      <c r="P422" s="181"/>
      <c r="Q422" s="182"/>
      <c r="R422" s="54"/>
      <c r="S422" s="68"/>
      <c r="T422" s="68"/>
      <c r="V422" s="331"/>
      <c r="X422" s="54"/>
      <c r="Y422" s="54"/>
    </row>
    <row r="423" spans="1:25" s="112" customFormat="1" ht="14.25" x14ac:dyDescent="0.2">
      <c r="A423" s="63"/>
      <c r="B423" s="157"/>
      <c r="C423" s="148"/>
      <c r="D423" s="148"/>
      <c r="F423" s="54"/>
      <c r="G423" s="54"/>
      <c r="I423" s="102"/>
      <c r="J423" s="68"/>
      <c r="K423" s="200"/>
      <c r="L423" s="54"/>
      <c r="M423" s="178"/>
      <c r="N423" s="174"/>
      <c r="O423" s="174"/>
      <c r="P423" s="181"/>
      <c r="Q423" s="182"/>
      <c r="R423" s="54"/>
      <c r="S423" s="68"/>
      <c r="T423" s="68"/>
      <c r="V423" s="331"/>
      <c r="X423" s="54"/>
      <c r="Y423" s="54"/>
    </row>
    <row r="424" spans="1:25" s="112" customFormat="1" ht="14.25" x14ac:dyDescent="0.2">
      <c r="A424" s="63"/>
      <c r="B424" s="157"/>
      <c r="C424" s="148"/>
      <c r="D424" s="148"/>
      <c r="F424" s="54"/>
      <c r="G424" s="54"/>
      <c r="I424" s="102"/>
      <c r="J424" s="68"/>
      <c r="K424" s="200"/>
      <c r="L424" s="54"/>
      <c r="M424" s="178"/>
      <c r="N424" s="174"/>
      <c r="O424" s="174"/>
      <c r="P424" s="181"/>
      <c r="Q424" s="182"/>
      <c r="R424" s="54"/>
      <c r="S424" s="68"/>
      <c r="T424" s="68"/>
      <c r="V424" s="331"/>
      <c r="X424" s="54"/>
      <c r="Y424" s="54"/>
    </row>
    <row r="425" spans="1:25" s="112" customFormat="1" ht="14.25" x14ac:dyDescent="0.2">
      <c r="A425" s="63"/>
      <c r="B425" s="157"/>
      <c r="C425" s="148"/>
      <c r="D425" s="148"/>
      <c r="F425" s="54"/>
      <c r="G425" s="54"/>
      <c r="I425" s="102"/>
      <c r="J425" s="68"/>
      <c r="K425" s="200"/>
      <c r="L425" s="54"/>
      <c r="M425" s="178"/>
      <c r="N425" s="174"/>
      <c r="O425" s="174"/>
      <c r="P425" s="187"/>
      <c r="Q425" s="182"/>
      <c r="R425" s="54"/>
      <c r="S425" s="68"/>
      <c r="T425" s="68"/>
      <c r="V425" s="331"/>
      <c r="X425" s="54"/>
      <c r="Y425" s="54"/>
    </row>
    <row r="426" spans="1:25" s="112" customFormat="1" x14ac:dyDescent="0.2">
      <c r="A426" s="63"/>
      <c r="B426" s="157"/>
      <c r="C426" s="148"/>
      <c r="D426" s="148"/>
      <c r="F426" s="54"/>
      <c r="G426" s="54"/>
      <c r="I426" s="102"/>
      <c r="J426" s="68"/>
      <c r="K426" s="200"/>
      <c r="L426" s="54"/>
      <c r="M426" s="178"/>
      <c r="N426" s="174"/>
      <c r="O426" s="174"/>
      <c r="P426" s="79"/>
      <c r="Q426" s="183"/>
      <c r="R426" s="54"/>
      <c r="S426" s="68"/>
      <c r="T426" s="68"/>
      <c r="V426" s="331"/>
      <c r="X426" s="54"/>
      <c r="Y426" s="54"/>
    </row>
    <row r="427" spans="1:25" s="112" customFormat="1" x14ac:dyDescent="0.2">
      <c r="A427" s="63"/>
      <c r="B427" s="157"/>
      <c r="C427" s="148"/>
      <c r="D427" s="148"/>
      <c r="F427" s="54"/>
      <c r="G427" s="54"/>
      <c r="I427" s="102"/>
      <c r="J427" s="68"/>
      <c r="K427" s="200"/>
      <c r="L427" s="54"/>
      <c r="M427" s="178"/>
      <c r="N427" s="174"/>
      <c r="O427" s="174"/>
      <c r="P427" s="79"/>
      <c r="Q427" s="194"/>
      <c r="R427" s="54"/>
      <c r="S427" s="68"/>
      <c r="T427" s="68"/>
      <c r="V427" s="331"/>
      <c r="X427" s="54"/>
      <c r="Y427" s="54"/>
    </row>
    <row r="428" spans="1:25" s="112" customFormat="1" x14ac:dyDescent="0.2">
      <c r="A428" s="63"/>
      <c r="B428" s="157"/>
      <c r="C428" s="148"/>
      <c r="D428" s="148"/>
      <c r="F428" s="54"/>
      <c r="G428" s="54"/>
      <c r="I428" s="102"/>
      <c r="J428" s="68"/>
      <c r="K428" s="200"/>
      <c r="L428" s="54"/>
      <c r="M428" s="178"/>
      <c r="N428" s="174"/>
      <c r="O428" s="174"/>
      <c r="P428" s="79"/>
      <c r="Q428" s="194"/>
      <c r="R428" s="54"/>
      <c r="S428" s="68"/>
      <c r="T428" s="68"/>
      <c r="V428" s="331"/>
      <c r="X428" s="54"/>
      <c r="Y428" s="54"/>
    </row>
    <row r="429" spans="1:25" s="112" customFormat="1" x14ac:dyDescent="0.2">
      <c r="A429" s="63"/>
      <c r="B429" s="157"/>
      <c r="C429" s="148"/>
      <c r="D429" s="148"/>
      <c r="F429" s="54"/>
      <c r="G429" s="54"/>
      <c r="I429" s="102"/>
      <c r="J429" s="68"/>
      <c r="K429" s="200"/>
      <c r="L429" s="54"/>
      <c r="M429" s="178"/>
      <c r="N429" s="174"/>
      <c r="O429" s="174"/>
      <c r="P429" s="79"/>
      <c r="Q429" s="194"/>
      <c r="R429" s="54"/>
      <c r="S429" s="68"/>
      <c r="T429" s="68"/>
      <c r="V429" s="331"/>
      <c r="X429" s="54"/>
      <c r="Y429" s="54"/>
    </row>
    <row r="430" spans="1:25" s="112" customFormat="1" x14ac:dyDescent="0.2">
      <c r="A430" s="63"/>
      <c r="B430" s="157"/>
      <c r="C430" s="148"/>
      <c r="D430" s="148"/>
      <c r="F430" s="54"/>
      <c r="G430" s="54"/>
      <c r="I430" s="102"/>
      <c r="J430" s="68"/>
      <c r="K430" s="200"/>
      <c r="L430" s="54"/>
      <c r="M430" s="178"/>
      <c r="N430" s="174"/>
      <c r="O430" s="174"/>
      <c r="P430" s="79"/>
      <c r="Q430" s="194"/>
      <c r="R430" s="54"/>
      <c r="S430" s="68"/>
      <c r="T430" s="68"/>
      <c r="V430" s="331"/>
      <c r="X430" s="54"/>
      <c r="Y430" s="54"/>
    </row>
    <row r="431" spans="1:25" s="112" customFormat="1" x14ac:dyDescent="0.2">
      <c r="A431" s="63"/>
      <c r="B431" s="157"/>
      <c r="C431" s="148"/>
      <c r="D431" s="148"/>
      <c r="F431" s="54"/>
      <c r="G431" s="54"/>
      <c r="I431" s="102"/>
      <c r="J431" s="68"/>
      <c r="K431" s="200"/>
      <c r="L431" s="54"/>
      <c r="M431" s="178"/>
      <c r="N431" s="174"/>
      <c r="O431" s="174"/>
      <c r="P431" s="79"/>
      <c r="Q431" s="194"/>
      <c r="R431" s="54"/>
      <c r="S431" s="68"/>
      <c r="T431" s="68"/>
      <c r="V431" s="331"/>
      <c r="X431" s="54"/>
      <c r="Y431" s="54"/>
    </row>
    <row r="432" spans="1:25" s="112" customFormat="1" x14ac:dyDescent="0.2">
      <c r="A432" s="63"/>
      <c r="B432" s="157"/>
      <c r="C432" s="148"/>
      <c r="D432" s="148"/>
      <c r="F432" s="54"/>
      <c r="G432" s="54"/>
      <c r="I432" s="102"/>
      <c r="J432" s="68"/>
      <c r="K432" s="200"/>
      <c r="L432" s="54"/>
      <c r="M432" s="178"/>
      <c r="O432" s="174"/>
      <c r="P432" s="79"/>
      <c r="Q432" s="194"/>
      <c r="R432" s="54"/>
      <c r="S432" s="68"/>
      <c r="T432" s="68"/>
      <c r="V432" s="331"/>
      <c r="X432" s="54"/>
      <c r="Y432" s="54"/>
    </row>
    <row r="433" spans="1:25" s="112" customFormat="1" x14ac:dyDescent="0.2">
      <c r="A433" s="63"/>
      <c r="B433" s="157"/>
      <c r="C433" s="148"/>
      <c r="D433" s="148"/>
      <c r="F433" s="54"/>
      <c r="G433" s="54"/>
      <c r="I433" s="102"/>
      <c r="J433" s="68"/>
      <c r="K433" s="200"/>
      <c r="L433" s="54"/>
      <c r="M433" s="178"/>
      <c r="O433" s="174"/>
      <c r="P433" s="79"/>
      <c r="Q433" s="194"/>
      <c r="R433" s="54"/>
      <c r="S433" s="68"/>
      <c r="T433" s="68"/>
      <c r="V433" s="331"/>
      <c r="X433" s="54"/>
      <c r="Y433" s="54"/>
    </row>
    <row r="434" spans="1:25" s="112" customFormat="1" x14ac:dyDescent="0.2">
      <c r="A434" s="63"/>
      <c r="B434" s="157"/>
      <c r="C434" s="148"/>
      <c r="D434" s="148"/>
      <c r="F434" s="54"/>
      <c r="G434" s="54"/>
      <c r="I434" s="102"/>
      <c r="J434" s="68"/>
      <c r="K434" s="200"/>
      <c r="L434" s="54"/>
      <c r="M434" s="178"/>
      <c r="N434" s="174"/>
      <c r="O434" s="174"/>
      <c r="P434" s="79"/>
      <c r="Q434" s="194"/>
      <c r="R434" s="54"/>
      <c r="S434" s="68"/>
      <c r="T434" s="68"/>
      <c r="V434" s="331"/>
      <c r="X434" s="54"/>
      <c r="Y434" s="54"/>
    </row>
    <row r="435" spans="1:25" s="112" customFormat="1" x14ac:dyDescent="0.2">
      <c r="A435" s="63"/>
      <c r="B435" s="157"/>
      <c r="C435" s="148"/>
      <c r="D435" s="148"/>
      <c r="F435" s="54"/>
      <c r="G435" s="54"/>
      <c r="I435" s="102"/>
      <c r="J435" s="68"/>
      <c r="K435" s="200"/>
      <c r="L435" s="54"/>
      <c r="M435" s="178"/>
      <c r="N435" s="174"/>
      <c r="O435" s="174"/>
      <c r="P435" s="79"/>
      <c r="Q435" s="194"/>
      <c r="R435" s="54"/>
      <c r="S435" s="68"/>
      <c r="T435" s="68"/>
      <c r="V435" s="331"/>
      <c r="X435" s="54"/>
      <c r="Y435" s="54"/>
    </row>
    <row r="436" spans="1:25" s="112" customFormat="1" x14ac:dyDescent="0.2">
      <c r="A436" s="63"/>
      <c r="B436" s="157"/>
      <c r="C436" s="148"/>
      <c r="D436" s="148"/>
      <c r="F436" s="54"/>
      <c r="G436" s="54"/>
      <c r="I436" s="102"/>
      <c r="J436" s="68"/>
      <c r="K436" s="200"/>
      <c r="L436" s="54"/>
      <c r="M436" s="178"/>
      <c r="N436" s="174"/>
      <c r="O436" s="174"/>
      <c r="P436" s="79"/>
      <c r="Q436" s="194"/>
      <c r="R436" s="54"/>
      <c r="S436" s="68"/>
      <c r="T436" s="68"/>
      <c r="V436" s="331"/>
      <c r="X436" s="54"/>
      <c r="Y436" s="54"/>
    </row>
    <row r="437" spans="1:25" s="112" customFormat="1" x14ac:dyDescent="0.2">
      <c r="A437" s="63"/>
      <c r="B437" s="157"/>
      <c r="C437" s="148"/>
      <c r="D437" s="148"/>
      <c r="F437" s="54"/>
      <c r="G437" s="54"/>
      <c r="I437" s="102"/>
      <c r="J437" s="68"/>
      <c r="K437" s="200"/>
      <c r="L437" s="54"/>
      <c r="M437" s="178"/>
      <c r="N437" s="174"/>
      <c r="O437" s="174"/>
      <c r="P437" s="79"/>
      <c r="Q437" s="194"/>
      <c r="R437" s="54"/>
      <c r="S437" s="68"/>
      <c r="T437" s="68"/>
      <c r="V437" s="331"/>
      <c r="X437" s="54"/>
      <c r="Y437" s="54"/>
    </row>
    <row r="438" spans="1:25" s="112" customFormat="1" x14ac:dyDescent="0.2">
      <c r="A438" s="63"/>
      <c r="B438" s="157"/>
      <c r="C438" s="148"/>
      <c r="D438" s="148"/>
      <c r="F438" s="54"/>
      <c r="G438" s="54"/>
      <c r="I438" s="102"/>
      <c r="J438" s="68"/>
      <c r="K438" s="200"/>
      <c r="L438" s="54"/>
      <c r="M438" s="178"/>
      <c r="O438" s="174"/>
      <c r="P438" s="79"/>
      <c r="Q438" s="194"/>
      <c r="R438" s="54"/>
      <c r="S438" s="68"/>
      <c r="T438" s="68"/>
      <c r="V438" s="331"/>
      <c r="X438" s="54"/>
      <c r="Y438" s="54"/>
    </row>
    <row r="439" spans="1:25" s="112" customFormat="1" x14ac:dyDescent="0.2">
      <c r="A439" s="63"/>
      <c r="B439" s="157"/>
      <c r="C439" s="148"/>
      <c r="D439" s="148"/>
      <c r="F439" s="54"/>
      <c r="G439" s="54"/>
      <c r="I439" s="102"/>
      <c r="J439" s="68"/>
      <c r="K439" s="200"/>
      <c r="L439" s="54"/>
      <c r="M439" s="178"/>
      <c r="N439" s="174"/>
      <c r="O439" s="174"/>
      <c r="P439" s="79"/>
      <c r="Q439" s="194"/>
      <c r="R439" s="54"/>
      <c r="S439" s="68"/>
      <c r="T439" s="68"/>
      <c r="V439" s="331"/>
      <c r="X439" s="54"/>
      <c r="Y439" s="54"/>
    </row>
    <row r="440" spans="1:25" s="112" customFormat="1" x14ac:dyDescent="0.2">
      <c r="A440" s="63"/>
      <c r="B440" s="157"/>
      <c r="C440" s="148"/>
      <c r="D440" s="148"/>
      <c r="F440" s="54"/>
      <c r="G440" s="54"/>
      <c r="I440" s="102"/>
      <c r="J440" s="68"/>
      <c r="K440" s="200"/>
      <c r="L440" s="54"/>
      <c r="M440" s="178"/>
      <c r="N440" s="174"/>
      <c r="O440" s="174"/>
      <c r="P440" s="79"/>
      <c r="Q440" s="194"/>
      <c r="R440" s="54"/>
      <c r="S440" s="68"/>
      <c r="T440" s="68"/>
      <c r="V440" s="331"/>
      <c r="X440" s="54"/>
      <c r="Y440" s="54"/>
    </row>
    <row r="441" spans="1:25" s="112" customFormat="1" x14ac:dyDescent="0.2">
      <c r="A441" s="63"/>
      <c r="B441" s="157"/>
      <c r="C441" s="148"/>
      <c r="D441" s="148"/>
      <c r="F441" s="54"/>
      <c r="G441" s="54"/>
      <c r="I441" s="102"/>
      <c r="J441" s="68"/>
      <c r="K441" s="200"/>
      <c r="L441" s="54"/>
      <c r="M441" s="178"/>
      <c r="N441" s="174"/>
      <c r="O441" s="174"/>
      <c r="P441" s="79"/>
      <c r="Q441" s="194"/>
      <c r="R441" s="54"/>
      <c r="S441" s="68"/>
      <c r="T441" s="68"/>
      <c r="V441" s="331"/>
      <c r="X441" s="54"/>
      <c r="Y441" s="54"/>
    </row>
    <row r="442" spans="1:25" s="112" customFormat="1" x14ac:dyDescent="0.2">
      <c r="A442" s="63"/>
      <c r="B442" s="157"/>
      <c r="C442" s="148"/>
      <c r="D442" s="148"/>
      <c r="F442" s="54"/>
      <c r="G442" s="54"/>
      <c r="I442" s="102"/>
      <c r="J442" s="68"/>
      <c r="K442" s="200"/>
      <c r="L442" s="54"/>
      <c r="M442" s="178"/>
      <c r="N442" s="174"/>
      <c r="O442" s="174"/>
      <c r="P442" s="79"/>
      <c r="Q442" s="194"/>
      <c r="R442" s="54"/>
      <c r="S442" s="68"/>
      <c r="T442" s="68"/>
      <c r="V442" s="331"/>
      <c r="X442" s="54"/>
      <c r="Y442" s="54"/>
    </row>
    <row r="443" spans="1:25" s="112" customFormat="1" x14ac:dyDescent="0.2">
      <c r="A443" s="63"/>
      <c r="B443" s="157"/>
      <c r="C443" s="148"/>
      <c r="D443" s="148"/>
      <c r="F443" s="54"/>
      <c r="G443" s="54"/>
      <c r="I443" s="102"/>
      <c r="J443" s="68"/>
      <c r="K443" s="200"/>
      <c r="L443" s="54"/>
      <c r="M443" s="178"/>
      <c r="N443" s="174"/>
      <c r="O443" s="174"/>
      <c r="P443" s="79"/>
      <c r="Q443" s="194"/>
      <c r="R443" s="54"/>
      <c r="S443" s="68"/>
      <c r="T443" s="68"/>
      <c r="V443" s="331"/>
      <c r="X443" s="54"/>
      <c r="Y443" s="54"/>
    </row>
    <row r="444" spans="1:25" s="112" customFormat="1" x14ac:dyDescent="0.2">
      <c r="A444" s="63"/>
      <c r="B444" s="157"/>
      <c r="C444" s="148"/>
      <c r="D444" s="148"/>
      <c r="F444" s="54"/>
      <c r="G444" s="54"/>
      <c r="I444" s="102"/>
      <c r="J444" s="68"/>
      <c r="K444" s="200"/>
      <c r="L444" s="54"/>
      <c r="M444" s="178"/>
      <c r="N444" s="174"/>
      <c r="O444" s="174"/>
      <c r="P444" s="79"/>
      <c r="Q444" s="194"/>
      <c r="R444" s="54"/>
      <c r="S444" s="68"/>
      <c r="T444" s="68"/>
      <c r="V444" s="331"/>
      <c r="X444" s="54"/>
      <c r="Y444" s="54"/>
    </row>
    <row r="445" spans="1:25" s="112" customFormat="1" x14ac:dyDescent="0.2">
      <c r="A445" s="63"/>
      <c r="B445" s="157"/>
      <c r="C445" s="148"/>
      <c r="D445" s="148"/>
      <c r="F445" s="54"/>
      <c r="G445" s="54"/>
      <c r="I445" s="102"/>
      <c r="J445" s="68"/>
      <c r="K445" s="200"/>
      <c r="L445" s="54"/>
      <c r="M445" s="178"/>
      <c r="N445" s="174"/>
      <c r="O445" s="174"/>
      <c r="P445" s="79"/>
      <c r="Q445" s="194"/>
      <c r="R445" s="54"/>
      <c r="S445" s="68"/>
      <c r="T445" s="68"/>
      <c r="V445" s="331"/>
      <c r="X445" s="54"/>
      <c r="Y445" s="54"/>
    </row>
    <row r="446" spans="1:25" s="112" customFormat="1" x14ac:dyDescent="0.2">
      <c r="A446" s="63"/>
      <c r="B446" s="157"/>
      <c r="C446" s="148"/>
      <c r="D446" s="148"/>
      <c r="F446" s="54"/>
      <c r="G446" s="54"/>
      <c r="I446" s="102"/>
      <c r="J446" s="68"/>
      <c r="K446" s="200"/>
      <c r="L446" s="54"/>
      <c r="M446" s="178"/>
      <c r="N446" s="174"/>
      <c r="O446" s="174"/>
      <c r="P446" s="79"/>
      <c r="Q446" s="194"/>
      <c r="R446" s="54"/>
      <c r="S446" s="68"/>
      <c r="T446" s="68"/>
      <c r="V446" s="331"/>
      <c r="X446" s="54"/>
      <c r="Y446" s="54"/>
    </row>
    <row r="447" spans="1:25" s="112" customFormat="1" x14ac:dyDescent="0.2">
      <c r="A447" s="63"/>
      <c r="B447" s="157"/>
      <c r="C447" s="148"/>
      <c r="D447" s="148"/>
      <c r="F447" s="54"/>
      <c r="G447" s="54"/>
      <c r="I447" s="102"/>
      <c r="J447" s="68"/>
      <c r="K447" s="200"/>
      <c r="L447" s="54"/>
      <c r="M447" s="178"/>
      <c r="N447" s="174"/>
      <c r="O447" s="174"/>
      <c r="P447" s="79"/>
      <c r="Q447" s="194"/>
      <c r="R447" s="54"/>
      <c r="S447" s="68"/>
      <c r="T447" s="68"/>
      <c r="V447" s="331"/>
      <c r="X447" s="54"/>
      <c r="Y447" s="54"/>
    </row>
    <row r="448" spans="1:25" s="112" customFormat="1" x14ac:dyDescent="0.2">
      <c r="A448" s="63"/>
      <c r="B448" s="157"/>
      <c r="C448" s="148"/>
      <c r="D448" s="148"/>
      <c r="F448" s="54"/>
      <c r="G448" s="54"/>
      <c r="I448" s="102"/>
      <c r="J448" s="68"/>
      <c r="K448" s="200"/>
      <c r="L448" s="54"/>
      <c r="M448" s="178"/>
      <c r="N448" s="174"/>
      <c r="O448" s="174"/>
      <c r="P448" s="79"/>
      <c r="Q448" s="194"/>
      <c r="R448" s="54"/>
      <c r="S448" s="68"/>
      <c r="T448" s="68"/>
      <c r="V448" s="331"/>
      <c r="X448" s="54"/>
      <c r="Y448" s="54"/>
    </row>
    <row r="449" spans="1:25" s="112" customFormat="1" x14ac:dyDescent="0.2">
      <c r="A449" s="63"/>
      <c r="B449" s="157"/>
      <c r="C449" s="148"/>
      <c r="D449" s="148"/>
      <c r="F449" s="54"/>
      <c r="G449" s="54"/>
      <c r="I449" s="102"/>
      <c r="J449" s="68"/>
      <c r="K449" s="200"/>
      <c r="L449" s="54"/>
      <c r="M449" s="178"/>
      <c r="N449" s="174"/>
      <c r="O449" s="174"/>
      <c r="P449" s="79"/>
      <c r="Q449" s="194"/>
      <c r="R449" s="54"/>
      <c r="S449" s="68"/>
      <c r="T449" s="68"/>
      <c r="V449" s="331"/>
      <c r="X449" s="54"/>
      <c r="Y449" s="54"/>
    </row>
    <row r="450" spans="1:25" s="112" customFormat="1" x14ac:dyDescent="0.2">
      <c r="A450" s="63"/>
      <c r="B450" s="157"/>
      <c r="C450" s="148"/>
      <c r="D450" s="148"/>
      <c r="F450" s="54"/>
      <c r="G450" s="54"/>
      <c r="I450" s="102"/>
      <c r="J450" s="68"/>
      <c r="K450" s="200"/>
      <c r="L450" s="54"/>
      <c r="M450" s="178"/>
      <c r="N450" s="174"/>
      <c r="O450" s="174"/>
      <c r="P450" s="79"/>
      <c r="Q450" s="194"/>
      <c r="R450" s="54"/>
      <c r="S450" s="68"/>
      <c r="T450" s="68"/>
      <c r="V450" s="331"/>
      <c r="X450" s="54"/>
      <c r="Y450" s="54"/>
    </row>
    <row r="451" spans="1:25" s="112" customFormat="1" x14ac:dyDescent="0.2">
      <c r="A451" s="63"/>
      <c r="B451" s="157"/>
      <c r="C451" s="148"/>
      <c r="D451" s="148"/>
      <c r="F451" s="54"/>
      <c r="G451" s="54"/>
      <c r="I451" s="102"/>
      <c r="J451" s="68"/>
      <c r="K451" s="200"/>
      <c r="L451" s="54"/>
      <c r="M451" s="178"/>
      <c r="N451" s="174"/>
      <c r="O451" s="174"/>
      <c r="P451" s="79"/>
      <c r="Q451" s="194"/>
      <c r="R451" s="54"/>
      <c r="S451" s="68"/>
      <c r="T451" s="68"/>
      <c r="V451" s="331"/>
      <c r="X451" s="54"/>
      <c r="Y451" s="54"/>
    </row>
    <row r="452" spans="1:25" s="112" customFormat="1" x14ac:dyDescent="0.2">
      <c r="A452" s="63"/>
      <c r="B452" s="157"/>
      <c r="C452" s="148"/>
      <c r="D452" s="148"/>
      <c r="F452" s="54"/>
      <c r="G452" s="54"/>
      <c r="I452" s="102"/>
      <c r="J452" s="68"/>
      <c r="K452" s="200"/>
      <c r="L452" s="54"/>
      <c r="M452" s="178"/>
      <c r="N452" s="174"/>
      <c r="O452" s="174"/>
      <c r="P452" s="79"/>
      <c r="Q452" s="194"/>
      <c r="R452" s="54"/>
      <c r="S452" s="68"/>
      <c r="T452" s="68"/>
      <c r="V452" s="331"/>
      <c r="X452" s="54"/>
      <c r="Y452" s="54"/>
    </row>
    <row r="453" spans="1:25" s="112" customFormat="1" x14ac:dyDescent="0.2">
      <c r="A453" s="63"/>
      <c r="B453" s="157"/>
      <c r="C453" s="148"/>
      <c r="D453" s="148"/>
      <c r="F453" s="54"/>
      <c r="G453" s="54"/>
      <c r="I453" s="102"/>
      <c r="J453" s="68"/>
      <c r="K453" s="200"/>
      <c r="L453" s="54"/>
      <c r="M453" s="178"/>
      <c r="N453" s="174"/>
      <c r="O453" s="174"/>
      <c r="P453" s="79"/>
      <c r="Q453" s="194"/>
      <c r="R453" s="54"/>
      <c r="S453" s="68"/>
      <c r="T453" s="68"/>
      <c r="V453" s="331"/>
      <c r="X453" s="54"/>
      <c r="Y453" s="54"/>
    </row>
    <row r="454" spans="1:25" s="112" customFormat="1" x14ac:dyDescent="0.2">
      <c r="A454" s="63"/>
      <c r="B454" s="157"/>
      <c r="C454" s="148"/>
      <c r="D454" s="148"/>
      <c r="F454" s="54"/>
      <c r="G454" s="54"/>
      <c r="I454" s="102"/>
      <c r="J454" s="68"/>
      <c r="K454" s="200"/>
      <c r="L454" s="54"/>
      <c r="M454" s="178"/>
      <c r="N454" s="174"/>
      <c r="O454" s="174"/>
      <c r="P454" s="79"/>
      <c r="Q454" s="194"/>
      <c r="R454" s="54"/>
      <c r="S454" s="68"/>
      <c r="T454" s="68"/>
      <c r="V454" s="331"/>
      <c r="X454" s="54"/>
      <c r="Y454" s="54"/>
    </row>
    <row r="455" spans="1:25" s="112" customFormat="1" x14ac:dyDescent="0.2">
      <c r="A455" s="63"/>
      <c r="B455" s="157"/>
      <c r="C455" s="148"/>
      <c r="D455" s="148"/>
      <c r="F455" s="54"/>
      <c r="G455" s="54"/>
      <c r="I455" s="102"/>
      <c r="J455" s="68"/>
      <c r="K455" s="200"/>
      <c r="L455" s="54"/>
      <c r="M455" s="178"/>
      <c r="N455" s="174"/>
      <c r="O455" s="174"/>
      <c r="P455" s="79"/>
      <c r="Q455" s="194"/>
      <c r="R455" s="54"/>
      <c r="S455" s="68"/>
      <c r="T455" s="68"/>
      <c r="V455" s="331"/>
      <c r="X455" s="54"/>
      <c r="Y455" s="54"/>
    </row>
    <row r="456" spans="1:25" s="112" customFormat="1" x14ac:dyDescent="0.2">
      <c r="A456" s="63"/>
      <c r="B456" s="157"/>
      <c r="C456" s="148"/>
      <c r="D456" s="148"/>
      <c r="F456" s="54"/>
      <c r="G456" s="54"/>
      <c r="I456" s="102"/>
      <c r="J456" s="68"/>
      <c r="K456" s="200"/>
      <c r="L456" s="54"/>
      <c r="M456" s="178"/>
      <c r="N456" s="174"/>
      <c r="O456" s="174"/>
      <c r="P456" s="79"/>
      <c r="Q456" s="194"/>
      <c r="R456" s="54"/>
      <c r="S456" s="68"/>
      <c r="T456" s="68"/>
      <c r="V456" s="331"/>
      <c r="X456" s="54"/>
      <c r="Y456" s="54"/>
    </row>
    <row r="457" spans="1:25" s="112" customFormat="1" x14ac:dyDescent="0.2">
      <c r="A457" s="63"/>
      <c r="B457" s="157"/>
      <c r="C457" s="148"/>
      <c r="D457" s="148"/>
      <c r="F457" s="54"/>
      <c r="G457" s="54"/>
      <c r="I457" s="102"/>
      <c r="J457" s="68"/>
      <c r="K457" s="200"/>
      <c r="L457" s="54"/>
      <c r="M457" s="178"/>
      <c r="N457" s="174"/>
      <c r="O457" s="174"/>
      <c r="P457" s="79"/>
      <c r="Q457" s="194"/>
      <c r="R457" s="54"/>
      <c r="S457" s="68"/>
      <c r="T457" s="68"/>
      <c r="V457" s="331"/>
      <c r="X457" s="54"/>
      <c r="Y457" s="54"/>
    </row>
    <row r="458" spans="1:25" s="112" customFormat="1" x14ac:dyDescent="0.2">
      <c r="A458" s="63"/>
      <c r="B458" s="157"/>
      <c r="C458" s="148"/>
      <c r="D458" s="148"/>
      <c r="F458" s="54"/>
      <c r="G458" s="54"/>
      <c r="I458" s="102"/>
      <c r="J458" s="68"/>
      <c r="K458" s="200"/>
      <c r="L458" s="54"/>
      <c r="M458" s="178"/>
      <c r="N458" s="174"/>
      <c r="O458" s="174"/>
      <c r="P458" s="79"/>
      <c r="Q458" s="194"/>
      <c r="R458" s="54"/>
      <c r="S458" s="68"/>
      <c r="T458" s="68"/>
      <c r="V458" s="331"/>
      <c r="X458" s="54"/>
      <c r="Y458" s="54"/>
    </row>
    <row r="459" spans="1:25" s="112" customFormat="1" x14ac:dyDescent="0.2">
      <c r="A459" s="63"/>
      <c r="B459" s="157"/>
      <c r="C459" s="148"/>
      <c r="D459" s="148"/>
      <c r="F459" s="54"/>
      <c r="G459" s="54"/>
      <c r="I459" s="102"/>
      <c r="J459" s="68"/>
      <c r="K459" s="200"/>
      <c r="L459" s="54"/>
      <c r="M459" s="178"/>
      <c r="N459" s="174"/>
      <c r="O459" s="178"/>
      <c r="P459" s="79"/>
      <c r="Q459" s="194"/>
      <c r="R459" s="54"/>
      <c r="S459" s="68"/>
      <c r="T459" s="68"/>
      <c r="V459" s="331"/>
      <c r="X459" s="54"/>
      <c r="Y459" s="54"/>
    </row>
    <row r="460" spans="1:25" s="112" customFormat="1" x14ac:dyDescent="0.2">
      <c r="A460" s="63"/>
      <c r="B460" s="157"/>
      <c r="C460" s="148"/>
      <c r="D460" s="148"/>
      <c r="F460" s="54"/>
      <c r="G460" s="54"/>
      <c r="I460" s="102"/>
      <c r="J460" s="68"/>
      <c r="K460" s="200"/>
      <c r="L460" s="54"/>
      <c r="M460" s="178"/>
      <c r="N460" s="174"/>
      <c r="O460" s="178"/>
      <c r="P460" s="79"/>
      <c r="Q460" s="194"/>
      <c r="R460" s="54"/>
      <c r="S460" s="68"/>
      <c r="T460" s="68"/>
      <c r="V460" s="331"/>
      <c r="X460" s="54"/>
      <c r="Y460" s="54"/>
    </row>
    <row r="461" spans="1:25" s="112" customFormat="1" x14ac:dyDescent="0.2">
      <c r="A461" s="63"/>
      <c r="B461" s="157"/>
      <c r="C461" s="148"/>
      <c r="D461" s="148"/>
      <c r="F461" s="54"/>
      <c r="G461" s="54"/>
      <c r="I461" s="102"/>
      <c r="J461" s="68"/>
      <c r="K461" s="200"/>
      <c r="L461" s="54"/>
      <c r="M461" s="178"/>
      <c r="N461" s="174"/>
      <c r="O461" s="178"/>
      <c r="P461" s="79"/>
      <c r="Q461" s="194"/>
      <c r="R461" s="54"/>
      <c r="S461" s="68"/>
      <c r="T461" s="68"/>
      <c r="V461" s="331"/>
      <c r="X461" s="54"/>
      <c r="Y461" s="54"/>
    </row>
    <row r="462" spans="1:25" s="112" customFormat="1" x14ac:dyDescent="0.2">
      <c r="A462" s="63"/>
      <c r="B462" s="157"/>
      <c r="C462" s="148"/>
      <c r="D462" s="148"/>
      <c r="F462" s="54"/>
      <c r="G462" s="54"/>
      <c r="I462" s="102"/>
      <c r="J462" s="68"/>
      <c r="K462" s="200"/>
      <c r="L462" s="54"/>
      <c r="M462" s="178"/>
      <c r="N462" s="174"/>
      <c r="O462" s="178"/>
      <c r="P462" s="79"/>
      <c r="Q462" s="194"/>
      <c r="R462" s="54"/>
      <c r="S462" s="68"/>
      <c r="T462" s="68"/>
      <c r="V462" s="331"/>
      <c r="X462" s="54"/>
      <c r="Y462" s="54"/>
    </row>
    <row r="463" spans="1:25" s="112" customFormat="1" x14ac:dyDescent="0.2">
      <c r="A463" s="63"/>
      <c r="B463" s="157"/>
      <c r="C463" s="148"/>
      <c r="D463" s="148"/>
      <c r="F463" s="54"/>
      <c r="G463" s="54"/>
      <c r="I463" s="102"/>
      <c r="J463" s="68"/>
      <c r="K463" s="200"/>
      <c r="L463" s="54"/>
      <c r="M463" s="178"/>
      <c r="N463" s="174"/>
      <c r="O463" s="178"/>
      <c r="P463" s="79"/>
      <c r="Q463" s="194"/>
      <c r="R463" s="54"/>
      <c r="S463" s="68"/>
      <c r="T463" s="68"/>
      <c r="V463" s="331"/>
      <c r="X463" s="54"/>
      <c r="Y463" s="54"/>
    </row>
    <row r="464" spans="1:25" s="112" customFormat="1" x14ac:dyDescent="0.2">
      <c r="A464" s="63"/>
      <c r="B464" s="157"/>
      <c r="C464" s="148"/>
      <c r="D464" s="148"/>
      <c r="F464" s="54"/>
      <c r="G464" s="54"/>
      <c r="I464" s="102"/>
      <c r="J464" s="68"/>
      <c r="K464" s="200"/>
      <c r="L464" s="54"/>
      <c r="M464" s="178"/>
      <c r="N464" s="174"/>
      <c r="O464" s="178"/>
      <c r="P464" s="79"/>
      <c r="Q464" s="194"/>
      <c r="R464" s="54"/>
      <c r="S464" s="68"/>
      <c r="T464" s="68"/>
      <c r="V464" s="331"/>
      <c r="X464" s="54"/>
      <c r="Y464" s="54"/>
    </row>
    <row r="465" spans="1:25" s="112" customFormat="1" x14ac:dyDescent="0.2">
      <c r="A465" s="63"/>
      <c r="B465" s="157"/>
      <c r="C465" s="148"/>
      <c r="D465" s="148"/>
      <c r="F465" s="54"/>
      <c r="G465" s="54"/>
      <c r="I465" s="102"/>
      <c r="J465" s="68"/>
      <c r="K465" s="200"/>
      <c r="L465" s="54"/>
      <c r="M465" s="178"/>
      <c r="N465" s="174"/>
      <c r="O465" s="178"/>
      <c r="P465" s="79"/>
      <c r="Q465" s="194"/>
      <c r="R465" s="54"/>
      <c r="S465" s="68"/>
      <c r="T465" s="68"/>
      <c r="V465" s="331"/>
      <c r="X465" s="54"/>
      <c r="Y465" s="54"/>
    </row>
    <row r="466" spans="1:25" s="112" customFormat="1" x14ac:dyDescent="0.2">
      <c r="A466" s="63"/>
      <c r="B466" s="157"/>
      <c r="C466" s="148"/>
      <c r="D466" s="148"/>
      <c r="F466" s="54"/>
      <c r="G466" s="54"/>
      <c r="I466" s="102"/>
      <c r="J466" s="68"/>
      <c r="K466" s="200"/>
      <c r="L466" s="54"/>
      <c r="M466" s="178"/>
      <c r="N466" s="174"/>
      <c r="O466" s="178"/>
      <c r="P466" s="79"/>
      <c r="Q466" s="194"/>
      <c r="R466" s="54"/>
      <c r="S466" s="68"/>
      <c r="T466" s="68"/>
      <c r="V466" s="331"/>
      <c r="X466" s="54"/>
      <c r="Y466" s="54"/>
    </row>
    <row r="467" spans="1:25" s="112" customFormat="1" x14ac:dyDescent="0.2">
      <c r="A467" s="63"/>
      <c r="B467" s="157"/>
      <c r="C467" s="148"/>
      <c r="D467" s="148"/>
      <c r="F467" s="54"/>
      <c r="G467" s="54"/>
      <c r="I467" s="102"/>
      <c r="J467" s="68"/>
      <c r="K467" s="200"/>
      <c r="L467" s="54"/>
      <c r="M467" s="178"/>
      <c r="N467" s="174"/>
      <c r="O467" s="178"/>
      <c r="P467" s="79"/>
      <c r="Q467" s="194"/>
      <c r="R467" s="54"/>
      <c r="S467" s="68"/>
      <c r="T467" s="68"/>
      <c r="V467" s="331"/>
      <c r="X467" s="54"/>
      <c r="Y467" s="54"/>
    </row>
    <row r="468" spans="1:25" s="112" customFormat="1" x14ac:dyDescent="0.2">
      <c r="A468" s="63"/>
      <c r="B468" s="157"/>
      <c r="C468" s="148"/>
      <c r="D468" s="148"/>
      <c r="F468" s="54"/>
      <c r="G468" s="54"/>
      <c r="I468" s="102"/>
      <c r="J468" s="68"/>
      <c r="K468" s="200"/>
      <c r="L468" s="54"/>
      <c r="M468" s="178"/>
      <c r="N468" s="174"/>
      <c r="O468" s="178"/>
      <c r="P468" s="79"/>
      <c r="Q468" s="194"/>
      <c r="R468" s="54"/>
      <c r="S468" s="68"/>
      <c r="T468" s="68"/>
      <c r="V468" s="331"/>
      <c r="X468" s="54"/>
      <c r="Y468" s="54"/>
    </row>
    <row r="469" spans="1:25" s="112" customFormat="1" x14ac:dyDescent="0.2">
      <c r="A469" s="63"/>
      <c r="B469" s="157"/>
      <c r="C469" s="148"/>
      <c r="D469" s="148"/>
      <c r="F469" s="54"/>
      <c r="G469" s="54"/>
      <c r="I469" s="102"/>
      <c r="J469" s="68"/>
      <c r="K469" s="200"/>
      <c r="L469" s="54"/>
      <c r="M469" s="178"/>
      <c r="N469" s="174"/>
      <c r="O469" s="178"/>
      <c r="P469" s="79"/>
      <c r="Q469" s="194"/>
      <c r="R469" s="54"/>
      <c r="S469" s="68"/>
      <c r="T469" s="68"/>
      <c r="V469" s="331"/>
      <c r="X469" s="54"/>
      <c r="Y469" s="54"/>
    </row>
    <row r="470" spans="1:25" s="112" customFormat="1" x14ac:dyDescent="0.2">
      <c r="A470" s="63"/>
      <c r="B470" s="157"/>
      <c r="C470" s="148"/>
      <c r="D470" s="148"/>
      <c r="F470" s="54"/>
      <c r="G470" s="54"/>
      <c r="I470" s="102"/>
      <c r="J470" s="68"/>
      <c r="K470" s="200"/>
      <c r="L470" s="54"/>
      <c r="M470" s="178"/>
      <c r="N470" s="174"/>
      <c r="O470" s="178"/>
      <c r="P470" s="79"/>
      <c r="Q470" s="194"/>
      <c r="R470" s="54"/>
      <c r="S470" s="68"/>
      <c r="T470" s="68"/>
      <c r="V470" s="331"/>
      <c r="X470" s="54"/>
      <c r="Y470" s="54"/>
    </row>
    <row r="471" spans="1:25" s="112" customFormat="1" x14ac:dyDescent="0.2">
      <c r="A471" s="63"/>
      <c r="B471" s="157"/>
      <c r="C471" s="148"/>
      <c r="D471" s="148"/>
      <c r="F471" s="54"/>
      <c r="G471" s="54"/>
      <c r="I471" s="102"/>
      <c r="J471" s="68"/>
      <c r="K471" s="200"/>
      <c r="L471" s="54"/>
      <c r="M471" s="178"/>
      <c r="N471" s="174"/>
      <c r="O471" s="178"/>
      <c r="P471" s="79"/>
      <c r="Q471" s="194"/>
      <c r="R471" s="54"/>
      <c r="S471" s="68"/>
      <c r="T471" s="68"/>
      <c r="V471" s="331"/>
      <c r="X471" s="54"/>
      <c r="Y471" s="54"/>
    </row>
    <row r="472" spans="1:25" s="112" customFormat="1" x14ac:dyDescent="0.2">
      <c r="A472" s="63"/>
      <c r="B472" s="157"/>
      <c r="C472" s="148"/>
      <c r="D472" s="148"/>
      <c r="F472" s="54"/>
      <c r="G472" s="54"/>
      <c r="I472" s="102"/>
      <c r="J472" s="68"/>
      <c r="K472" s="200"/>
      <c r="L472" s="54"/>
      <c r="M472" s="178"/>
      <c r="N472" s="174"/>
      <c r="O472" s="178"/>
      <c r="P472" s="79"/>
      <c r="Q472" s="194"/>
      <c r="R472" s="54"/>
      <c r="S472" s="68"/>
      <c r="T472" s="68"/>
      <c r="V472" s="331"/>
      <c r="X472" s="54"/>
      <c r="Y472" s="54"/>
    </row>
    <row r="473" spans="1:25" s="112" customFormat="1" x14ac:dyDescent="0.2">
      <c r="A473" s="63"/>
      <c r="B473" s="157"/>
      <c r="C473" s="148"/>
      <c r="D473" s="148"/>
      <c r="F473" s="54"/>
      <c r="G473" s="54"/>
      <c r="I473" s="102"/>
      <c r="J473" s="68"/>
      <c r="K473" s="200"/>
      <c r="L473" s="54"/>
      <c r="M473" s="178"/>
      <c r="N473" s="174"/>
      <c r="O473" s="178"/>
      <c r="P473" s="79"/>
      <c r="Q473" s="194"/>
      <c r="R473" s="54"/>
      <c r="S473" s="68"/>
      <c r="T473" s="68"/>
      <c r="V473" s="331"/>
      <c r="X473" s="54"/>
      <c r="Y473" s="54"/>
    </row>
    <row r="474" spans="1:25" s="112" customFormat="1" x14ac:dyDescent="0.2">
      <c r="A474" s="63"/>
      <c r="B474" s="157"/>
      <c r="C474" s="148"/>
      <c r="D474" s="148"/>
      <c r="F474" s="54"/>
      <c r="G474" s="54"/>
      <c r="I474" s="102"/>
      <c r="J474" s="68"/>
      <c r="K474" s="200"/>
      <c r="L474" s="54"/>
      <c r="M474" s="178"/>
      <c r="N474" s="174"/>
      <c r="O474" s="178"/>
      <c r="P474" s="79"/>
      <c r="Q474" s="194"/>
      <c r="R474" s="54"/>
      <c r="S474" s="68"/>
      <c r="T474" s="68"/>
      <c r="V474" s="215"/>
      <c r="W474" s="68"/>
      <c r="X474" s="54"/>
      <c r="Y474" s="54"/>
    </row>
    <row r="475" spans="1:25" s="112" customFormat="1" x14ac:dyDescent="0.2">
      <c r="A475" s="63"/>
      <c r="B475" s="157"/>
      <c r="C475" s="148"/>
      <c r="D475" s="148"/>
      <c r="F475" s="54"/>
      <c r="G475" s="54"/>
      <c r="I475" s="102"/>
      <c r="J475" s="68"/>
      <c r="K475" s="200"/>
      <c r="L475" s="54"/>
      <c r="M475" s="178"/>
      <c r="N475" s="174"/>
      <c r="O475" s="178"/>
      <c r="P475" s="79"/>
      <c r="Q475" s="194"/>
      <c r="R475" s="54"/>
      <c r="S475" s="68"/>
      <c r="T475" s="68"/>
      <c r="V475" s="215"/>
      <c r="W475" s="68"/>
      <c r="X475" s="54"/>
      <c r="Y475" s="54"/>
    </row>
    <row r="476" spans="1:25" x14ac:dyDescent="0.2">
      <c r="A476" s="63"/>
      <c r="B476" s="157"/>
      <c r="C476" s="148"/>
      <c r="D476" s="148"/>
      <c r="P476" s="79"/>
      <c r="Q476" s="194"/>
      <c r="U476" s="112"/>
    </row>
    <row r="477" spans="1:25" x14ac:dyDescent="0.2">
      <c r="A477" s="63"/>
      <c r="B477" s="157"/>
      <c r="C477" s="148"/>
      <c r="D477" s="148"/>
      <c r="P477" s="79"/>
      <c r="Q477" s="194"/>
      <c r="U477" s="112"/>
    </row>
    <row r="478" spans="1:25" x14ac:dyDescent="0.2">
      <c r="A478" s="63"/>
      <c r="B478" s="157"/>
      <c r="C478" s="148"/>
      <c r="D478" s="148"/>
      <c r="P478" s="79"/>
      <c r="Q478" s="194"/>
      <c r="U478" s="112"/>
    </row>
    <row r="479" spans="1:25" x14ac:dyDescent="0.2">
      <c r="A479" s="63"/>
      <c r="B479" s="157"/>
      <c r="C479" s="148"/>
      <c r="D479" s="148"/>
      <c r="P479" s="79"/>
      <c r="Q479" s="194"/>
      <c r="U479" s="112"/>
    </row>
    <row r="480" spans="1:25" x14ac:dyDescent="0.2">
      <c r="A480" s="63"/>
      <c r="B480" s="157"/>
      <c r="C480" s="148"/>
      <c r="D480" s="148"/>
      <c r="P480" s="79"/>
      <c r="Q480" s="194"/>
      <c r="U480" s="112"/>
    </row>
    <row r="481" spans="1:25" x14ac:dyDescent="0.2">
      <c r="A481" s="63"/>
      <c r="B481" s="157"/>
      <c r="C481" s="148"/>
      <c r="D481" s="148"/>
      <c r="P481" s="79"/>
      <c r="Q481" s="194"/>
      <c r="U481" s="112"/>
    </row>
    <row r="482" spans="1:25" x14ac:dyDescent="0.2">
      <c r="A482" s="63"/>
      <c r="B482" s="157"/>
      <c r="C482" s="148"/>
      <c r="D482" s="148"/>
      <c r="P482" s="79"/>
      <c r="Q482" s="194"/>
      <c r="U482" s="112"/>
    </row>
    <row r="483" spans="1:25" x14ac:dyDescent="0.2">
      <c r="A483" s="63"/>
      <c r="B483" s="157"/>
      <c r="C483" s="148"/>
      <c r="D483" s="148"/>
      <c r="P483" s="79"/>
      <c r="Q483" s="194"/>
      <c r="U483" s="112"/>
    </row>
    <row r="484" spans="1:25" x14ac:dyDescent="0.2">
      <c r="A484" s="63"/>
      <c r="B484" s="157"/>
      <c r="C484" s="148"/>
      <c r="D484" s="148"/>
      <c r="P484" s="79"/>
      <c r="Q484" s="194"/>
      <c r="U484" s="112"/>
      <c r="V484" s="331"/>
      <c r="W484" s="112"/>
    </row>
    <row r="485" spans="1:25" x14ac:dyDescent="0.2">
      <c r="A485" s="63"/>
      <c r="B485" s="157"/>
      <c r="C485" s="148"/>
      <c r="D485" s="148"/>
      <c r="P485" s="79"/>
      <c r="Q485" s="194"/>
      <c r="U485" s="112"/>
      <c r="V485" s="331"/>
      <c r="W485" s="112"/>
    </row>
    <row r="486" spans="1:25" s="112" customFormat="1" x14ac:dyDescent="0.2">
      <c r="A486" s="63"/>
      <c r="B486" s="157"/>
      <c r="C486" s="148"/>
      <c r="D486" s="148"/>
      <c r="F486" s="54"/>
      <c r="G486" s="54"/>
      <c r="I486" s="102"/>
      <c r="J486" s="68"/>
      <c r="K486" s="200"/>
      <c r="L486" s="54"/>
      <c r="M486" s="178"/>
      <c r="N486" s="174"/>
      <c r="O486" s="178"/>
      <c r="P486" s="79"/>
      <c r="Q486" s="194"/>
      <c r="R486" s="54"/>
      <c r="S486" s="68"/>
      <c r="T486" s="68"/>
      <c r="V486" s="331"/>
      <c r="X486" s="54"/>
      <c r="Y486" s="54"/>
    </row>
    <row r="487" spans="1:25" s="112" customFormat="1" x14ac:dyDescent="0.2">
      <c r="A487" s="63"/>
      <c r="B487" s="157"/>
      <c r="C487" s="148"/>
      <c r="D487" s="148"/>
      <c r="F487" s="54"/>
      <c r="G487" s="54"/>
      <c r="I487" s="102"/>
      <c r="J487" s="68"/>
      <c r="K487" s="200"/>
      <c r="L487" s="54"/>
      <c r="M487" s="178"/>
      <c r="N487" s="174"/>
      <c r="O487" s="178"/>
      <c r="P487" s="79"/>
      <c r="Q487" s="194"/>
      <c r="R487" s="54"/>
      <c r="S487" s="68"/>
      <c r="T487" s="68"/>
      <c r="V487" s="331"/>
      <c r="X487" s="54"/>
      <c r="Y487" s="54"/>
    </row>
    <row r="488" spans="1:25" s="112" customFormat="1" x14ac:dyDescent="0.2">
      <c r="A488" s="63"/>
      <c r="B488" s="157"/>
      <c r="C488" s="148"/>
      <c r="D488" s="148"/>
      <c r="F488" s="54"/>
      <c r="G488" s="54"/>
      <c r="I488" s="102"/>
      <c r="J488" s="68"/>
      <c r="K488" s="200"/>
      <c r="L488" s="54"/>
      <c r="M488" s="178"/>
      <c r="N488" s="174"/>
      <c r="O488" s="178"/>
      <c r="P488" s="79"/>
      <c r="Q488" s="194"/>
      <c r="R488" s="54"/>
      <c r="S488" s="68"/>
      <c r="T488" s="68"/>
      <c r="V488" s="331"/>
      <c r="X488" s="54"/>
      <c r="Y488" s="54"/>
    </row>
    <row r="489" spans="1:25" s="112" customFormat="1" x14ac:dyDescent="0.2">
      <c r="A489" s="63"/>
      <c r="B489" s="157"/>
      <c r="C489" s="148"/>
      <c r="D489" s="148"/>
      <c r="F489" s="54"/>
      <c r="G489" s="54"/>
      <c r="I489" s="102"/>
      <c r="J489" s="68"/>
      <c r="K489" s="200"/>
      <c r="L489" s="54"/>
      <c r="M489" s="178"/>
      <c r="N489" s="174"/>
      <c r="O489" s="178"/>
      <c r="P489" s="79"/>
      <c r="Q489" s="194"/>
      <c r="R489" s="54"/>
      <c r="S489" s="68"/>
      <c r="T489" s="68"/>
      <c r="V489" s="331"/>
      <c r="X489" s="54"/>
      <c r="Y489" s="54"/>
    </row>
    <row r="490" spans="1:25" s="112" customFormat="1" x14ac:dyDescent="0.2">
      <c r="A490" s="63"/>
      <c r="B490" s="157"/>
      <c r="C490" s="148"/>
      <c r="D490" s="148"/>
      <c r="F490" s="54"/>
      <c r="G490" s="54"/>
      <c r="I490" s="102"/>
      <c r="J490" s="68"/>
      <c r="K490" s="200"/>
      <c r="L490" s="54"/>
      <c r="M490" s="178"/>
      <c r="N490" s="174"/>
      <c r="O490" s="178"/>
      <c r="P490" s="79"/>
      <c r="Q490" s="194"/>
      <c r="R490" s="54"/>
      <c r="S490" s="68"/>
      <c r="T490" s="68"/>
      <c r="V490" s="331"/>
      <c r="X490" s="54"/>
      <c r="Y490" s="54"/>
    </row>
    <row r="491" spans="1:25" s="112" customFormat="1" x14ac:dyDescent="0.2">
      <c r="A491" s="63"/>
      <c r="B491" s="157"/>
      <c r="C491" s="148"/>
      <c r="D491" s="148"/>
      <c r="F491" s="54"/>
      <c r="G491" s="54"/>
      <c r="I491" s="102"/>
      <c r="J491" s="68"/>
      <c r="K491" s="200"/>
      <c r="L491" s="54"/>
      <c r="M491" s="178"/>
      <c r="N491" s="174"/>
      <c r="O491" s="178"/>
      <c r="P491" s="79"/>
      <c r="Q491" s="194"/>
      <c r="R491" s="54"/>
      <c r="S491" s="68"/>
      <c r="T491" s="68"/>
      <c r="V491" s="331"/>
      <c r="X491" s="54"/>
      <c r="Y491" s="54"/>
    </row>
    <row r="492" spans="1:25" s="112" customFormat="1" x14ac:dyDescent="0.2">
      <c r="A492" s="63"/>
      <c r="B492" s="157"/>
      <c r="C492" s="148"/>
      <c r="D492" s="148"/>
      <c r="F492" s="54"/>
      <c r="G492" s="54"/>
      <c r="I492" s="102"/>
      <c r="J492" s="68"/>
      <c r="K492" s="200"/>
      <c r="L492" s="54"/>
      <c r="M492" s="178"/>
      <c r="N492" s="174"/>
      <c r="O492" s="178"/>
      <c r="P492" s="79"/>
      <c r="Q492" s="194"/>
      <c r="R492" s="54"/>
      <c r="S492" s="68"/>
      <c r="T492" s="68"/>
      <c r="V492" s="331"/>
      <c r="X492" s="54"/>
      <c r="Y492" s="54"/>
    </row>
    <row r="493" spans="1:25" s="112" customFormat="1" x14ac:dyDescent="0.2">
      <c r="A493" s="63"/>
      <c r="B493" s="157"/>
      <c r="C493" s="148"/>
      <c r="D493" s="148"/>
      <c r="F493" s="54"/>
      <c r="G493" s="54"/>
      <c r="I493" s="102"/>
      <c r="J493" s="68"/>
      <c r="K493" s="200"/>
      <c r="L493" s="54"/>
      <c r="M493" s="178"/>
      <c r="N493" s="174"/>
      <c r="O493" s="178"/>
      <c r="P493" s="79"/>
      <c r="Q493" s="194"/>
      <c r="R493" s="54"/>
      <c r="S493" s="68"/>
      <c r="T493" s="68"/>
      <c r="V493" s="331"/>
      <c r="X493" s="54"/>
      <c r="Y493" s="54"/>
    </row>
    <row r="494" spans="1:25" s="112" customFormat="1" x14ac:dyDescent="0.2">
      <c r="A494" s="63"/>
      <c r="B494" s="157"/>
      <c r="C494" s="148"/>
      <c r="D494" s="148"/>
      <c r="F494" s="54"/>
      <c r="G494" s="54"/>
      <c r="I494" s="102"/>
      <c r="J494" s="68"/>
      <c r="K494" s="200"/>
      <c r="L494" s="54"/>
      <c r="M494" s="178"/>
      <c r="N494" s="174"/>
      <c r="O494" s="178"/>
      <c r="P494" s="79"/>
      <c r="Q494" s="194"/>
      <c r="R494" s="54"/>
      <c r="S494" s="68"/>
      <c r="T494" s="68"/>
      <c r="V494" s="331"/>
      <c r="X494" s="54"/>
      <c r="Y494" s="54"/>
    </row>
    <row r="495" spans="1:25" s="112" customFormat="1" x14ac:dyDescent="0.2">
      <c r="A495" s="63"/>
      <c r="B495" s="157"/>
      <c r="C495" s="148"/>
      <c r="D495" s="148"/>
      <c r="F495" s="54"/>
      <c r="G495" s="54"/>
      <c r="I495" s="102"/>
      <c r="J495" s="68"/>
      <c r="K495" s="200"/>
      <c r="L495" s="54"/>
      <c r="M495" s="178"/>
      <c r="N495" s="174"/>
      <c r="O495" s="178"/>
      <c r="P495" s="79"/>
      <c r="Q495" s="194"/>
      <c r="R495" s="54"/>
      <c r="S495" s="68"/>
      <c r="T495" s="68"/>
      <c r="V495" s="331"/>
      <c r="X495" s="54"/>
      <c r="Y495" s="54"/>
    </row>
    <row r="496" spans="1:25" s="112" customFormat="1" x14ac:dyDescent="0.2">
      <c r="A496" s="63"/>
      <c r="B496" s="157"/>
      <c r="C496" s="148"/>
      <c r="D496" s="148"/>
      <c r="F496" s="54"/>
      <c r="G496" s="54"/>
      <c r="I496" s="102"/>
      <c r="J496" s="68"/>
      <c r="K496" s="200"/>
      <c r="L496" s="54"/>
      <c r="M496" s="178"/>
      <c r="N496" s="174"/>
      <c r="O496" s="178"/>
      <c r="P496" s="79"/>
      <c r="Q496" s="194"/>
      <c r="R496" s="54"/>
      <c r="S496" s="68"/>
      <c r="T496" s="68"/>
      <c r="V496" s="331"/>
      <c r="X496" s="54"/>
      <c r="Y496" s="54"/>
    </row>
    <row r="497" spans="1:25" s="112" customFormat="1" x14ac:dyDescent="0.2">
      <c r="A497" s="63"/>
      <c r="B497" s="157"/>
      <c r="C497" s="148"/>
      <c r="D497" s="148"/>
      <c r="F497" s="54"/>
      <c r="G497" s="54"/>
      <c r="I497" s="102"/>
      <c r="J497" s="68"/>
      <c r="K497" s="200"/>
      <c r="L497" s="54"/>
      <c r="M497" s="178"/>
      <c r="N497" s="174"/>
      <c r="O497" s="178"/>
      <c r="P497" s="79"/>
      <c r="Q497" s="194"/>
      <c r="R497" s="54"/>
      <c r="S497" s="68"/>
      <c r="T497" s="68"/>
      <c r="V497" s="331"/>
      <c r="X497" s="54"/>
      <c r="Y497" s="54"/>
    </row>
    <row r="498" spans="1:25" s="112" customFormat="1" x14ac:dyDescent="0.2">
      <c r="A498" s="63"/>
      <c r="B498" s="157"/>
      <c r="C498" s="148"/>
      <c r="D498" s="148"/>
      <c r="F498" s="54"/>
      <c r="G498" s="54"/>
      <c r="I498" s="102"/>
      <c r="J498" s="68"/>
      <c r="K498" s="200"/>
      <c r="L498" s="54"/>
      <c r="M498" s="178"/>
      <c r="N498" s="174"/>
      <c r="O498" s="178"/>
      <c r="P498" s="79"/>
      <c r="Q498" s="194"/>
      <c r="R498" s="54"/>
      <c r="S498" s="68"/>
      <c r="T498" s="68"/>
      <c r="V498" s="331"/>
      <c r="X498" s="54"/>
      <c r="Y498" s="54"/>
    </row>
    <row r="499" spans="1:25" s="112" customFormat="1" x14ac:dyDescent="0.2">
      <c r="A499" s="63"/>
      <c r="B499" s="157"/>
      <c r="C499" s="148"/>
      <c r="D499" s="148"/>
      <c r="F499" s="54"/>
      <c r="G499" s="54"/>
      <c r="I499" s="102"/>
      <c r="J499" s="68"/>
      <c r="K499" s="200"/>
      <c r="L499" s="54"/>
      <c r="M499" s="178"/>
      <c r="N499" s="174"/>
      <c r="O499" s="178"/>
      <c r="P499" s="79"/>
      <c r="Q499" s="194"/>
      <c r="R499" s="54"/>
      <c r="S499" s="68"/>
      <c r="T499" s="68"/>
      <c r="V499" s="331"/>
      <c r="X499" s="54"/>
      <c r="Y499" s="54"/>
    </row>
    <row r="500" spans="1:25" s="112" customFormat="1" x14ac:dyDescent="0.2">
      <c r="A500" s="63"/>
      <c r="B500" s="157"/>
      <c r="C500" s="148"/>
      <c r="D500" s="148"/>
      <c r="F500" s="54"/>
      <c r="G500" s="54"/>
      <c r="I500" s="102"/>
      <c r="J500" s="68"/>
      <c r="K500" s="200"/>
      <c r="L500" s="54"/>
      <c r="M500" s="178"/>
      <c r="N500" s="174"/>
      <c r="O500" s="178"/>
      <c r="P500" s="79"/>
      <c r="Q500" s="194"/>
      <c r="R500" s="54"/>
      <c r="S500" s="68"/>
      <c r="T500" s="68"/>
      <c r="V500" s="331"/>
      <c r="X500" s="54"/>
      <c r="Y500" s="54"/>
    </row>
    <row r="501" spans="1:25" s="112" customFormat="1" x14ac:dyDescent="0.2">
      <c r="A501" s="63"/>
      <c r="B501" s="157"/>
      <c r="C501" s="148"/>
      <c r="D501" s="148"/>
      <c r="F501" s="54"/>
      <c r="G501" s="54"/>
      <c r="I501" s="102"/>
      <c r="J501" s="68"/>
      <c r="K501" s="200"/>
      <c r="L501" s="54"/>
      <c r="M501" s="178"/>
      <c r="N501" s="174"/>
      <c r="O501" s="178"/>
      <c r="P501" s="79"/>
      <c r="Q501" s="194"/>
      <c r="R501" s="54"/>
      <c r="S501" s="68"/>
      <c r="T501" s="68"/>
      <c r="V501" s="331"/>
      <c r="X501" s="54"/>
      <c r="Y501" s="54"/>
    </row>
    <row r="502" spans="1:25" s="112" customFormat="1" x14ac:dyDescent="0.2">
      <c r="A502" s="63"/>
      <c r="B502" s="157"/>
      <c r="C502" s="148"/>
      <c r="D502" s="148"/>
      <c r="F502" s="54"/>
      <c r="G502" s="54"/>
      <c r="I502" s="102"/>
      <c r="J502" s="68"/>
      <c r="K502" s="200"/>
      <c r="L502" s="54"/>
      <c r="M502" s="178"/>
      <c r="N502" s="174"/>
      <c r="O502" s="178"/>
      <c r="P502" s="79"/>
      <c r="Q502" s="183"/>
      <c r="R502" s="54"/>
      <c r="S502" s="68"/>
      <c r="T502" s="68"/>
      <c r="V502" s="331"/>
      <c r="X502" s="54"/>
      <c r="Y502" s="54"/>
    </row>
    <row r="503" spans="1:25" s="112" customFormat="1" x14ac:dyDescent="0.2">
      <c r="A503" s="63"/>
      <c r="B503" s="157"/>
      <c r="C503" s="148"/>
      <c r="D503" s="148"/>
      <c r="F503" s="54"/>
      <c r="G503" s="54"/>
      <c r="I503" s="102"/>
      <c r="J503" s="68"/>
      <c r="K503" s="200"/>
      <c r="L503" s="54"/>
      <c r="M503" s="178"/>
      <c r="N503" s="174"/>
      <c r="O503" s="178"/>
      <c r="P503" s="79"/>
      <c r="Q503" s="183"/>
      <c r="R503" s="54"/>
      <c r="S503" s="68"/>
      <c r="T503" s="68"/>
      <c r="V503" s="331"/>
      <c r="X503" s="54"/>
      <c r="Y503" s="54"/>
    </row>
    <row r="504" spans="1:25" s="112" customFormat="1" x14ac:dyDescent="0.2">
      <c r="A504" s="63"/>
      <c r="B504" s="157"/>
      <c r="C504" s="148"/>
      <c r="D504" s="148"/>
      <c r="F504" s="54"/>
      <c r="G504" s="54"/>
      <c r="I504" s="102"/>
      <c r="J504" s="68"/>
      <c r="K504" s="200"/>
      <c r="L504" s="54"/>
      <c r="M504" s="178"/>
      <c r="N504" s="174"/>
      <c r="O504" s="178"/>
      <c r="P504" s="79"/>
      <c r="Q504" s="183"/>
      <c r="R504" s="54"/>
      <c r="S504" s="68"/>
      <c r="T504" s="68"/>
      <c r="V504" s="331"/>
      <c r="X504" s="54"/>
      <c r="Y504" s="54"/>
    </row>
    <row r="505" spans="1:25" s="112" customFormat="1" x14ac:dyDescent="0.2">
      <c r="A505" s="63"/>
      <c r="B505" s="157"/>
      <c r="C505" s="148"/>
      <c r="D505" s="148"/>
      <c r="F505" s="54"/>
      <c r="G505" s="54"/>
      <c r="I505" s="102"/>
      <c r="J505" s="68"/>
      <c r="K505" s="200"/>
      <c r="L505" s="54"/>
      <c r="M505" s="178"/>
      <c r="N505" s="174"/>
      <c r="O505" s="178"/>
      <c r="P505" s="79"/>
      <c r="Q505" s="183"/>
      <c r="R505" s="54"/>
      <c r="S505" s="68"/>
      <c r="T505" s="68"/>
      <c r="V505" s="331"/>
      <c r="X505" s="54"/>
      <c r="Y505" s="54"/>
    </row>
    <row r="506" spans="1:25" s="112" customFormat="1" x14ac:dyDescent="0.2">
      <c r="A506" s="63"/>
      <c r="B506" s="157"/>
      <c r="C506" s="148"/>
      <c r="D506" s="148"/>
      <c r="F506" s="54"/>
      <c r="G506" s="54"/>
      <c r="I506" s="102"/>
      <c r="J506" s="68"/>
      <c r="K506" s="200"/>
      <c r="L506" s="54"/>
      <c r="M506" s="178"/>
      <c r="N506" s="174"/>
      <c r="O506" s="178"/>
      <c r="P506" s="174"/>
      <c r="Q506" s="183"/>
      <c r="R506" s="54"/>
      <c r="S506" s="68"/>
      <c r="T506" s="68"/>
      <c r="V506" s="331"/>
      <c r="X506" s="54"/>
      <c r="Y506" s="54"/>
    </row>
    <row r="507" spans="1:25" s="112" customFormat="1" x14ac:dyDescent="0.2">
      <c r="A507" s="63"/>
      <c r="B507" s="157"/>
      <c r="C507" s="148"/>
      <c r="D507" s="148"/>
      <c r="F507" s="54"/>
      <c r="G507" s="54"/>
      <c r="I507" s="102"/>
      <c r="J507" s="68"/>
      <c r="K507" s="200"/>
      <c r="L507" s="54"/>
      <c r="M507" s="178"/>
      <c r="N507" s="174"/>
      <c r="O507" s="178"/>
      <c r="P507" s="174"/>
      <c r="Q507" s="183"/>
      <c r="R507" s="54"/>
      <c r="S507" s="68"/>
      <c r="T507" s="68"/>
      <c r="V507" s="331"/>
      <c r="X507" s="54"/>
      <c r="Y507" s="54"/>
    </row>
    <row r="508" spans="1:25" s="112" customFormat="1" x14ac:dyDescent="0.2">
      <c r="A508" s="63"/>
      <c r="B508" s="157"/>
      <c r="C508" s="148"/>
      <c r="D508" s="148"/>
      <c r="F508" s="54"/>
      <c r="G508" s="54"/>
      <c r="I508" s="102"/>
      <c r="J508" s="68"/>
      <c r="K508" s="200"/>
      <c r="L508" s="54"/>
      <c r="M508" s="178"/>
      <c r="N508" s="174"/>
      <c r="O508" s="178"/>
      <c r="P508" s="174"/>
      <c r="Q508" s="183"/>
      <c r="R508" s="54"/>
      <c r="S508" s="68"/>
      <c r="T508" s="68"/>
      <c r="V508" s="331"/>
      <c r="X508" s="54"/>
      <c r="Y508" s="54"/>
    </row>
    <row r="509" spans="1:25" s="112" customFormat="1" x14ac:dyDescent="0.2">
      <c r="A509" s="63"/>
      <c r="B509" s="157"/>
      <c r="C509" s="148"/>
      <c r="D509" s="148"/>
      <c r="F509" s="54"/>
      <c r="G509" s="54"/>
      <c r="I509" s="102"/>
      <c r="J509" s="68"/>
      <c r="K509" s="200"/>
      <c r="L509" s="54"/>
      <c r="M509" s="178"/>
      <c r="N509" s="174"/>
      <c r="O509" s="178"/>
      <c r="P509" s="174"/>
      <c r="Q509" s="183"/>
      <c r="R509" s="54"/>
      <c r="S509" s="68"/>
      <c r="T509" s="68"/>
      <c r="V509" s="331"/>
      <c r="X509" s="54"/>
      <c r="Y509" s="54"/>
    </row>
    <row r="510" spans="1:25" s="112" customFormat="1" x14ac:dyDescent="0.2">
      <c r="A510" s="63"/>
      <c r="B510" s="157"/>
      <c r="C510" s="148"/>
      <c r="D510" s="148"/>
      <c r="F510" s="54"/>
      <c r="G510" s="54"/>
      <c r="I510" s="102"/>
      <c r="J510" s="68"/>
      <c r="K510" s="200"/>
      <c r="L510" s="54"/>
      <c r="M510" s="178"/>
      <c r="N510" s="174"/>
      <c r="O510" s="178"/>
      <c r="P510" s="174"/>
      <c r="Q510" s="183"/>
      <c r="R510" s="54"/>
      <c r="S510" s="68"/>
      <c r="T510" s="68"/>
      <c r="V510" s="331"/>
      <c r="X510" s="54"/>
      <c r="Y510" s="54"/>
    </row>
    <row r="511" spans="1:25" s="112" customFormat="1" x14ac:dyDescent="0.2">
      <c r="A511" s="63"/>
      <c r="B511" s="157"/>
      <c r="C511" s="148"/>
      <c r="D511" s="148"/>
      <c r="F511" s="54"/>
      <c r="G511" s="54"/>
      <c r="I511" s="102"/>
      <c r="J511" s="68"/>
      <c r="K511" s="200"/>
      <c r="L511" s="54"/>
      <c r="M511" s="178"/>
      <c r="N511" s="174"/>
      <c r="O511" s="178"/>
      <c r="P511" s="174"/>
      <c r="Q511" s="183"/>
      <c r="R511" s="54"/>
      <c r="S511" s="68"/>
      <c r="T511" s="68"/>
      <c r="V511" s="331"/>
      <c r="X511" s="54"/>
      <c r="Y511" s="54"/>
    </row>
    <row r="512" spans="1:25" s="112" customFormat="1" x14ac:dyDescent="0.2">
      <c r="A512" s="63"/>
      <c r="B512" s="157"/>
      <c r="C512" s="148"/>
      <c r="D512" s="148"/>
      <c r="F512" s="54"/>
      <c r="G512" s="54"/>
      <c r="I512" s="102"/>
      <c r="J512" s="68"/>
      <c r="K512" s="200"/>
      <c r="L512" s="54"/>
      <c r="M512" s="178"/>
      <c r="N512" s="174"/>
      <c r="O512" s="178"/>
      <c r="P512" s="174"/>
      <c r="Q512" s="183"/>
      <c r="R512" s="54"/>
      <c r="S512" s="68"/>
      <c r="T512" s="68"/>
      <c r="V512" s="331"/>
      <c r="X512" s="54"/>
      <c r="Y512" s="54"/>
    </row>
    <row r="513" spans="1:25" s="112" customFormat="1" x14ac:dyDescent="0.2">
      <c r="A513" s="63"/>
      <c r="B513" s="157"/>
      <c r="C513" s="148"/>
      <c r="D513" s="148"/>
      <c r="F513" s="54"/>
      <c r="G513" s="54"/>
      <c r="I513" s="102"/>
      <c r="J513" s="68"/>
      <c r="K513" s="200"/>
      <c r="L513" s="54"/>
      <c r="M513" s="178"/>
      <c r="N513" s="174"/>
      <c r="O513" s="178"/>
      <c r="P513" s="174"/>
      <c r="Q513" s="183"/>
      <c r="R513" s="54"/>
      <c r="S513" s="68"/>
      <c r="T513" s="68"/>
      <c r="V513" s="331"/>
      <c r="X513" s="54"/>
      <c r="Y513" s="54"/>
    </row>
    <row r="514" spans="1:25" s="112" customFormat="1" x14ac:dyDescent="0.2">
      <c r="A514" s="63"/>
      <c r="B514" s="157"/>
      <c r="C514" s="148"/>
      <c r="D514" s="148"/>
      <c r="F514" s="54"/>
      <c r="G514" s="54"/>
      <c r="I514" s="102"/>
      <c r="J514" s="68"/>
      <c r="K514" s="200"/>
      <c r="L514" s="54"/>
      <c r="M514" s="178"/>
      <c r="N514" s="174"/>
      <c r="O514" s="178"/>
      <c r="P514" s="174"/>
      <c r="Q514" s="183"/>
      <c r="R514" s="54"/>
      <c r="S514" s="68"/>
      <c r="T514" s="68"/>
      <c r="V514" s="331"/>
      <c r="X514" s="54"/>
      <c r="Y514" s="54"/>
    </row>
    <row r="515" spans="1:25" s="112" customFormat="1" x14ac:dyDescent="0.2">
      <c r="A515" s="63"/>
      <c r="B515" s="157"/>
      <c r="C515" s="148"/>
      <c r="D515" s="148"/>
      <c r="F515" s="54"/>
      <c r="G515" s="54"/>
      <c r="I515" s="102"/>
      <c r="J515" s="68"/>
      <c r="K515" s="200"/>
      <c r="L515" s="54"/>
      <c r="M515" s="178"/>
      <c r="N515" s="174"/>
      <c r="O515" s="178"/>
      <c r="P515" s="174"/>
      <c r="Q515" s="183"/>
      <c r="R515" s="54"/>
      <c r="S515" s="68"/>
      <c r="T515" s="68"/>
      <c r="V515" s="331"/>
      <c r="X515" s="54"/>
      <c r="Y515" s="54"/>
    </row>
    <row r="516" spans="1:25" s="112" customFormat="1" x14ac:dyDescent="0.2">
      <c r="A516" s="63"/>
      <c r="B516" s="157"/>
      <c r="C516" s="148"/>
      <c r="D516" s="148"/>
      <c r="F516" s="54"/>
      <c r="G516" s="54"/>
      <c r="I516" s="102"/>
      <c r="J516" s="68"/>
      <c r="K516" s="200"/>
      <c r="L516" s="54"/>
      <c r="M516" s="178"/>
      <c r="N516" s="174"/>
      <c r="O516" s="178"/>
      <c r="P516" s="174"/>
      <c r="Q516" s="183"/>
      <c r="R516" s="54"/>
      <c r="S516" s="68"/>
      <c r="T516" s="68"/>
      <c r="V516" s="331"/>
      <c r="X516" s="54"/>
      <c r="Y516" s="54"/>
    </row>
    <row r="517" spans="1:25" s="112" customFormat="1" x14ac:dyDescent="0.2">
      <c r="A517" s="63"/>
      <c r="B517" s="157"/>
      <c r="C517" s="148"/>
      <c r="D517" s="148"/>
      <c r="F517" s="54"/>
      <c r="G517" s="54"/>
      <c r="I517" s="102"/>
      <c r="J517" s="68"/>
      <c r="K517" s="200"/>
      <c r="L517" s="54"/>
      <c r="M517" s="178"/>
      <c r="N517" s="174"/>
      <c r="O517" s="178"/>
      <c r="P517" s="174"/>
      <c r="Q517" s="183"/>
      <c r="R517" s="54"/>
      <c r="S517" s="68"/>
      <c r="T517" s="68"/>
      <c r="V517" s="331"/>
      <c r="X517" s="54"/>
      <c r="Y517" s="54"/>
    </row>
    <row r="518" spans="1:25" s="112" customFormat="1" x14ac:dyDescent="0.2">
      <c r="A518" s="63"/>
      <c r="B518" s="157"/>
      <c r="C518" s="148"/>
      <c r="D518" s="148"/>
      <c r="F518" s="54"/>
      <c r="G518" s="54"/>
      <c r="I518" s="102"/>
      <c r="J518" s="68"/>
      <c r="K518" s="200"/>
      <c r="L518" s="54"/>
      <c r="M518" s="178"/>
      <c r="N518" s="174"/>
      <c r="O518" s="178"/>
      <c r="P518" s="174"/>
      <c r="Q518" s="183"/>
      <c r="R518" s="54"/>
      <c r="S518" s="68"/>
      <c r="T518" s="68"/>
      <c r="V518" s="331"/>
      <c r="X518" s="54"/>
      <c r="Y518" s="54"/>
    </row>
    <row r="519" spans="1:25" s="112" customFormat="1" x14ac:dyDescent="0.2">
      <c r="A519" s="63"/>
      <c r="B519" s="157"/>
      <c r="C519" s="148"/>
      <c r="D519" s="148"/>
      <c r="F519" s="54"/>
      <c r="G519" s="54"/>
      <c r="I519" s="102"/>
      <c r="J519" s="68"/>
      <c r="K519" s="200"/>
      <c r="L519" s="54"/>
      <c r="M519" s="178"/>
      <c r="N519" s="174"/>
      <c r="O519" s="178"/>
      <c r="P519" s="174"/>
      <c r="Q519" s="183"/>
      <c r="R519" s="54"/>
      <c r="S519" s="68"/>
      <c r="T519" s="68"/>
      <c r="V519" s="331"/>
      <c r="X519" s="54"/>
      <c r="Y519" s="54"/>
    </row>
    <row r="520" spans="1:25" s="112" customFormat="1" x14ac:dyDescent="0.2">
      <c r="A520" s="63"/>
      <c r="B520" s="157"/>
      <c r="C520" s="148"/>
      <c r="D520" s="148"/>
      <c r="F520" s="54"/>
      <c r="G520" s="54"/>
      <c r="I520" s="102"/>
      <c r="J520" s="68"/>
      <c r="K520" s="200"/>
      <c r="L520" s="54"/>
      <c r="M520" s="178"/>
      <c r="N520" s="174"/>
      <c r="O520" s="178"/>
      <c r="P520" s="174"/>
      <c r="Q520" s="183"/>
      <c r="R520" s="54"/>
      <c r="S520" s="68"/>
      <c r="T520" s="68"/>
      <c r="V520" s="331"/>
      <c r="X520" s="54"/>
      <c r="Y520" s="54"/>
    </row>
    <row r="521" spans="1:25" s="112" customFormat="1" x14ac:dyDescent="0.2">
      <c r="A521" s="63"/>
      <c r="B521" s="157"/>
      <c r="C521" s="148"/>
      <c r="D521" s="148"/>
      <c r="F521" s="54"/>
      <c r="G521" s="54"/>
      <c r="I521" s="102"/>
      <c r="J521" s="68"/>
      <c r="K521" s="200"/>
      <c r="L521" s="54"/>
      <c r="M521" s="178"/>
      <c r="N521" s="174"/>
      <c r="O521" s="178"/>
      <c r="P521" s="174"/>
      <c r="Q521" s="183"/>
      <c r="R521" s="54"/>
      <c r="S521" s="68"/>
      <c r="T521" s="68"/>
      <c r="V521" s="331"/>
      <c r="X521" s="54"/>
      <c r="Y521" s="54"/>
    </row>
    <row r="522" spans="1:25" s="112" customFormat="1" x14ac:dyDescent="0.2">
      <c r="A522" s="63"/>
      <c r="B522" s="157"/>
      <c r="C522" s="148"/>
      <c r="D522" s="148"/>
      <c r="F522" s="54"/>
      <c r="G522" s="54"/>
      <c r="I522" s="102"/>
      <c r="J522" s="68"/>
      <c r="K522" s="200"/>
      <c r="L522" s="54"/>
      <c r="M522" s="178"/>
      <c r="N522" s="174"/>
      <c r="O522" s="178"/>
      <c r="P522" s="174"/>
      <c r="Q522" s="183"/>
      <c r="R522" s="54"/>
      <c r="S522" s="68"/>
      <c r="T522" s="68"/>
      <c r="U522" s="68"/>
      <c r="V522" s="331"/>
      <c r="X522" s="54"/>
      <c r="Y522" s="54"/>
    </row>
    <row r="523" spans="1:25" s="112" customFormat="1" x14ac:dyDescent="0.2">
      <c r="A523" s="63"/>
      <c r="B523" s="157"/>
      <c r="C523" s="148"/>
      <c r="D523" s="148"/>
      <c r="F523" s="54"/>
      <c r="G523" s="54"/>
      <c r="I523" s="102"/>
      <c r="J523" s="68"/>
      <c r="K523" s="200"/>
      <c r="L523" s="54"/>
      <c r="M523" s="178"/>
      <c r="N523" s="174"/>
      <c r="O523" s="178"/>
      <c r="P523" s="174"/>
      <c r="Q523" s="183"/>
      <c r="R523" s="54"/>
      <c r="S523" s="68"/>
      <c r="T523" s="68"/>
      <c r="U523" s="68"/>
      <c r="V523" s="331"/>
      <c r="X523" s="54"/>
      <c r="Y523" s="54"/>
    </row>
    <row r="524" spans="1:25" s="112" customFormat="1" x14ac:dyDescent="0.2">
      <c r="A524" s="63"/>
      <c r="B524" s="157"/>
      <c r="C524" s="148"/>
      <c r="D524" s="148"/>
      <c r="F524" s="54"/>
      <c r="G524" s="54"/>
      <c r="I524" s="102"/>
      <c r="J524" s="68"/>
      <c r="K524" s="200"/>
      <c r="L524" s="54"/>
      <c r="M524" s="178"/>
      <c r="N524" s="174"/>
      <c r="O524" s="178"/>
      <c r="P524" s="174"/>
      <c r="Q524" s="183"/>
      <c r="R524" s="54"/>
      <c r="S524" s="68"/>
      <c r="T524" s="68"/>
      <c r="U524" s="68"/>
      <c r="V524" s="331"/>
      <c r="X524" s="54"/>
      <c r="Y524" s="54"/>
    </row>
    <row r="525" spans="1:25" s="112" customFormat="1" x14ac:dyDescent="0.2">
      <c r="A525" s="63"/>
      <c r="B525" s="157"/>
      <c r="C525" s="148"/>
      <c r="D525" s="148"/>
      <c r="F525" s="54"/>
      <c r="G525" s="54"/>
      <c r="I525" s="102"/>
      <c r="J525" s="68"/>
      <c r="K525" s="200"/>
      <c r="L525" s="54"/>
      <c r="M525" s="178"/>
      <c r="N525" s="174"/>
      <c r="O525" s="178"/>
      <c r="P525" s="174"/>
      <c r="Q525" s="183"/>
      <c r="R525" s="54"/>
      <c r="S525" s="68"/>
      <c r="T525" s="68"/>
      <c r="U525" s="68"/>
      <c r="V525" s="331"/>
      <c r="X525" s="54"/>
      <c r="Y525" s="54"/>
    </row>
    <row r="526" spans="1:25" s="112" customFormat="1" x14ac:dyDescent="0.2">
      <c r="A526" s="63"/>
      <c r="B526" s="157"/>
      <c r="C526" s="148"/>
      <c r="D526" s="148"/>
      <c r="F526" s="54"/>
      <c r="G526" s="54"/>
      <c r="I526" s="102"/>
      <c r="J526" s="68"/>
      <c r="K526" s="200"/>
      <c r="L526" s="54"/>
      <c r="M526" s="178"/>
      <c r="N526" s="174"/>
      <c r="O526" s="178"/>
      <c r="P526" s="174"/>
      <c r="Q526" s="183"/>
      <c r="R526" s="54"/>
      <c r="S526" s="68"/>
      <c r="T526" s="68"/>
      <c r="U526" s="68"/>
      <c r="V526" s="331"/>
      <c r="X526" s="54"/>
      <c r="Y526" s="54"/>
    </row>
    <row r="527" spans="1:25" s="112" customFormat="1" x14ac:dyDescent="0.2">
      <c r="A527" s="63"/>
      <c r="B527" s="157"/>
      <c r="C527" s="148"/>
      <c r="D527" s="148"/>
      <c r="F527" s="54"/>
      <c r="G527" s="54"/>
      <c r="I527" s="102"/>
      <c r="J527" s="68"/>
      <c r="K527" s="200"/>
      <c r="L527" s="54"/>
      <c r="M527" s="178"/>
      <c r="N527" s="174"/>
      <c r="O527" s="178"/>
      <c r="P527" s="174"/>
      <c r="Q527" s="183"/>
      <c r="R527" s="54"/>
      <c r="S527" s="68"/>
      <c r="T527" s="68"/>
      <c r="U527" s="68"/>
      <c r="V527" s="331"/>
      <c r="X527" s="54"/>
      <c r="Y527" s="54"/>
    </row>
    <row r="528" spans="1:25" s="112" customFormat="1" x14ac:dyDescent="0.2">
      <c r="A528" s="63"/>
      <c r="B528" s="157"/>
      <c r="C528" s="148"/>
      <c r="D528" s="148"/>
      <c r="F528" s="54"/>
      <c r="G528" s="54"/>
      <c r="I528" s="102"/>
      <c r="J528" s="68"/>
      <c r="K528" s="200"/>
      <c r="L528" s="54"/>
      <c r="M528" s="178"/>
      <c r="N528" s="174"/>
      <c r="O528" s="178"/>
      <c r="P528" s="174"/>
      <c r="Q528" s="183"/>
      <c r="R528" s="54"/>
      <c r="S528" s="68"/>
      <c r="T528" s="68"/>
      <c r="U528" s="68"/>
      <c r="V528" s="331"/>
      <c r="X528" s="54"/>
      <c r="Y528" s="54"/>
    </row>
    <row r="529" spans="1:25" s="112" customFormat="1" x14ac:dyDescent="0.2">
      <c r="A529" s="63"/>
      <c r="B529" s="157"/>
      <c r="C529" s="148"/>
      <c r="D529" s="148"/>
      <c r="F529" s="54"/>
      <c r="G529" s="54"/>
      <c r="I529" s="102"/>
      <c r="J529" s="68"/>
      <c r="K529" s="200"/>
      <c r="L529" s="54"/>
      <c r="M529" s="178"/>
      <c r="N529" s="174"/>
      <c r="O529" s="178"/>
      <c r="P529" s="174"/>
      <c r="Q529" s="183"/>
      <c r="R529" s="54"/>
      <c r="S529" s="68"/>
      <c r="T529" s="68"/>
      <c r="U529" s="68"/>
      <c r="V529" s="331"/>
      <c r="X529" s="54"/>
      <c r="Y529" s="54"/>
    </row>
    <row r="530" spans="1:25" s="112" customFormat="1" x14ac:dyDescent="0.2">
      <c r="A530" s="63"/>
      <c r="B530" s="157"/>
      <c r="C530" s="148"/>
      <c r="D530" s="148"/>
      <c r="F530" s="54"/>
      <c r="G530" s="54"/>
      <c r="I530" s="102"/>
      <c r="J530" s="68"/>
      <c r="K530" s="200"/>
      <c r="L530" s="54"/>
      <c r="M530" s="178"/>
      <c r="N530" s="174"/>
      <c r="O530" s="178"/>
      <c r="P530" s="174"/>
      <c r="Q530" s="183"/>
      <c r="R530" s="54"/>
      <c r="S530" s="68"/>
      <c r="T530" s="68"/>
      <c r="U530" s="68"/>
      <c r="V530" s="331"/>
      <c r="X530" s="54"/>
      <c r="Y530" s="54"/>
    </row>
    <row r="531" spans="1:25" s="112" customFormat="1" x14ac:dyDescent="0.2">
      <c r="A531" s="63"/>
      <c r="B531" s="157"/>
      <c r="C531" s="148"/>
      <c r="D531" s="148"/>
      <c r="F531" s="54"/>
      <c r="G531" s="54"/>
      <c r="I531" s="102"/>
      <c r="J531" s="68"/>
      <c r="K531" s="200"/>
      <c r="L531" s="54"/>
      <c r="M531" s="178"/>
      <c r="N531" s="174"/>
      <c r="O531" s="178"/>
      <c r="P531" s="174"/>
      <c r="Q531" s="183"/>
      <c r="R531" s="54"/>
      <c r="S531" s="68"/>
      <c r="T531" s="68"/>
      <c r="U531" s="68"/>
      <c r="V531" s="331"/>
      <c r="X531" s="54"/>
      <c r="Y531" s="54"/>
    </row>
    <row r="532" spans="1:25" s="112" customFormat="1" ht="11.25" x14ac:dyDescent="0.2">
      <c r="A532" s="63"/>
      <c r="B532" s="157"/>
      <c r="C532" s="148"/>
      <c r="D532" s="148"/>
      <c r="F532" s="54"/>
      <c r="G532" s="54"/>
      <c r="I532" s="102"/>
      <c r="J532" s="68"/>
      <c r="K532" s="200"/>
      <c r="L532" s="54"/>
      <c r="M532" s="178"/>
      <c r="N532" s="174"/>
      <c r="O532" s="178"/>
      <c r="P532" s="174"/>
      <c r="Q532" s="93"/>
      <c r="R532" s="54"/>
      <c r="S532" s="68"/>
      <c r="T532" s="68"/>
      <c r="V532" s="331"/>
      <c r="X532" s="54"/>
      <c r="Y532" s="54"/>
    </row>
    <row r="533" spans="1:25" s="112" customFormat="1" ht="11.25" x14ac:dyDescent="0.2">
      <c r="A533" s="63"/>
      <c r="B533" s="157"/>
      <c r="C533" s="148"/>
      <c r="D533" s="148"/>
      <c r="F533" s="54"/>
      <c r="G533" s="54"/>
      <c r="I533" s="102"/>
      <c r="J533" s="68"/>
      <c r="K533" s="200"/>
      <c r="L533" s="54"/>
      <c r="M533" s="178"/>
      <c r="N533" s="174"/>
      <c r="O533" s="178"/>
      <c r="P533" s="174"/>
      <c r="R533" s="54"/>
      <c r="S533" s="68"/>
      <c r="T533" s="68"/>
      <c r="V533" s="331"/>
      <c r="X533" s="54"/>
      <c r="Y533" s="54"/>
    </row>
    <row r="534" spans="1:25" s="112" customFormat="1" ht="11.25" x14ac:dyDescent="0.2">
      <c r="A534" s="63"/>
      <c r="B534" s="157"/>
      <c r="C534" s="148"/>
      <c r="D534" s="148"/>
      <c r="F534" s="54"/>
      <c r="G534" s="54"/>
      <c r="I534" s="102"/>
      <c r="J534" s="68"/>
      <c r="K534" s="200"/>
      <c r="L534" s="54"/>
      <c r="M534" s="178"/>
      <c r="N534" s="174"/>
      <c r="O534" s="178"/>
      <c r="P534" s="174"/>
      <c r="R534" s="54"/>
      <c r="S534" s="68"/>
      <c r="T534" s="68"/>
      <c r="V534" s="331"/>
      <c r="X534" s="54"/>
      <c r="Y534" s="54"/>
    </row>
    <row r="535" spans="1:25" s="112" customFormat="1" ht="11.25" x14ac:dyDescent="0.2">
      <c r="A535" s="63"/>
      <c r="B535" s="157"/>
      <c r="C535" s="148"/>
      <c r="D535" s="148"/>
      <c r="F535" s="54"/>
      <c r="G535" s="54"/>
      <c r="I535" s="102"/>
      <c r="J535" s="68"/>
      <c r="K535" s="200"/>
      <c r="L535" s="54"/>
      <c r="M535" s="178"/>
      <c r="N535" s="174"/>
      <c r="O535" s="178"/>
      <c r="P535" s="174"/>
      <c r="R535" s="54"/>
      <c r="S535" s="68"/>
      <c r="T535" s="68"/>
      <c r="V535" s="331"/>
      <c r="X535" s="54"/>
      <c r="Y535" s="54"/>
    </row>
    <row r="536" spans="1:25" s="112" customFormat="1" ht="11.25" x14ac:dyDescent="0.2">
      <c r="A536" s="63"/>
      <c r="B536" s="157"/>
      <c r="C536" s="148"/>
      <c r="D536" s="148"/>
      <c r="F536" s="54"/>
      <c r="G536" s="54"/>
      <c r="I536" s="102"/>
      <c r="J536" s="68"/>
      <c r="K536" s="200"/>
      <c r="L536" s="54"/>
      <c r="M536" s="178"/>
      <c r="N536" s="174"/>
      <c r="O536" s="178"/>
      <c r="P536" s="174"/>
      <c r="R536" s="54"/>
      <c r="S536" s="68"/>
      <c r="T536" s="68"/>
      <c r="V536" s="331"/>
      <c r="X536" s="54"/>
      <c r="Y536" s="54"/>
    </row>
    <row r="537" spans="1:25" s="112" customFormat="1" ht="11.25" x14ac:dyDescent="0.2">
      <c r="A537" s="63"/>
      <c r="B537" s="157"/>
      <c r="C537" s="148"/>
      <c r="D537" s="148"/>
      <c r="F537" s="54"/>
      <c r="G537" s="54"/>
      <c r="I537" s="102"/>
      <c r="J537" s="68"/>
      <c r="K537" s="200"/>
      <c r="L537" s="54"/>
      <c r="M537" s="178"/>
      <c r="N537" s="174"/>
      <c r="O537" s="178"/>
      <c r="P537" s="174"/>
      <c r="R537" s="54"/>
      <c r="S537" s="68"/>
      <c r="T537" s="68"/>
      <c r="V537" s="331"/>
      <c r="X537" s="54"/>
      <c r="Y537" s="54"/>
    </row>
    <row r="538" spans="1:25" s="112" customFormat="1" ht="11.25" x14ac:dyDescent="0.2">
      <c r="A538" s="63"/>
      <c r="B538" s="157"/>
      <c r="C538" s="148"/>
      <c r="D538" s="148"/>
      <c r="F538" s="54"/>
      <c r="G538" s="54"/>
      <c r="I538" s="102"/>
      <c r="J538" s="68"/>
      <c r="K538" s="200"/>
      <c r="L538" s="54"/>
      <c r="M538" s="178"/>
      <c r="N538" s="174"/>
      <c r="O538" s="178"/>
      <c r="P538" s="174"/>
      <c r="R538" s="54"/>
      <c r="S538" s="68"/>
      <c r="T538" s="68"/>
      <c r="V538" s="331"/>
      <c r="X538" s="54"/>
      <c r="Y538" s="54"/>
    </row>
    <row r="539" spans="1:25" s="112" customFormat="1" ht="11.25" x14ac:dyDescent="0.2">
      <c r="A539" s="63"/>
      <c r="B539" s="157"/>
      <c r="C539" s="148"/>
      <c r="D539" s="148"/>
      <c r="F539" s="54"/>
      <c r="G539" s="54"/>
      <c r="I539" s="102"/>
      <c r="J539" s="68"/>
      <c r="K539" s="200"/>
      <c r="L539" s="54"/>
      <c r="M539" s="178"/>
      <c r="N539" s="174"/>
      <c r="O539" s="178"/>
      <c r="P539" s="174"/>
      <c r="R539" s="54"/>
      <c r="S539" s="68"/>
      <c r="T539" s="68"/>
      <c r="V539" s="331"/>
      <c r="X539" s="54"/>
      <c r="Y539" s="54"/>
    </row>
    <row r="540" spans="1:25" s="112" customFormat="1" x14ac:dyDescent="0.2">
      <c r="A540" s="63"/>
      <c r="B540" s="157"/>
      <c r="C540" s="148"/>
      <c r="D540" s="148"/>
      <c r="F540" s="54"/>
      <c r="G540" s="54"/>
      <c r="I540" s="102"/>
      <c r="J540" s="68"/>
      <c r="K540" s="200"/>
      <c r="L540" s="54"/>
      <c r="M540" s="178"/>
      <c r="N540" s="174"/>
      <c r="O540" s="178"/>
      <c r="P540" s="178"/>
      <c r="Q540" s="183"/>
      <c r="R540" s="54"/>
      <c r="S540" s="68"/>
      <c r="T540" s="68"/>
      <c r="V540" s="331"/>
      <c r="X540" s="54"/>
      <c r="Y540" s="54"/>
    </row>
    <row r="541" spans="1:25" s="112" customFormat="1" x14ac:dyDescent="0.2">
      <c r="A541" s="63"/>
      <c r="B541" s="157"/>
      <c r="C541" s="148"/>
      <c r="D541" s="148"/>
      <c r="F541" s="54"/>
      <c r="G541" s="54"/>
      <c r="I541" s="102"/>
      <c r="J541" s="68"/>
      <c r="K541" s="200"/>
      <c r="L541" s="54"/>
      <c r="M541" s="178"/>
      <c r="N541" s="174"/>
      <c r="O541" s="178"/>
      <c r="P541" s="178"/>
      <c r="Q541" s="183"/>
      <c r="R541" s="54"/>
      <c r="S541" s="68"/>
      <c r="T541" s="68"/>
      <c r="V541" s="331"/>
      <c r="X541" s="54"/>
      <c r="Y541" s="54"/>
    </row>
    <row r="542" spans="1:25" s="112" customFormat="1" x14ac:dyDescent="0.2">
      <c r="A542" s="63"/>
      <c r="B542" s="157"/>
      <c r="C542" s="148"/>
      <c r="D542" s="148"/>
      <c r="F542" s="54"/>
      <c r="G542" s="54"/>
      <c r="I542" s="102"/>
      <c r="J542" s="68"/>
      <c r="K542" s="200"/>
      <c r="L542" s="54"/>
      <c r="M542" s="178"/>
      <c r="N542" s="174"/>
      <c r="O542" s="178"/>
      <c r="P542" s="178"/>
      <c r="Q542" s="183"/>
      <c r="R542" s="54"/>
      <c r="S542" s="68"/>
      <c r="T542" s="68"/>
      <c r="V542" s="331"/>
      <c r="X542" s="54"/>
      <c r="Y542" s="54"/>
    </row>
    <row r="543" spans="1:25" s="112" customFormat="1" x14ac:dyDescent="0.2">
      <c r="A543" s="63"/>
      <c r="B543" s="157"/>
      <c r="C543" s="148"/>
      <c r="D543" s="148"/>
      <c r="F543" s="54"/>
      <c r="G543" s="54"/>
      <c r="I543" s="102"/>
      <c r="J543" s="68"/>
      <c r="K543" s="200"/>
      <c r="L543" s="54"/>
      <c r="M543" s="178"/>
      <c r="N543" s="174"/>
      <c r="O543" s="178"/>
      <c r="P543" s="178"/>
      <c r="Q543" s="183"/>
      <c r="R543" s="54"/>
      <c r="S543" s="68"/>
      <c r="T543" s="68"/>
      <c r="V543" s="331"/>
      <c r="X543" s="54"/>
      <c r="Y543" s="54"/>
    </row>
    <row r="544" spans="1:25" s="112" customFormat="1" x14ac:dyDescent="0.2">
      <c r="A544" s="63"/>
      <c r="B544" s="157"/>
      <c r="C544" s="148"/>
      <c r="D544" s="148"/>
      <c r="F544" s="54"/>
      <c r="G544" s="54"/>
      <c r="I544" s="102"/>
      <c r="J544" s="68"/>
      <c r="K544" s="200"/>
      <c r="L544" s="54"/>
      <c r="M544" s="178"/>
      <c r="N544" s="174"/>
      <c r="O544" s="178"/>
      <c r="P544" s="178"/>
      <c r="Q544" s="183"/>
      <c r="R544" s="54"/>
      <c r="S544" s="68"/>
      <c r="T544" s="68"/>
      <c r="V544" s="331"/>
      <c r="X544" s="54"/>
      <c r="Y544" s="54"/>
    </row>
    <row r="545" spans="1:25" s="112" customFormat="1" x14ac:dyDescent="0.2">
      <c r="A545" s="63"/>
      <c r="B545" s="157"/>
      <c r="C545" s="148"/>
      <c r="D545" s="148"/>
      <c r="F545" s="54"/>
      <c r="G545" s="54"/>
      <c r="I545" s="102"/>
      <c r="J545" s="68"/>
      <c r="K545" s="200"/>
      <c r="L545" s="54"/>
      <c r="M545" s="178"/>
      <c r="N545" s="174"/>
      <c r="O545" s="178"/>
      <c r="P545" s="178"/>
      <c r="Q545" s="183"/>
      <c r="R545" s="54"/>
      <c r="S545" s="68"/>
      <c r="T545" s="68"/>
      <c r="V545" s="331"/>
      <c r="X545" s="54"/>
      <c r="Y545" s="54"/>
    </row>
    <row r="546" spans="1:25" s="112" customFormat="1" x14ac:dyDescent="0.2">
      <c r="A546" s="63"/>
      <c r="B546" s="157"/>
      <c r="C546" s="148"/>
      <c r="D546" s="148"/>
      <c r="F546" s="54"/>
      <c r="G546" s="54"/>
      <c r="I546" s="102"/>
      <c r="J546" s="68"/>
      <c r="K546" s="200"/>
      <c r="L546" s="54"/>
      <c r="M546" s="178"/>
      <c r="N546" s="174"/>
      <c r="O546" s="178"/>
      <c r="P546" s="178"/>
      <c r="Q546" s="183"/>
      <c r="R546" s="54"/>
      <c r="S546" s="68"/>
      <c r="T546" s="68"/>
      <c r="V546" s="331"/>
      <c r="X546" s="54"/>
      <c r="Y546" s="54"/>
    </row>
    <row r="547" spans="1:25" s="112" customFormat="1" x14ac:dyDescent="0.2">
      <c r="A547" s="63"/>
      <c r="B547" s="157"/>
      <c r="C547" s="148"/>
      <c r="D547" s="148"/>
      <c r="F547" s="54"/>
      <c r="G547" s="54"/>
      <c r="I547" s="102"/>
      <c r="J547" s="68"/>
      <c r="K547" s="200"/>
      <c r="L547" s="54"/>
      <c r="M547" s="178"/>
      <c r="N547" s="174"/>
      <c r="O547" s="178"/>
      <c r="P547" s="178"/>
      <c r="Q547" s="183"/>
      <c r="R547" s="54"/>
      <c r="S547" s="68"/>
      <c r="T547" s="68"/>
      <c r="V547" s="331"/>
      <c r="X547" s="54"/>
      <c r="Y547" s="54"/>
    </row>
    <row r="548" spans="1:25" s="112" customFormat="1" x14ac:dyDescent="0.2">
      <c r="A548" s="63"/>
      <c r="B548" s="157"/>
      <c r="C548" s="148"/>
      <c r="D548" s="148"/>
      <c r="F548" s="54"/>
      <c r="G548" s="54"/>
      <c r="I548" s="102"/>
      <c r="J548" s="68"/>
      <c r="K548" s="200"/>
      <c r="L548" s="54"/>
      <c r="M548" s="178"/>
      <c r="N548" s="174"/>
      <c r="O548" s="178"/>
      <c r="P548" s="178"/>
      <c r="Q548" s="183"/>
      <c r="R548" s="54"/>
      <c r="S548" s="68"/>
      <c r="T548" s="68"/>
      <c r="V548" s="331"/>
      <c r="X548" s="54"/>
      <c r="Y548" s="54"/>
    </row>
    <row r="549" spans="1:25" s="112" customFormat="1" x14ac:dyDescent="0.2">
      <c r="A549" s="63"/>
      <c r="B549" s="157"/>
      <c r="C549" s="148"/>
      <c r="D549" s="148"/>
      <c r="F549" s="54"/>
      <c r="G549" s="54"/>
      <c r="I549" s="102"/>
      <c r="J549" s="68"/>
      <c r="K549" s="200"/>
      <c r="L549" s="54"/>
      <c r="M549" s="178"/>
      <c r="N549" s="174"/>
      <c r="O549" s="178"/>
      <c r="P549" s="178"/>
      <c r="Q549" s="183"/>
      <c r="R549" s="54"/>
      <c r="S549" s="68"/>
      <c r="T549" s="68"/>
      <c r="V549" s="331"/>
      <c r="X549" s="54"/>
      <c r="Y549" s="54"/>
    </row>
    <row r="550" spans="1:25" s="112" customFormat="1" x14ac:dyDescent="0.2">
      <c r="A550" s="63"/>
      <c r="B550" s="157"/>
      <c r="C550" s="148"/>
      <c r="D550" s="148"/>
      <c r="F550" s="54"/>
      <c r="G550" s="54"/>
      <c r="I550" s="102"/>
      <c r="J550" s="68"/>
      <c r="K550" s="200"/>
      <c r="L550" s="54"/>
      <c r="M550" s="178"/>
      <c r="N550" s="174"/>
      <c r="O550" s="178"/>
      <c r="P550" s="178"/>
      <c r="Q550" s="183"/>
      <c r="R550" s="54"/>
      <c r="S550" s="68"/>
      <c r="T550" s="68"/>
      <c r="V550" s="331"/>
      <c r="X550" s="54"/>
      <c r="Y550" s="54"/>
    </row>
    <row r="551" spans="1:25" s="112" customFormat="1" x14ac:dyDescent="0.2">
      <c r="A551" s="63"/>
      <c r="B551" s="157"/>
      <c r="C551" s="148"/>
      <c r="D551" s="148"/>
      <c r="F551" s="54"/>
      <c r="G551" s="54"/>
      <c r="I551" s="102"/>
      <c r="J551" s="68"/>
      <c r="K551" s="200"/>
      <c r="L551" s="54"/>
      <c r="M551" s="178"/>
      <c r="N551" s="174"/>
      <c r="O551" s="178"/>
      <c r="P551" s="178"/>
      <c r="Q551" s="183"/>
      <c r="R551" s="54"/>
      <c r="S551" s="68"/>
      <c r="T551" s="68"/>
      <c r="V551" s="331"/>
      <c r="X551" s="54"/>
      <c r="Y551" s="54"/>
    </row>
    <row r="552" spans="1:25" s="112" customFormat="1" x14ac:dyDescent="0.2">
      <c r="A552" s="63"/>
      <c r="B552" s="157"/>
      <c r="C552" s="148"/>
      <c r="D552" s="148"/>
      <c r="F552" s="54"/>
      <c r="G552" s="54"/>
      <c r="I552" s="102"/>
      <c r="J552" s="68"/>
      <c r="K552" s="200"/>
      <c r="L552" s="54"/>
      <c r="M552" s="178"/>
      <c r="N552" s="174"/>
      <c r="O552" s="178"/>
      <c r="P552" s="178"/>
      <c r="Q552" s="183"/>
      <c r="R552" s="54"/>
      <c r="S552" s="68"/>
      <c r="T552" s="68"/>
      <c r="V552" s="331"/>
      <c r="X552" s="54"/>
      <c r="Y552" s="54"/>
    </row>
    <row r="553" spans="1:25" s="112" customFormat="1" x14ac:dyDescent="0.2">
      <c r="A553" s="63"/>
      <c r="B553" s="157"/>
      <c r="C553" s="148"/>
      <c r="D553" s="148"/>
      <c r="F553" s="54"/>
      <c r="G553" s="54"/>
      <c r="I553" s="102"/>
      <c r="J553" s="68"/>
      <c r="K553" s="200"/>
      <c r="L553" s="54"/>
      <c r="M553" s="178"/>
      <c r="N553" s="174"/>
      <c r="O553" s="178"/>
      <c r="P553" s="178"/>
      <c r="Q553" s="183"/>
      <c r="R553" s="54"/>
      <c r="S553" s="68"/>
      <c r="T553" s="68"/>
      <c r="V553" s="331"/>
      <c r="X553" s="54"/>
      <c r="Y553" s="54"/>
    </row>
    <row r="554" spans="1:25" s="112" customFormat="1" x14ac:dyDescent="0.2">
      <c r="A554" s="63"/>
      <c r="B554" s="157"/>
      <c r="C554" s="148"/>
      <c r="D554" s="148"/>
      <c r="F554" s="54"/>
      <c r="G554" s="54"/>
      <c r="I554" s="102"/>
      <c r="J554" s="68"/>
      <c r="K554" s="200"/>
      <c r="L554" s="54"/>
      <c r="M554" s="178"/>
      <c r="N554" s="174"/>
      <c r="O554" s="178"/>
      <c r="P554" s="178"/>
      <c r="Q554" s="183"/>
      <c r="R554" s="54"/>
      <c r="S554" s="68"/>
      <c r="T554" s="68"/>
      <c r="V554" s="331"/>
      <c r="X554" s="54"/>
      <c r="Y554" s="54"/>
    </row>
    <row r="555" spans="1:25" s="112" customFormat="1" x14ac:dyDescent="0.2">
      <c r="A555" s="63"/>
      <c r="B555" s="157"/>
      <c r="C555" s="148"/>
      <c r="D555" s="148"/>
      <c r="F555" s="54"/>
      <c r="G555" s="54"/>
      <c r="I555" s="102"/>
      <c r="J555" s="68"/>
      <c r="K555" s="200"/>
      <c r="L555" s="54"/>
      <c r="M555" s="178"/>
      <c r="N555" s="174"/>
      <c r="O555" s="178"/>
      <c r="P555" s="178"/>
      <c r="Q555" s="183"/>
      <c r="R555" s="54"/>
      <c r="S555" s="68"/>
      <c r="T555" s="68"/>
      <c r="V555" s="331"/>
      <c r="X555" s="54"/>
      <c r="Y555" s="54"/>
    </row>
    <row r="556" spans="1:25" s="112" customFormat="1" x14ac:dyDescent="0.2">
      <c r="A556" s="63"/>
      <c r="B556" s="157"/>
      <c r="C556" s="148"/>
      <c r="D556" s="148"/>
      <c r="F556" s="54"/>
      <c r="G556" s="54"/>
      <c r="I556" s="102"/>
      <c r="J556" s="68"/>
      <c r="K556" s="200"/>
      <c r="L556" s="54"/>
      <c r="M556" s="178"/>
      <c r="N556" s="174"/>
      <c r="O556" s="178"/>
      <c r="P556" s="178"/>
      <c r="Q556" s="183"/>
      <c r="R556" s="54"/>
      <c r="S556" s="68"/>
      <c r="T556" s="68"/>
      <c r="V556" s="331"/>
      <c r="X556" s="54"/>
      <c r="Y556" s="54"/>
    </row>
    <row r="557" spans="1:25" s="112" customFormat="1" x14ac:dyDescent="0.2">
      <c r="A557" s="63"/>
      <c r="B557" s="157"/>
      <c r="C557" s="148"/>
      <c r="D557" s="148"/>
      <c r="F557" s="54"/>
      <c r="G557" s="54"/>
      <c r="I557" s="102"/>
      <c r="J557" s="68"/>
      <c r="K557" s="200"/>
      <c r="L557" s="54"/>
      <c r="M557" s="178"/>
      <c r="N557" s="174"/>
      <c r="O557" s="178"/>
      <c r="P557" s="178"/>
      <c r="Q557" s="183"/>
      <c r="R557" s="54"/>
      <c r="S557" s="68"/>
      <c r="T557" s="68"/>
      <c r="V557" s="331"/>
      <c r="X557" s="54"/>
      <c r="Y557" s="54"/>
    </row>
    <row r="558" spans="1:25" s="112" customFormat="1" x14ac:dyDescent="0.2">
      <c r="A558" s="63"/>
      <c r="B558" s="157"/>
      <c r="C558" s="148"/>
      <c r="D558" s="148"/>
      <c r="F558" s="54"/>
      <c r="G558" s="54"/>
      <c r="I558" s="102"/>
      <c r="J558" s="68"/>
      <c r="K558" s="200"/>
      <c r="L558" s="54"/>
      <c r="M558" s="178"/>
      <c r="N558" s="174"/>
      <c r="O558" s="178"/>
      <c r="P558" s="178"/>
      <c r="Q558" s="183"/>
      <c r="R558" s="54"/>
      <c r="S558" s="68"/>
      <c r="T558" s="68"/>
      <c r="V558" s="331"/>
      <c r="X558" s="54"/>
      <c r="Y558" s="54"/>
    </row>
    <row r="559" spans="1:25" s="112" customFormat="1" x14ac:dyDescent="0.2">
      <c r="A559" s="63"/>
      <c r="B559" s="157"/>
      <c r="C559" s="148"/>
      <c r="D559" s="148"/>
      <c r="F559" s="54"/>
      <c r="G559" s="54"/>
      <c r="I559" s="102"/>
      <c r="J559" s="68"/>
      <c r="K559" s="200"/>
      <c r="L559" s="54"/>
      <c r="M559" s="178"/>
      <c r="N559" s="174"/>
      <c r="O559" s="178"/>
      <c r="P559" s="178"/>
      <c r="Q559" s="183"/>
      <c r="R559" s="54"/>
      <c r="S559" s="68"/>
      <c r="T559" s="68"/>
      <c r="V559" s="331"/>
      <c r="X559" s="54"/>
      <c r="Y559" s="54"/>
    </row>
    <row r="560" spans="1:25" s="112" customFormat="1" x14ac:dyDescent="0.2">
      <c r="A560" s="63"/>
      <c r="B560" s="157"/>
      <c r="C560" s="148"/>
      <c r="D560" s="148"/>
      <c r="F560" s="54"/>
      <c r="G560" s="54"/>
      <c r="I560" s="102"/>
      <c r="J560" s="68"/>
      <c r="K560" s="200"/>
      <c r="L560" s="54"/>
      <c r="M560" s="178"/>
      <c r="N560" s="174"/>
      <c r="O560" s="178"/>
      <c r="P560" s="178"/>
      <c r="Q560" s="183"/>
      <c r="R560" s="54"/>
      <c r="S560" s="68"/>
      <c r="T560" s="68"/>
      <c r="V560" s="331"/>
      <c r="X560" s="54"/>
      <c r="Y560" s="54"/>
    </row>
    <row r="561" spans="1:25" s="112" customFormat="1" x14ac:dyDescent="0.2">
      <c r="A561" s="63"/>
      <c r="B561" s="157"/>
      <c r="C561" s="148"/>
      <c r="D561" s="148"/>
      <c r="F561" s="54"/>
      <c r="G561" s="54"/>
      <c r="I561" s="102"/>
      <c r="J561" s="68"/>
      <c r="K561" s="200"/>
      <c r="L561" s="54"/>
      <c r="M561" s="178"/>
      <c r="N561" s="174"/>
      <c r="O561" s="178"/>
      <c r="P561" s="178"/>
      <c r="Q561" s="183"/>
      <c r="R561" s="54"/>
      <c r="S561" s="68"/>
      <c r="T561" s="68"/>
      <c r="V561" s="331"/>
      <c r="X561" s="54"/>
      <c r="Y561" s="54"/>
    </row>
    <row r="562" spans="1:25" s="112" customFormat="1" x14ac:dyDescent="0.2">
      <c r="A562" s="63"/>
      <c r="B562" s="157"/>
      <c r="C562" s="148"/>
      <c r="D562" s="148"/>
      <c r="F562" s="54"/>
      <c r="G562" s="54"/>
      <c r="I562" s="102"/>
      <c r="J562" s="68"/>
      <c r="K562" s="200"/>
      <c r="L562" s="54"/>
      <c r="M562" s="178"/>
      <c r="N562" s="174"/>
      <c r="O562" s="178"/>
      <c r="P562" s="178"/>
      <c r="Q562" s="183"/>
      <c r="R562" s="54"/>
      <c r="S562" s="68"/>
      <c r="T562" s="68"/>
      <c r="V562" s="331"/>
      <c r="X562" s="54"/>
      <c r="Y562" s="54"/>
    </row>
    <row r="563" spans="1:25" s="112" customFormat="1" x14ac:dyDescent="0.2">
      <c r="A563" s="63"/>
      <c r="B563" s="157"/>
      <c r="C563" s="148"/>
      <c r="D563" s="148"/>
      <c r="F563" s="54"/>
      <c r="G563" s="54"/>
      <c r="I563" s="102"/>
      <c r="J563" s="68"/>
      <c r="K563" s="200"/>
      <c r="L563" s="54"/>
      <c r="M563" s="178"/>
      <c r="N563" s="174"/>
      <c r="O563" s="178"/>
      <c r="P563" s="178"/>
      <c r="Q563" s="183"/>
      <c r="R563" s="54"/>
      <c r="S563" s="68"/>
      <c r="T563" s="68"/>
      <c r="V563" s="331"/>
      <c r="X563" s="54"/>
      <c r="Y563" s="54"/>
    </row>
    <row r="564" spans="1:25" s="112" customFormat="1" x14ac:dyDescent="0.2">
      <c r="A564" s="63"/>
      <c r="B564" s="157"/>
      <c r="C564" s="148"/>
      <c r="D564" s="148"/>
      <c r="F564" s="54"/>
      <c r="G564" s="54"/>
      <c r="I564" s="102"/>
      <c r="J564" s="68"/>
      <c r="K564" s="200"/>
      <c r="L564" s="54"/>
      <c r="M564" s="178"/>
      <c r="N564" s="174"/>
      <c r="O564" s="178"/>
      <c r="P564" s="178"/>
      <c r="Q564" s="183"/>
      <c r="R564" s="54"/>
      <c r="S564" s="68"/>
      <c r="T564" s="68"/>
      <c r="V564" s="332"/>
      <c r="W564" s="195"/>
      <c r="X564" s="54"/>
      <c r="Y564" s="54"/>
    </row>
    <row r="565" spans="1:25" s="112" customFormat="1" x14ac:dyDescent="0.2">
      <c r="A565" s="63"/>
      <c r="B565" s="157"/>
      <c r="C565" s="148"/>
      <c r="D565" s="148"/>
      <c r="F565" s="54"/>
      <c r="G565" s="54"/>
      <c r="I565" s="102"/>
      <c r="J565" s="68"/>
      <c r="K565" s="200"/>
      <c r="L565" s="54"/>
      <c r="M565" s="178"/>
      <c r="N565" s="174"/>
      <c r="O565" s="178"/>
      <c r="P565" s="178"/>
      <c r="Q565" s="183"/>
      <c r="R565" s="54"/>
      <c r="S565" s="68"/>
      <c r="T565" s="68"/>
      <c r="V565" s="332"/>
      <c r="W565" s="195"/>
      <c r="X565" s="54"/>
      <c r="Y565" s="54"/>
    </row>
    <row r="566" spans="1:25" s="195" customFormat="1" x14ac:dyDescent="0.2">
      <c r="A566" s="63"/>
      <c r="B566" s="157"/>
      <c r="C566" s="148"/>
      <c r="D566" s="148"/>
      <c r="E566" s="112"/>
      <c r="F566" s="54"/>
      <c r="G566" s="54"/>
      <c r="H566" s="112"/>
      <c r="I566" s="102"/>
      <c r="J566" s="68"/>
      <c r="K566" s="200"/>
      <c r="L566" s="54"/>
      <c r="M566" s="178"/>
      <c r="N566" s="174"/>
      <c r="O566" s="178"/>
      <c r="P566" s="178"/>
      <c r="Q566" s="183"/>
      <c r="R566" s="54"/>
      <c r="S566" s="68"/>
      <c r="T566" s="68"/>
      <c r="U566" s="112"/>
      <c r="V566" s="332"/>
      <c r="X566" s="54"/>
      <c r="Y566" s="54"/>
    </row>
    <row r="567" spans="1:25" s="195" customFormat="1" x14ac:dyDescent="0.2">
      <c r="A567" s="63"/>
      <c r="B567" s="157"/>
      <c r="C567" s="148"/>
      <c r="D567" s="148"/>
      <c r="E567" s="112"/>
      <c r="F567" s="54"/>
      <c r="G567" s="54"/>
      <c r="H567" s="112"/>
      <c r="I567" s="102"/>
      <c r="J567" s="68"/>
      <c r="K567" s="200"/>
      <c r="L567" s="54"/>
      <c r="M567" s="178"/>
      <c r="N567" s="174"/>
      <c r="O567" s="178"/>
      <c r="P567" s="178"/>
      <c r="Q567" s="183"/>
      <c r="R567" s="54"/>
      <c r="S567" s="68"/>
      <c r="T567" s="68"/>
      <c r="U567" s="112"/>
      <c r="V567" s="332"/>
      <c r="X567" s="54"/>
      <c r="Y567" s="54"/>
    </row>
    <row r="568" spans="1:25" s="195" customFormat="1" x14ac:dyDescent="0.2">
      <c r="A568" s="63"/>
      <c r="B568" s="157"/>
      <c r="C568" s="148"/>
      <c r="D568" s="148"/>
      <c r="E568" s="112"/>
      <c r="F568" s="54"/>
      <c r="G568" s="54"/>
      <c r="H568" s="112"/>
      <c r="I568" s="102"/>
      <c r="J568" s="68"/>
      <c r="K568" s="200"/>
      <c r="L568" s="54"/>
      <c r="M568" s="178"/>
      <c r="N568" s="174"/>
      <c r="O568" s="178"/>
      <c r="P568" s="178"/>
      <c r="Q568" s="183"/>
      <c r="R568" s="54"/>
      <c r="S568" s="68"/>
      <c r="T568" s="68"/>
      <c r="U568" s="112"/>
      <c r="V568" s="332"/>
      <c r="X568" s="54"/>
      <c r="Y568" s="54"/>
    </row>
    <row r="569" spans="1:25" s="195" customFormat="1" x14ac:dyDescent="0.2">
      <c r="A569" s="63"/>
      <c r="B569" s="157"/>
      <c r="C569" s="148"/>
      <c r="D569" s="148"/>
      <c r="E569" s="112"/>
      <c r="F569" s="54"/>
      <c r="G569" s="54"/>
      <c r="H569" s="112"/>
      <c r="I569" s="102"/>
      <c r="J569" s="68"/>
      <c r="K569" s="200"/>
      <c r="L569" s="54"/>
      <c r="M569" s="178"/>
      <c r="N569" s="174"/>
      <c r="O569" s="178"/>
      <c r="P569" s="178"/>
      <c r="Q569" s="183"/>
      <c r="R569" s="54"/>
      <c r="S569" s="68"/>
      <c r="T569" s="68"/>
      <c r="U569" s="112"/>
      <c r="V569" s="332"/>
      <c r="X569" s="54"/>
      <c r="Y569" s="54"/>
    </row>
    <row r="570" spans="1:25" s="195" customFormat="1" x14ac:dyDescent="0.2">
      <c r="A570" s="63"/>
      <c r="B570" s="157"/>
      <c r="C570" s="148"/>
      <c r="D570" s="148"/>
      <c r="E570" s="112"/>
      <c r="F570" s="54"/>
      <c r="G570" s="54"/>
      <c r="H570" s="112"/>
      <c r="I570" s="102"/>
      <c r="J570" s="68"/>
      <c r="K570" s="200"/>
      <c r="L570" s="54"/>
      <c r="M570" s="178"/>
      <c r="N570" s="174"/>
      <c r="O570" s="178"/>
      <c r="P570" s="178"/>
      <c r="Q570" s="183"/>
      <c r="R570" s="54"/>
      <c r="S570" s="68"/>
      <c r="T570" s="68"/>
      <c r="U570" s="112"/>
      <c r="V570" s="332"/>
      <c r="X570" s="54"/>
      <c r="Y570" s="54"/>
    </row>
    <row r="571" spans="1:25" s="195" customFormat="1" x14ac:dyDescent="0.2">
      <c r="A571" s="63"/>
      <c r="B571" s="157"/>
      <c r="C571" s="148"/>
      <c r="D571" s="148"/>
      <c r="E571" s="112"/>
      <c r="F571" s="54"/>
      <c r="G571" s="54"/>
      <c r="H571" s="112"/>
      <c r="I571" s="102"/>
      <c r="J571" s="68"/>
      <c r="K571" s="200"/>
      <c r="L571" s="54"/>
      <c r="M571" s="178"/>
      <c r="N571" s="174"/>
      <c r="O571" s="178"/>
      <c r="P571" s="178"/>
      <c r="Q571" s="183"/>
      <c r="R571" s="54"/>
      <c r="S571" s="68"/>
      <c r="T571" s="68"/>
      <c r="U571" s="112"/>
      <c r="V571" s="332"/>
      <c r="X571" s="54"/>
      <c r="Y571" s="54"/>
    </row>
    <row r="572" spans="1:25" s="195" customFormat="1" x14ac:dyDescent="0.2">
      <c r="A572" s="63"/>
      <c r="B572" s="157"/>
      <c r="C572" s="148"/>
      <c r="D572" s="148"/>
      <c r="E572" s="112"/>
      <c r="F572" s="54"/>
      <c r="G572" s="54"/>
      <c r="H572" s="112"/>
      <c r="I572" s="102"/>
      <c r="J572" s="68"/>
      <c r="K572" s="200"/>
      <c r="L572" s="54"/>
      <c r="M572" s="178"/>
      <c r="N572" s="174"/>
      <c r="O572" s="178"/>
      <c r="P572" s="178"/>
      <c r="Q572" s="183"/>
      <c r="R572" s="54"/>
      <c r="S572" s="68"/>
      <c r="T572" s="68"/>
      <c r="U572" s="112"/>
      <c r="V572" s="332"/>
      <c r="X572" s="54"/>
      <c r="Y572" s="54"/>
    </row>
    <row r="573" spans="1:25" s="195" customFormat="1" x14ac:dyDescent="0.2">
      <c r="A573" s="63"/>
      <c r="B573" s="157"/>
      <c r="C573" s="148"/>
      <c r="D573" s="148"/>
      <c r="E573" s="112"/>
      <c r="F573" s="54"/>
      <c r="G573" s="54"/>
      <c r="H573" s="112"/>
      <c r="I573" s="102"/>
      <c r="J573" s="68"/>
      <c r="K573" s="200"/>
      <c r="L573" s="54"/>
      <c r="M573" s="178"/>
      <c r="N573" s="174"/>
      <c r="O573" s="178"/>
      <c r="P573" s="178"/>
      <c r="Q573" s="183"/>
      <c r="R573" s="54"/>
      <c r="S573" s="68"/>
      <c r="T573" s="68"/>
      <c r="U573" s="112"/>
      <c r="V573" s="332"/>
      <c r="X573" s="54"/>
      <c r="Y573" s="54"/>
    </row>
    <row r="574" spans="1:25" s="195" customFormat="1" x14ac:dyDescent="0.2">
      <c r="A574" s="63"/>
      <c r="B574" s="157"/>
      <c r="C574" s="148"/>
      <c r="D574" s="148"/>
      <c r="E574" s="112"/>
      <c r="F574" s="54"/>
      <c r="G574" s="54"/>
      <c r="H574" s="112"/>
      <c r="I574" s="102"/>
      <c r="J574" s="68"/>
      <c r="K574" s="200"/>
      <c r="L574" s="54"/>
      <c r="M574" s="178"/>
      <c r="N574" s="174"/>
      <c r="O574" s="178"/>
      <c r="P574" s="178"/>
      <c r="Q574" s="183"/>
      <c r="R574" s="54"/>
      <c r="S574" s="68"/>
      <c r="T574" s="68"/>
      <c r="U574" s="112"/>
      <c r="V574" s="332"/>
      <c r="X574" s="54"/>
      <c r="Y574" s="54"/>
    </row>
    <row r="575" spans="1:25" s="195" customFormat="1" x14ac:dyDescent="0.2">
      <c r="A575" s="63"/>
      <c r="B575" s="157"/>
      <c r="C575" s="148"/>
      <c r="D575" s="148"/>
      <c r="E575" s="112"/>
      <c r="F575" s="54"/>
      <c r="G575" s="54"/>
      <c r="H575" s="112"/>
      <c r="I575" s="102"/>
      <c r="J575" s="68"/>
      <c r="K575" s="200"/>
      <c r="L575" s="54"/>
      <c r="M575" s="178"/>
      <c r="N575" s="174"/>
      <c r="O575" s="178"/>
      <c r="P575" s="178"/>
      <c r="Q575" s="183"/>
      <c r="R575" s="54"/>
      <c r="S575" s="68"/>
      <c r="T575" s="68"/>
      <c r="U575" s="112"/>
      <c r="V575" s="332"/>
      <c r="X575" s="54"/>
      <c r="Y575" s="54"/>
    </row>
    <row r="576" spans="1:25" s="195" customFormat="1" x14ac:dyDescent="0.2">
      <c r="A576" s="63"/>
      <c r="B576" s="157"/>
      <c r="C576" s="148"/>
      <c r="D576" s="148"/>
      <c r="E576" s="112"/>
      <c r="F576" s="54"/>
      <c r="G576" s="54"/>
      <c r="H576" s="112"/>
      <c r="I576" s="102"/>
      <c r="J576" s="68"/>
      <c r="K576" s="200"/>
      <c r="L576" s="54"/>
      <c r="M576" s="178"/>
      <c r="N576" s="174"/>
      <c r="O576" s="178"/>
      <c r="P576" s="178"/>
      <c r="Q576" s="183"/>
      <c r="R576" s="54"/>
      <c r="S576" s="68"/>
      <c r="T576" s="68"/>
      <c r="U576" s="112"/>
      <c r="V576" s="332"/>
      <c r="X576" s="54"/>
      <c r="Y576" s="54"/>
    </row>
    <row r="577" spans="1:25" s="195" customFormat="1" x14ac:dyDescent="0.2">
      <c r="A577" s="63"/>
      <c r="B577" s="157"/>
      <c r="C577" s="148"/>
      <c r="D577" s="148"/>
      <c r="E577" s="112"/>
      <c r="F577" s="54"/>
      <c r="G577" s="54"/>
      <c r="H577" s="112"/>
      <c r="I577" s="102"/>
      <c r="J577" s="68"/>
      <c r="K577" s="200"/>
      <c r="L577" s="54"/>
      <c r="M577" s="178"/>
      <c r="N577" s="174"/>
      <c r="O577" s="178"/>
      <c r="P577" s="178"/>
      <c r="Q577" s="183"/>
      <c r="R577" s="54"/>
      <c r="S577" s="68"/>
      <c r="T577" s="68"/>
      <c r="U577" s="112"/>
      <c r="V577" s="332"/>
      <c r="X577" s="54"/>
      <c r="Y577" s="54"/>
    </row>
    <row r="578" spans="1:25" s="195" customFormat="1" x14ac:dyDescent="0.2">
      <c r="A578" s="63"/>
      <c r="B578" s="157"/>
      <c r="C578" s="148"/>
      <c r="D578" s="148"/>
      <c r="E578" s="112"/>
      <c r="F578" s="54"/>
      <c r="G578" s="54"/>
      <c r="H578" s="112"/>
      <c r="I578" s="102"/>
      <c r="J578" s="68"/>
      <c r="K578" s="200"/>
      <c r="L578" s="54"/>
      <c r="M578" s="178"/>
      <c r="N578" s="174"/>
      <c r="O578" s="178"/>
      <c r="P578" s="178"/>
      <c r="Q578" s="183"/>
      <c r="R578" s="54"/>
      <c r="S578" s="68"/>
      <c r="T578" s="68"/>
      <c r="U578" s="112"/>
      <c r="V578" s="332"/>
      <c r="X578" s="54"/>
      <c r="Y578" s="54"/>
    </row>
    <row r="579" spans="1:25" s="195" customFormat="1" x14ac:dyDescent="0.2">
      <c r="A579" s="63"/>
      <c r="B579" s="157"/>
      <c r="C579" s="148"/>
      <c r="D579" s="148"/>
      <c r="E579" s="112"/>
      <c r="F579" s="54"/>
      <c r="G579" s="54"/>
      <c r="H579" s="112"/>
      <c r="I579" s="102"/>
      <c r="J579" s="68"/>
      <c r="K579" s="200"/>
      <c r="L579" s="54"/>
      <c r="M579" s="178"/>
      <c r="N579" s="174"/>
      <c r="O579" s="178"/>
      <c r="P579" s="178"/>
      <c r="Q579" s="183"/>
      <c r="R579" s="54"/>
      <c r="S579" s="68"/>
      <c r="T579" s="68"/>
      <c r="U579" s="112"/>
      <c r="V579" s="332"/>
      <c r="X579" s="54"/>
      <c r="Y579" s="54"/>
    </row>
    <row r="580" spans="1:25" s="195" customFormat="1" x14ac:dyDescent="0.2">
      <c r="A580" s="63"/>
      <c r="B580" s="157"/>
      <c r="C580" s="148"/>
      <c r="D580" s="148"/>
      <c r="E580" s="112"/>
      <c r="F580" s="54"/>
      <c r="G580" s="54"/>
      <c r="H580" s="112"/>
      <c r="I580" s="102"/>
      <c r="J580" s="68"/>
      <c r="K580" s="200"/>
      <c r="L580" s="54"/>
      <c r="M580" s="178"/>
      <c r="N580" s="174"/>
      <c r="O580" s="178"/>
      <c r="P580" s="178"/>
      <c r="Q580" s="183"/>
      <c r="R580" s="54"/>
      <c r="S580" s="68"/>
      <c r="T580" s="68"/>
      <c r="U580" s="112"/>
      <c r="V580" s="332"/>
      <c r="X580" s="54"/>
      <c r="Y580" s="54"/>
    </row>
    <row r="581" spans="1:25" s="195" customFormat="1" x14ac:dyDescent="0.2">
      <c r="A581" s="63"/>
      <c r="B581" s="157"/>
      <c r="C581" s="148"/>
      <c r="D581" s="148"/>
      <c r="E581" s="112"/>
      <c r="F581" s="54"/>
      <c r="G581" s="54"/>
      <c r="H581" s="112"/>
      <c r="I581" s="102"/>
      <c r="J581" s="68"/>
      <c r="K581" s="200"/>
      <c r="L581" s="54"/>
      <c r="M581" s="178"/>
      <c r="N581" s="174"/>
      <c r="O581" s="178"/>
      <c r="P581" s="178"/>
      <c r="Q581" s="183"/>
      <c r="R581" s="54"/>
      <c r="S581" s="68"/>
      <c r="T581" s="68"/>
      <c r="U581" s="112"/>
      <c r="V581" s="332"/>
      <c r="X581" s="54"/>
      <c r="Y581" s="54"/>
    </row>
    <row r="582" spans="1:25" s="195" customFormat="1" x14ac:dyDescent="0.2">
      <c r="A582" s="63"/>
      <c r="B582" s="157"/>
      <c r="C582" s="148"/>
      <c r="D582" s="148"/>
      <c r="E582" s="112"/>
      <c r="F582" s="54"/>
      <c r="G582" s="54"/>
      <c r="H582" s="112"/>
      <c r="I582" s="102"/>
      <c r="J582" s="68"/>
      <c r="K582" s="200"/>
      <c r="L582" s="54"/>
      <c r="M582" s="178"/>
      <c r="N582" s="174"/>
      <c r="O582" s="178"/>
      <c r="P582" s="178"/>
      <c r="Q582" s="183"/>
      <c r="R582" s="54"/>
      <c r="S582" s="68"/>
      <c r="T582" s="68"/>
      <c r="U582" s="112"/>
      <c r="V582" s="332"/>
      <c r="X582" s="54"/>
      <c r="Y582" s="54"/>
    </row>
    <row r="583" spans="1:25" s="195" customFormat="1" x14ac:dyDescent="0.2">
      <c r="A583" s="63"/>
      <c r="B583" s="157"/>
      <c r="C583" s="148"/>
      <c r="D583" s="148"/>
      <c r="E583" s="112"/>
      <c r="F583" s="54"/>
      <c r="G583" s="54"/>
      <c r="H583" s="112"/>
      <c r="I583" s="102"/>
      <c r="J583" s="68"/>
      <c r="K583" s="200"/>
      <c r="L583" s="54"/>
      <c r="M583" s="178"/>
      <c r="N583" s="174"/>
      <c r="O583" s="178"/>
      <c r="P583" s="178"/>
      <c r="Q583" s="183"/>
      <c r="R583" s="54"/>
      <c r="S583" s="68"/>
      <c r="T583" s="68"/>
      <c r="U583" s="112"/>
      <c r="V583" s="332"/>
      <c r="X583" s="54"/>
      <c r="Y583" s="54"/>
    </row>
    <row r="584" spans="1:25" s="195" customFormat="1" x14ac:dyDescent="0.2">
      <c r="A584" s="63"/>
      <c r="B584" s="157"/>
      <c r="C584" s="148"/>
      <c r="D584" s="148"/>
      <c r="E584" s="112"/>
      <c r="F584" s="54"/>
      <c r="G584" s="54"/>
      <c r="H584" s="112"/>
      <c r="I584" s="102"/>
      <c r="J584" s="68"/>
      <c r="K584" s="200"/>
      <c r="L584" s="54"/>
      <c r="M584" s="178"/>
      <c r="N584" s="174"/>
      <c r="O584" s="178"/>
      <c r="P584" s="178"/>
      <c r="Q584" s="183"/>
      <c r="R584" s="54"/>
      <c r="S584" s="68"/>
      <c r="T584" s="68"/>
      <c r="U584" s="112"/>
      <c r="V584" s="332"/>
      <c r="X584" s="54"/>
      <c r="Y584" s="54"/>
    </row>
    <row r="585" spans="1:25" s="195" customFormat="1" x14ac:dyDescent="0.2">
      <c r="A585" s="63"/>
      <c r="B585" s="157"/>
      <c r="C585" s="148"/>
      <c r="D585" s="148"/>
      <c r="E585" s="112"/>
      <c r="F585" s="54"/>
      <c r="G585" s="54"/>
      <c r="H585" s="112"/>
      <c r="I585" s="102"/>
      <c r="J585" s="68"/>
      <c r="K585" s="200"/>
      <c r="L585" s="54"/>
      <c r="M585" s="178"/>
      <c r="N585" s="174"/>
      <c r="O585" s="178"/>
      <c r="P585" s="178"/>
      <c r="Q585" s="183"/>
      <c r="R585" s="54"/>
      <c r="S585" s="68"/>
      <c r="T585" s="68"/>
      <c r="U585" s="112"/>
      <c r="V585" s="332"/>
      <c r="X585" s="54"/>
      <c r="Y585" s="54"/>
    </row>
    <row r="586" spans="1:25" s="195" customFormat="1" x14ac:dyDescent="0.2">
      <c r="A586" s="63"/>
      <c r="B586" s="157"/>
      <c r="C586" s="148"/>
      <c r="D586" s="148"/>
      <c r="E586" s="112"/>
      <c r="F586" s="54"/>
      <c r="G586" s="54"/>
      <c r="H586" s="112"/>
      <c r="I586" s="102"/>
      <c r="J586" s="68"/>
      <c r="K586" s="200"/>
      <c r="L586" s="54"/>
      <c r="M586" s="178"/>
      <c r="N586" s="174"/>
      <c r="O586" s="178"/>
      <c r="P586" s="178"/>
      <c r="Q586" s="183"/>
      <c r="R586" s="54"/>
      <c r="S586" s="68"/>
      <c r="T586" s="68"/>
      <c r="U586" s="112"/>
      <c r="V586" s="332"/>
      <c r="X586" s="54"/>
      <c r="Y586" s="54"/>
    </row>
    <row r="587" spans="1:25" s="195" customFormat="1" x14ac:dyDescent="0.2">
      <c r="A587" s="63"/>
      <c r="B587" s="157"/>
      <c r="C587" s="148"/>
      <c r="D587" s="148"/>
      <c r="E587" s="112"/>
      <c r="F587" s="54"/>
      <c r="G587" s="54"/>
      <c r="H587" s="112"/>
      <c r="I587" s="102"/>
      <c r="J587" s="68"/>
      <c r="K587" s="200"/>
      <c r="L587" s="54"/>
      <c r="M587" s="178"/>
      <c r="N587" s="174"/>
      <c r="O587" s="178"/>
      <c r="P587" s="178"/>
      <c r="Q587" s="183"/>
      <c r="R587" s="54"/>
      <c r="S587" s="68"/>
      <c r="T587" s="68"/>
      <c r="U587" s="112"/>
      <c r="V587" s="332"/>
      <c r="X587" s="54"/>
      <c r="Y587" s="54"/>
    </row>
    <row r="588" spans="1:25" s="195" customFormat="1" x14ac:dyDescent="0.2">
      <c r="A588" s="63"/>
      <c r="B588" s="157"/>
      <c r="C588" s="148"/>
      <c r="D588" s="148"/>
      <c r="E588" s="112"/>
      <c r="F588" s="54"/>
      <c r="G588" s="54"/>
      <c r="H588" s="112"/>
      <c r="I588" s="102"/>
      <c r="J588" s="68"/>
      <c r="K588" s="200"/>
      <c r="L588" s="54"/>
      <c r="M588" s="178"/>
      <c r="N588" s="174"/>
      <c r="O588" s="178"/>
      <c r="P588" s="178"/>
      <c r="Q588" s="183"/>
      <c r="R588" s="54"/>
      <c r="S588" s="68"/>
      <c r="T588" s="68"/>
      <c r="U588" s="112"/>
      <c r="V588" s="332"/>
      <c r="X588" s="54"/>
      <c r="Y588" s="54"/>
    </row>
    <row r="589" spans="1:25" s="195" customFormat="1" x14ac:dyDescent="0.2">
      <c r="A589" s="63"/>
      <c r="B589" s="157"/>
      <c r="C589" s="148"/>
      <c r="D589" s="148"/>
      <c r="E589" s="112"/>
      <c r="F589" s="54"/>
      <c r="G589" s="54"/>
      <c r="H589" s="112"/>
      <c r="I589" s="102"/>
      <c r="J589" s="68"/>
      <c r="K589" s="200"/>
      <c r="L589" s="54"/>
      <c r="M589" s="178"/>
      <c r="N589" s="174"/>
      <c r="O589" s="178"/>
      <c r="P589" s="178"/>
      <c r="Q589" s="183"/>
      <c r="R589" s="54"/>
      <c r="S589" s="68"/>
      <c r="T589" s="68"/>
      <c r="U589" s="112"/>
      <c r="V589" s="332"/>
      <c r="X589" s="54"/>
      <c r="Y589" s="54"/>
    </row>
    <row r="590" spans="1:25" s="195" customFormat="1" x14ac:dyDescent="0.2">
      <c r="A590" s="63"/>
      <c r="B590" s="157"/>
      <c r="C590" s="148"/>
      <c r="D590" s="148"/>
      <c r="E590" s="112"/>
      <c r="F590" s="54"/>
      <c r="G590" s="54"/>
      <c r="H590" s="112"/>
      <c r="I590" s="102"/>
      <c r="J590" s="68"/>
      <c r="K590" s="200"/>
      <c r="L590" s="54"/>
      <c r="M590" s="178"/>
      <c r="N590" s="174"/>
      <c r="O590" s="178"/>
      <c r="P590" s="178"/>
      <c r="Q590" s="183"/>
      <c r="R590" s="54"/>
      <c r="S590" s="68"/>
      <c r="T590" s="68"/>
      <c r="U590" s="112"/>
      <c r="V590" s="332"/>
      <c r="X590" s="54"/>
      <c r="Y590" s="54"/>
    </row>
    <row r="591" spans="1:25" s="195" customFormat="1" x14ac:dyDescent="0.2">
      <c r="A591" s="63"/>
      <c r="B591" s="157"/>
      <c r="C591" s="148"/>
      <c r="D591" s="148"/>
      <c r="E591" s="112"/>
      <c r="F591" s="54"/>
      <c r="G591" s="54"/>
      <c r="H591" s="112"/>
      <c r="I591" s="102"/>
      <c r="J591" s="68"/>
      <c r="K591" s="200"/>
      <c r="L591" s="54"/>
      <c r="M591" s="178"/>
      <c r="N591" s="174"/>
      <c r="O591" s="178"/>
      <c r="P591" s="178"/>
      <c r="Q591" s="183"/>
      <c r="R591" s="54"/>
      <c r="S591" s="68"/>
      <c r="T591" s="68"/>
      <c r="U591" s="112"/>
      <c r="V591" s="332"/>
      <c r="X591" s="54"/>
      <c r="Y591" s="54"/>
    </row>
    <row r="592" spans="1:25" s="195" customFormat="1" x14ac:dyDescent="0.2">
      <c r="A592" s="63"/>
      <c r="B592" s="157"/>
      <c r="C592" s="148"/>
      <c r="D592" s="148"/>
      <c r="E592" s="112"/>
      <c r="F592" s="54"/>
      <c r="G592" s="54"/>
      <c r="H592" s="112"/>
      <c r="I592" s="102"/>
      <c r="J592" s="68"/>
      <c r="K592" s="200"/>
      <c r="L592" s="54"/>
      <c r="M592" s="178"/>
      <c r="N592" s="174"/>
      <c r="O592" s="178"/>
      <c r="P592" s="178"/>
      <c r="Q592" s="183"/>
      <c r="R592" s="54"/>
      <c r="S592" s="68"/>
      <c r="T592" s="68"/>
      <c r="U592" s="112"/>
      <c r="V592" s="332"/>
      <c r="X592" s="54"/>
      <c r="Y592" s="54"/>
    </row>
    <row r="593" spans="1:25" s="195" customFormat="1" x14ac:dyDescent="0.2">
      <c r="A593" s="63"/>
      <c r="B593" s="157"/>
      <c r="C593" s="148"/>
      <c r="D593" s="148"/>
      <c r="E593" s="112"/>
      <c r="F593" s="54"/>
      <c r="G593" s="54"/>
      <c r="H593" s="112"/>
      <c r="I593" s="102"/>
      <c r="J593" s="68"/>
      <c r="K593" s="200"/>
      <c r="L593" s="54"/>
      <c r="M593" s="178"/>
      <c r="N593" s="174"/>
      <c r="O593" s="178"/>
      <c r="P593" s="178"/>
      <c r="Q593" s="183"/>
      <c r="R593" s="54"/>
      <c r="S593" s="68"/>
      <c r="T593" s="68"/>
      <c r="U593" s="112"/>
      <c r="V593" s="332"/>
      <c r="X593" s="54"/>
      <c r="Y593" s="54"/>
    </row>
    <row r="594" spans="1:25" s="195" customFormat="1" x14ac:dyDescent="0.2">
      <c r="A594" s="63"/>
      <c r="B594" s="157"/>
      <c r="C594" s="148"/>
      <c r="D594" s="148"/>
      <c r="E594" s="112"/>
      <c r="F594" s="54"/>
      <c r="G594" s="54"/>
      <c r="H594" s="112"/>
      <c r="I594" s="102"/>
      <c r="J594" s="68"/>
      <c r="K594" s="200"/>
      <c r="L594" s="54"/>
      <c r="M594" s="178"/>
      <c r="N594" s="174"/>
      <c r="O594" s="178"/>
      <c r="P594" s="178"/>
      <c r="Q594" s="183"/>
      <c r="R594" s="54"/>
      <c r="S594" s="68"/>
      <c r="T594" s="68"/>
      <c r="U594" s="112"/>
      <c r="V594" s="332"/>
      <c r="X594" s="54"/>
      <c r="Y594" s="54"/>
    </row>
    <row r="595" spans="1:25" s="195" customFormat="1" x14ac:dyDescent="0.2">
      <c r="A595" s="63"/>
      <c r="B595" s="157"/>
      <c r="C595" s="148"/>
      <c r="D595" s="148"/>
      <c r="E595" s="112"/>
      <c r="F595" s="54"/>
      <c r="G595" s="54"/>
      <c r="H595" s="112"/>
      <c r="I595" s="102"/>
      <c r="J595" s="68"/>
      <c r="K595" s="200"/>
      <c r="L595" s="54"/>
      <c r="M595" s="178"/>
      <c r="N595" s="174"/>
      <c r="O595" s="178"/>
      <c r="P595" s="178"/>
      <c r="Q595" s="183"/>
      <c r="R595" s="54"/>
      <c r="S595" s="68"/>
      <c r="T595" s="68"/>
      <c r="U595" s="112"/>
      <c r="V595" s="332"/>
      <c r="X595" s="54"/>
      <c r="Y595" s="54"/>
    </row>
    <row r="596" spans="1:25" s="195" customFormat="1" x14ac:dyDescent="0.2">
      <c r="A596" s="63"/>
      <c r="B596" s="157"/>
      <c r="C596" s="148"/>
      <c r="D596" s="148"/>
      <c r="E596" s="112"/>
      <c r="F596" s="54"/>
      <c r="G596" s="54"/>
      <c r="H596" s="112"/>
      <c r="I596" s="102"/>
      <c r="J596" s="68"/>
      <c r="K596" s="200"/>
      <c r="L596" s="54"/>
      <c r="M596" s="178"/>
      <c r="N596" s="174"/>
      <c r="O596" s="178"/>
      <c r="P596" s="178"/>
      <c r="Q596" s="183"/>
      <c r="R596" s="54"/>
      <c r="S596" s="68"/>
      <c r="T596" s="68"/>
      <c r="U596" s="112"/>
      <c r="V596" s="332"/>
      <c r="X596" s="54"/>
      <c r="Y596" s="54"/>
    </row>
    <row r="597" spans="1:25" s="195" customFormat="1" x14ac:dyDescent="0.2">
      <c r="A597" s="63"/>
      <c r="B597" s="157"/>
      <c r="C597" s="148"/>
      <c r="D597" s="148"/>
      <c r="E597" s="112"/>
      <c r="F597" s="54"/>
      <c r="G597" s="54"/>
      <c r="H597" s="112"/>
      <c r="I597" s="102"/>
      <c r="J597" s="68"/>
      <c r="K597" s="200"/>
      <c r="L597" s="54"/>
      <c r="M597" s="178"/>
      <c r="N597" s="174"/>
      <c r="O597" s="178"/>
      <c r="P597" s="178"/>
      <c r="Q597" s="183"/>
      <c r="R597" s="54"/>
      <c r="S597" s="68"/>
      <c r="T597" s="68"/>
      <c r="U597" s="112"/>
      <c r="V597" s="332"/>
      <c r="X597" s="54"/>
      <c r="Y597" s="54"/>
    </row>
    <row r="598" spans="1:25" s="195" customFormat="1" x14ac:dyDescent="0.2">
      <c r="A598" s="63"/>
      <c r="B598" s="157"/>
      <c r="C598" s="148"/>
      <c r="D598" s="148"/>
      <c r="E598" s="112"/>
      <c r="F598" s="54"/>
      <c r="G598" s="54"/>
      <c r="H598" s="112"/>
      <c r="I598" s="102"/>
      <c r="J598" s="68"/>
      <c r="K598" s="200"/>
      <c r="L598" s="54"/>
      <c r="M598" s="178"/>
      <c r="N598" s="174"/>
      <c r="O598" s="178"/>
      <c r="P598" s="178"/>
      <c r="Q598" s="183"/>
      <c r="R598" s="54"/>
      <c r="S598" s="68"/>
      <c r="T598" s="68"/>
      <c r="U598" s="112"/>
      <c r="V598" s="332"/>
      <c r="X598" s="54"/>
      <c r="Y598" s="54"/>
    </row>
    <row r="599" spans="1:25" s="195" customFormat="1" x14ac:dyDescent="0.2">
      <c r="A599" s="63"/>
      <c r="B599" s="157"/>
      <c r="C599" s="148"/>
      <c r="D599" s="148"/>
      <c r="E599" s="112"/>
      <c r="F599" s="54"/>
      <c r="G599" s="54"/>
      <c r="H599" s="112"/>
      <c r="I599" s="102"/>
      <c r="J599" s="68"/>
      <c r="K599" s="200"/>
      <c r="L599" s="54"/>
      <c r="M599" s="178"/>
      <c r="N599" s="174"/>
      <c r="O599" s="178"/>
      <c r="P599" s="178"/>
      <c r="Q599" s="183"/>
      <c r="R599" s="54"/>
      <c r="S599" s="68"/>
      <c r="T599" s="68"/>
      <c r="U599" s="112"/>
      <c r="V599" s="332"/>
      <c r="X599" s="54"/>
      <c r="Y599" s="54"/>
    </row>
    <row r="600" spans="1:25" s="195" customFormat="1" x14ac:dyDescent="0.2">
      <c r="A600" s="63"/>
      <c r="B600" s="157"/>
      <c r="C600" s="148"/>
      <c r="D600" s="148"/>
      <c r="E600" s="112"/>
      <c r="F600" s="54"/>
      <c r="G600" s="54"/>
      <c r="H600" s="112"/>
      <c r="I600" s="102"/>
      <c r="J600" s="68"/>
      <c r="K600" s="200"/>
      <c r="L600" s="54"/>
      <c r="M600" s="178"/>
      <c r="N600" s="174"/>
      <c r="O600" s="178"/>
      <c r="P600" s="178"/>
      <c r="Q600" s="183"/>
      <c r="R600" s="54"/>
      <c r="S600" s="68"/>
      <c r="T600" s="68"/>
      <c r="U600" s="112"/>
      <c r="V600" s="332"/>
      <c r="X600" s="54"/>
      <c r="Y600" s="54"/>
    </row>
    <row r="601" spans="1:25" s="195" customFormat="1" x14ac:dyDescent="0.2">
      <c r="A601" s="63"/>
      <c r="B601" s="157"/>
      <c r="C601" s="148"/>
      <c r="D601" s="148"/>
      <c r="E601" s="112"/>
      <c r="F601" s="54"/>
      <c r="G601" s="54"/>
      <c r="H601" s="112"/>
      <c r="I601" s="102"/>
      <c r="J601" s="68"/>
      <c r="K601" s="200"/>
      <c r="L601" s="54"/>
      <c r="M601" s="178"/>
      <c r="N601" s="174"/>
      <c r="O601" s="178"/>
      <c r="P601" s="178"/>
      <c r="Q601" s="183"/>
      <c r="R601" s="54"/>
      <c r="S601" s="68"/>
      <c r="T601" s="68"/>
      <c r="U601" s="112"/>
      <c r="V601" s="332"/>
      <c r="X601" s="54"/>
      <c r="Y601" s="54"/>
    </row>
    <row r="602" spans="1:25" s="195" customFormat="1" x14ac:dyDescent="0.2">
      <c r="A602" s="63"/>
      <c r="B602" s="157"/>
      <c r="C602" s="148"/>
      <c r="D602" s="148"/>
      <c r="E602" s="112"/>
      <c r="F602" s="54"/>
      <c r="G602" s="54"/>
      <c r="H602" s="112"/>
      <c r="I602" s="102"/>
      <c r="J602" s="68"/>
      <c r="K602" s="200"/>
      <c r="L602" s="54"/>
      <c r="M602" s="178"/>
      <c r="N602" s="174"/>
      <c r="O602" s="178"/>
      <c r="P602" s="178"/>
      <c r="Q602" s="183"/>
      <c r="R602" s="54"/>
      <c r="S602" s="68"/>
      <c r="T602" s="68"/>
      <c r="U602" s="112"/>
      <c r="V602" s="332"/>
      <c r="X602" s="54"/>
      <c r="Y602" s="54"/>
    </row>
    <row r="603" spans="1:25" s="195" customFormat="1" x14ac:dyDescent="0.2">
      <c r="A603" s="63"/>
      <c r="B603" s="157"/>
      <c r="C603" s="148"/>
      <c r="D603" s="148"/>
      <c r="E603" s="112"/>
      <c r="F603" s="54"/>
      <c r="G603" s="54"/>
      <c r="H603" s="112"/>
      <c r="I603" s="102"/>
      <c r="J603" s="68"/>
      <c r="K603" s="200"/>
      <c r="L603" s="54"/>
      <c r="M603" s="178"/>
      <c r="N603" s="174"/>
      <c r="O603" s="178"/>
      <c r="P603" s="178"/>
      <c r="Q603" s="183"/>
      <c r="R603" s="54"/>
      <c r="S603" s="68"/>
      <c r="T603" s="68"/>
      <c r="U603" s="112"/>
      <c r="V603" s="332"/>
      <c r="X603" s="54"/>
      <c r="Y603" s="54"/>
    </row>
    <row r="604" spans="1:25" s="195" customFormat="1" x14ac:dyDescent="0.2">
      <c r="A604" s="63"/>
      <c r="B604" s="157"/>
      <c r="C604" s="148"/>
      <c r="D604" s="148"/>
      <c r="E604" s="112"/>
      <c r="F604" s="54"/>
      <c r="G604" s="54"/>
      <c r="H604" s="112"/>
      <c r="I604" s="102"/>
      <c r="J604" s="68"/>
      <c r="K604" s="200"/>
      <c r="L604" s="54"/>
      <c r="M604" s="178"/>
      <c r="N604" s="174"/>
      <c r="O604" s="178"/>
      <c r="P604" s="178"/>
      <c r="Q604" s="183"/>
      <c r="R604" s="54"/>
      <c r="S604" s="68"/>
      <c r="T604" s="68"/>
      <c r="U604" s="112"/>
      <c r="V604" s="332"/>
      <c r="X604" s="54"/>
      <c r="Y604" s="54"/>
    </row>
    <row r="605" spans="1:25" s="195" customFormat="1" x14ac:dyDescent="0.2">
      <c r="A605" s="63"/>
      <c r="B605" s="157"/>
      <c r="C605" s="148"/>
      <c r="D605" s="148"/>
      <c r="E605" s="112"/>
      <c r="F605" s="54"/>
      <c r="G605" s="54"/>
      <c r="H605" s="112"/>
      <c r="I605" s="102"/>
      <c r="J605" s="68"/>
      <c r="K605" s="200"/>
      <c r="L605" s="54"/>
      <c r="M605" s="178"/>
      <c r="N605" s="174"/>
      <c r="O605" s="178"/>
      <c r="P605" s="178"/>
      <c r="Q605" s="183"/>
      <c r="R605" s="54"/>
      <c r="S605" s="68"/>
      <c r="T605" s="68"/>
      <c r="U605" s="112"/>
      <c r="V605" s="332"/>
      <c r="X605" s="54"/>
      <c r="Y605" s="54"/>
    </row>
    <row r="606" spans="1:25" s="195" customFormat="1" x14ac:dyDescent="0.2">
      <c r="A606" s="63"/>
      <c r="B606" s="157"/>
      <c r="C606" s="148"/>
      <c r="D606" s="148"/>
      <c r="E606" s="112"/>
      <c r="F606" s="54"/>
      <c r="G606" s="54"/>
      <c r="H606" s="112"/>
      <c r="I606" s="102"/>
      <c r="J606" s="68"/>
      <c r="K606" s="200"/>
      <c r="L606" s="54"/>
      <c r="M606" s="178"/>
      <c r="N606" s="174"/>
      <c r="O606" s="178"/>
      <c r="P606" s="178"/>
      <c r="Q606" s="183"/>
      <c r="R606" s="54"/>
      <c r="S606" s="68"/>
      <c r="T606" s="68"/>
      <c r="U606" s="112"/>
      <c r="V606" s="332"/>
      <c r="X606" s="54"/>
      <c r="Y606" s="54"/>
    </row>
    <row r="607" spans="1:25" s="195" customFormat="1" x14ac:dyDescent="0.2">
      <c r="A607" s="63"/>
      <c r="B607" s="157"/>
      <c r="C607" s="148"/>
      <c r="D607" s="148"/>
      <c r="E607" s="112"/>
      <c r="F607" s="54"/>
      <c r="G607" s="54"/>
      <c r="H607" s="112"/>
      <c r="I607" s="102"/>
      <c r="J607" s="68"/>
      <c r="K607" s="200"/>
      <c r="L607" s="54"/>
      <c r="M607" s="178"/>
      <c r="N607" s="174"/>
      <c r="O607" s="178"/>
      <c r="P607" s="178"/>
      <c r="Q607" s="183"/>
      <c r="R607" s="54"/>
      <c r="S607" s="68"/>
      <c r="T607" s="68"/>
      <c r="U607" s="112"/>
      <c r="V607" s="332"/>
      <c r="X607" s="54"/>
      <c r="Y607" s="54"/>
    </row>
    <row r="608" spans="1:25" s="195" customFormat="1" x14ac:dyDescent="0.2">
      <c r="A608" s="63"/>
      <c r="B608" s="157"/>
      <c r="C608" s="148"/>
      <c r="D608" s="148"/>
      <c r="E608" s="112"/>
      <c r="F608" s="54"/>
      <c r="G608" s="54"/>
      <c r="H608" s="112"/>
      <c r="I608" s="102"/>
      <c r="J608" s="68"/>
      <c r="K608" s="200"/>
      <c r="L608" s="54"/>
      <c r="M608" s="178"/>
      <c r="N608" s="174"/>
      <c r="O608" s="178"/>
      <c r="P608" s="178"/>
      <c r="Q608" s="183"/>
      <c r="R608" s="54"/>
      <c r="S608" s="68"/>
      <c r="T608" s="68"/>
      <c r="U608" s="112"/>
      <c r="V608" s="332"/>
      <c r="X608" s="54"/>
      <c r="Y608" s="54"/>
    </row>
    <row r="609" spans="1:25" s="195" customFormat="1" x14ac:dyDescent="0.2">
      <c r="A609" s="63"/>
      <c r="B609" s="157"/>
      <c r="C609" s="148"/>
      <c r="D609" s="148"/>
      <c r="E609" s="112"/>
      <c r="F609" s="54"/>
      <c r="G609" s="54"/>
      <c r="H609" s="112"/>
      <c r="I609" s="102"/>
      <c r="J609" s="68"/>
      <c r="K609" s="200"/>
      <c r="L609" s="54"/>
      <c r="M609" s="178"/>
      <c r="N609" s="174"/>
      <c r="O609" s="178"/>
      <c r="P609" s="178"/>
      <c r="Q609" s="183"/>
      <c r="R609" s="54"/>
      <c r="S609" s="68"/>
      <c r="T609" s="68"/>
      <c r="U609" s="112"/>
      <c r="V609" s="332"/>
      <c r="X609" s="54"/>
      <c r="Y609" s="54"/>
    </row>
    <row r="610" spans="1:25" s="195" customFormat="1" x14ac:dyDescent="0.2">
      <c r="A610" s="63"/>
      <c r="B610" s="157"/>
      <c r="C610" s="148"/>
      <c r="D610" s="148"/>
      <c r="E610" s="112"/>
      <c r="F610" s="54"/>
      <c r="G610" s="54"/>
      <c r="H610" s="112"/>
      <c r="I610" s="102"/>
      <c r="J610" s="68"/>
      <c r="K610" s="200"/>
      <c r="L610" s="54"/>
      <c r="M610" s="178"/>
      <c r="N610" s="174"/>
      <c r="O610" s="178"/>
      <c r="P610" s="178"/>
      <c r="Q610" s="183"/>
      <c r="R610" s="54"/>
      <c r="S610" s="68"/>
      <c r="T610" s="68"/>
      <c r="U610" s="112"/>
      <c r="V610" s="332"/>
      <c r="X610" s="54"/>
      <c r="Y610" s="54"/>
    </row>
    <row r="611" spans="1:25" s="195" customFormat="1" x14ac:dyDescent="0.2">
      <c r="A611" s="63"/>
      <c r="B611" s="157"/>
      <c r="C611" s="148"/>
      <c r="D611" s="148"/>
      <c r="E611" s="112"/>
      <c r="F611" s="54"/>
      <c r="G611" s="54"/>
      <c r="H611" s="112"/>
      <c r="I611" s="102"/>
      <c r="J611" s="68"/>
      <c r="K611" s="200"/>
      <c r="L611" s="54"/>
      <c r="M611" s="178"/>
      <c r="N611" s="174"/>
      <c r="O611" s="178"/>
      <c r="P611" s="178"/>
      <c r="Q611" s="183"/>
      <c r="R611" s="54"/>
      <c r="S611" s="68"/>
      <c r="T611" s="68"/>
      <c r="U611" s="112"/>
      <c r="V611" s="332"/>
      <c r="X611" s="54"/>
      <c r="Y611" s="54"/>
    </row>
    <row r="612" spans="1:25" s="195" customFormat="1" x14ac:dyDescent="0.2">
      <c r="A612" s="63"/>
      <c r="B612" s="157"/>
      <c r="C612" s="148"/>
      <c r="D612" s="148"/>
      <c r="E612" s="112"/>
      <c r="F612" s="54"/>
      <c r="G612" s="54"/>
      <c r="H612" s="112"/>
      <c r="I612" s="102"/>
      <c r="J612" s="68"/>
      <c r="K612" s="200"/>
      <c r="L612" s="54"/>
      <c r="M612" s="178"/>
      <c r="N612" s="174"/>
      <c r="O612" s="178"/>
      <c r="P612" s="178"/>
      <c r="Q612" s="183"/>
      <c r="R612" s="54"/>
      <c r="S612" s="68"/>
      <c r="T612" s="68"/>
      <c r="V612" s="332"/>
      <c r="X612" s="54"/>
      <c r="Y612" s="54"/>
    </row>
    <row r="613" spans="1:25" s="195" customFormat="1" x14ac:dyDescent="0.2">
      <c r="A613" s="63"/>
      <c r="B613" s="157"/>
      <c r="C613" s="148"/>
      <c r="D613" s="148"/>
      <c r="E613" s="112"/>
      <c r="F613" s="54"/>
      <c r="G613" s="54"/>
      <c r="H613" s="112"/>
      <c r="I613" s="102"/>
      <c r="J613" s="68"/>
      <c r="K613" s="200"/>
      <c r="L613" s="54"/>
      <c r="M613" s="178"/>
      <c r="N613" s="174"/>
      <c r="O613" s="178"/>
      <c r="P613" s="178"/>
      <c r="Q613" s="183"/>
      <c r="R613" s="54"/>
      <c r="S613" s="68"/>
      <c r="T613" s="68"/>
      <c r="V613" s="332"/>
      <c r="X613" s="54"/>
      <c r="Y613" s="54"/>
    </row>
    <row r="614" spans="1:25" s="195" customFormat="1" x14ac:dyDescent="0.2">
      <c r="A614" s="63"/>
      <c r="B614" s="157"/>
      <c r="C614" s="148"/>
      <c r="D614" s="148"/>
      <c r="E614" s="112"/>
      <c r="F614" s="54"/>
      <c r="G614" s="54"/>
      <c r="H614" s="112"/>
      <c r="I614" s="102"/>
      <c r="J614" s="68"/>
      <c r="K614" s="200"/>
      <c r="L614" s="54"/>
      <c r="M614" s="178"/>
      <c r="N614" s="174"/>
      <c r="O614" s="178"/>
      <c r="P614" s="178"/>
      <c r="Q614" s="183"/>
      <c r="R614" s="54"/>
      <c r="S614" s="68"/>
      <c r="T614" s="68"/>
      <c r="V614" s="332"/>
      <c r="X614" s="54"/>
      <c r="Y614" s="54"/>
    </row>
    <row r="615" spans="1:25" s="195" customFormat="1" x14ac:dyDescent="0.2">
      <c r="A615" s="63"/>
      <c r="B615" s="157"/>
      <c r="C615" s="148"/>
      <c r="D615" s="148"/>
      <c r="E615" s="112"/>
      <c r="F615" s="54"/>
      <c r="G615" s="54"/>
      <c r="H615" s="112"/>
      <c r="I615" s="102"/>
      <c r="J615" s="68"/>
      <c r="K615" s="200"/>
      <c r="L615" s="54"/>
      <c r="M615" s="178"/>
      <c r="N615" s="174"/>
      <c r="O615" s="178"/>
      <c r="P615" s="178"/>
      <c r="Q615" s="183"/>
      <c r="R615" s="54"/>
      <c r="S615" s="68"/>
      <c r="T615" s="68"/>
      <c r="V615" s="332"/>
      <c r="X615" s="54"/>
      <c r="Y615" s="54"/>
    </row>
    <row r="616" spans="1:25" s="195" customFormat="1" x14ac:dyDescent="0.2">
      <c r="A616" s="63"/>
      <c r="B616" s="157"/>
      <c r="C616" s="148"/>
      <c r="D616" s="148"/>
      <c r="E616" s="112"/>
      <c r="F616" s="54"/>
      <c r="G616" s="54"/>
      <c r="H616" s="112"/>
      <c r="I616" s="102"/>
      <c r="J616" s="68"/>
      <c r="K616" s="200"/>
      <c r="L616" s="54"/>
      <c r="M616" s="178"/>
      <c r="N616" s="174"/>
      <c r="O616" s="178"/>
      <c r="P616" s="178"/>
      <c r="Q616" s="183"/>
      <c r="R616" s="54"/>
      <c r="S616" s="68"/>
      <c r="T616" s="68"/>
      <c r="V616" s="332"/>
      <c r="X616" s="54"/>
      <c r="Y616" s="54"/>
    </row>
    <row r="617" spans="1:25" s="195" customFormat="1" x14ac:dyDescent="0.2">
      <c r="A617" s="63"/>
      <c r="B617" s="157"/>
      <c r="C617" s="148"/>
      <c r="D617" s="148"/>
      <c r="E617" s="112"/>
      <c r="F617" s="54"/>
      <c r="G617" s="54"/>
      <c r="H617" s="112"/>
      <c r="I617" s="102"/>
      <c r="J617" s="68"/>
      <c r="K617" s="200"/>
      <c r="L617" s="54"/>
      <c r="M617" s="178"/>
      <c r="N617" s="174"/>
      <c r="O617" s="178"/>
      <c r="P617" s="178"/>
      <c r="Q617" s="183"/>
      <c r="R617" s="54"/>
      <c r="S617" s="68"/>
      <c r="T617" s="68"/>
      <c r="V617" s="332"/>
      <c r="X617" s="54"/>
      <c r="Y617" s="54"/>
    </row>
    <row r="618" spans="1:25" s="195" customFormat="1" x14ac:dyDescent="0.2">
      <c r="A618" s="63"/>
      <c r="B618" s="157"/>
      <c r="C618" s="148"/>
      <c r="D618" s="148"/>
      <c r="E618" s="112"/>
      <c r="F618" s="54"/>
      <c r="G618" s="54"/>
      <c r="H618" s="112"/>
      <c r="I618" s="102"/>
      <c r="J618" s="68"/>
      <c r="K618" s="200"/>
      <c r="L618" s="54"/>
      <c r="M618" s="178"/>
      <c r="N618" s="174"/>
      <c r="O618" s="178"/>
      <c r="P618" s="178"/>
      <c r="Q618" s="183"/>
      <c r="R618" s="54"/>
      <c r="S618" s="68"/>
      <c r="T618" s="68"/>
      <c r="V618" s="332"/>
      <c r="X618" s="54"/>
      <c r="Y618" s="54"/>
    </row>
    <row r="619" spans="1:25" s="195" customFormat="1" x14ac:dyDescent="0.2">
      <c r="A619" s="63"/>
      <c r="B619" s="157"/>
      <c r="C619" s="148"/>
      <c r="D619" s="148"/>
      <c r="E619" s="112"/>
      <c r="F619" s="54"/>
      <c r="G619" s="54"/>
      <c r="H619" s="112"/>
      <c r="I619" s="102"/>
      <c r="J619" s="68"/>
      <c r="K619" s="200"/>
      <c r="L619" s="54"/>
      <c r="M619" s="178"/>
      <c r="N619" s="174"/>
      <c r="O619" s="178"/>
      <c r="P619" s="178"/>
      <c r="Q619" s="183"/>
      <c r="R619" s="54"/>
      <c r="S619" s="68"/>
      <c r="T619" s="68"/>
      <c r="V619" s="332"/>
      <c r="X619" s="54"/>
      <c r="Y619" s="54"/>
    </row>
    <row r="620" spans="1:25" s="195" customFormat="1" x14ac:dyDescent="0.2">
      <c r="A620" s="63"/>
      <c r="B620" s="157"/>
      <c r="C620" s="148"/>
      <c r="D620" s="148"/>
      <c r="E620" s="112"/>
      <c r="F620" s="54"/>
      <c r="G620" s="54"/>
      <c r="H620" s="112"/>
      <c r="I620" s="102"/>
      <c r="J620" s="68"/>
      <c r="K620" s="200"/>
      <c r="L620" s="54"/>
      <c r="M620" s="178"/>
      <c r="N620" s="174"/>
      <c r="O620" s="178"/>
      <c r="P620" s="178"/>
      <c r="Q620" s="183"/>
      <c r="R620" s="54"/>
      <c r="S620" s="68"/>
      <c r="T620" s="68"/>
      <c r="V620" s="332"/>
      <c r="X620" s="54"/>
      <c r="Y620" s="54"/>
    </row>
    <row r="621" spans="1:25" s="195" customFormat="1" x14ac:dyDescent="0.2">
      <c r="A621" s="63"/>
      <c r="B621" s="157"/>
      <c r="C621" s="148"/>
      <c r="D621" s="148"/>
      <c r="E621" s="112"/>
      <c r="F621" s="54"/>
      <c r="G621" s="54"/>
      <c r="H621" s="112"/>
      <c r="I621" s="102"/>
      <c r="J621" s="68"/>
      <c r="K621" s="200"/>
      <c r="L621" s="54"/>
      <c r="M621" s="178"/>
      <c r="N621" s="174"/>
      <c r="O621" s="178"/>
      <c r="P621" s="178"/>
      <c r="Q621" s="183"/>
      <c r="R621" s="54"/>
      <c r="S621" s="68"/>
      <c r="T621" s="68"/>
      <c r="V621" s="332"/>
      <c r="X621" s="54"/>
      <c r="Y621" s="54"/>
    </row>
    <row r="622" spans="1:25" s="195" customFormat="1" x14ac:dyDescent="0.2">
      <c r="A622" s="63"/>
      <c r="B622" s="157"/>
      <c r="C622" s="148"/>
      <c r="D622" s="148"/>
      <c r="E622" s="112"/>
      <c r="F622" s="54"/>
      <c r="G622" s="54"/>
      <c r="H622" s="112"/>
      <c r="I622" s="102"/>
      <c r="J622" s="68"/>
      <c r="K622" s="200"/>
      <c r="L622" s="54"/>
      <c r="M622" s="178"/>
      <c r="N622" s="174"/>
      <c r="O622" s="178"/>
      <c r="P622" s="178"/>
      <c r="Q622" s="183"/>
      <c r="R622" s="54"/>
      <c r="S622" s="68"/>
      <c r="T622" s="68"/>
      <c r="V622" s="332"/>
      <c r="X622" s="54"/>
      <c r="Y622" s="54"/>
    </row>
    <row r="623" spans="1:25" s="195" customFormat="1" x14ac:dyDescent="0.2">
      <c r="A623" s="63"/>
      <c r="B623" s="157"/>
      <c r="C623" s="148"/>
      <c r="D623" s="148"/>
      <c r="E623" s="112"/>
      <c r="F623" s="54"/>
      <c r="G623" s="54"/>
      <c r="H623" s="112"/>
      <c r="I623" s="102"/>
      <c r="J623" s="68"/>
      <c r="K623" s="200"/>
      <c r="L623" s="54"/>
      <c r="M623" s="178"/>
      <c r="N623" s="174"/>
      <c r="O623" s="178"/>
      <c r="P623" s="178"/>
      <c r="Q623" s="183"/>
      <c r="R623" s="54"/>
      <c r="S623" s="68"/>
      <c r="T623" s="68"/>
      <c r="V623" s="332"/>
      <c r="X623" s="54"/>
      <c r="Y623" s="54"/>
    </row>
    <row r="624" spans="1:25" s="195" customFormat="1" x14ac:dyDescent="0.2">
      <c r="A624" s="63"/>
      <c r="B624" s="157"/>
      <c r="C624" s="148"/>
      <c r="D624" s="148"/>
      <c r="E624" s="112"/>
      <c r="F624" s="54"/>
      <c r="G624" s="54"/>
      <c r="H624" s="112"/>
      <c r="I624" s="102"/>
      <c r="J624" s="68"/>
      <c r="K624" s="200"/>
      <c r="L624" s="54"/>
      <c r="M624" s="178"/>
      <c r="N624" s="174"/>
      <c r="O624" s="178"/>
      <c r="P624" s="178"/>
      <c r="Q624" s="183"/>
      <c r="R624" s="54"/>
      <c r="S624" s="68"/>
      <c r="T624" s="68"/>
      <c r="V624" s="332"/>
      <c r="X624" s="54"/>
      <c r="Y624" s="54"/>
    </row>
    <row r="625" spans="1:25" s="195" customFormat="1" x14ac:dyDescent="0.2">
      <c r="A625" s="63"/>
      <c r="B625" s="157"/>
      <c r="C625" s="148"/>
      <c r="D625" s="148"/>
      <c r="E625" s="112"/>
      <c r="F625" s="54"/>
      <c r="G625" s="54"/>
      <c r="H625" s="112"/>
      <c r="I625" s="102"/>
      <c r="J625" s="68"/>
      <c r="K625" s="200"/>
      <c r="L625" s="54"/>
      <c r="M625" s="178"/>
      <c r="N625" s="174"/>
      <c r="O625" s="178"/>
      <c r="P625" s="178"/>
      <c r="Q625" s="183"/>
      <c r="R625" s="54"/>
      <c r="S625" s="68"/>
      <c r="T625" s="68"/>
      <c r="V625" s="332"/>
      <c r="X625" s="54"/>
      <c r="Y625" s="54"/>
    </row>
    <row r="626" spans="1:25" s="195" customFormat="1" x14ac:dyDescent="0.2">
      <c r="A626" s="63"/>
      <c r="B626" s="157"/>
      <c r="C626" s="148"/>
      <c r="D626" s="148"/>
      <c r="E626" s="112"/>
      <c r="F626" s="54"/>
      <c r="G626" s="54"/>
      <c r="H626" s="112"/>
      <c r="I626" s="102"/>
      <c r="J626" s="68"/>
      <c r="K626" s="200"/>
      <c r="L626" s="54"/>
      <c r="M626" s="178"/>
      <c r="N626" s="174"/>
      <c r="O626" s="178"/>
      <c r="P626" s="178"/>
      <c r="Q626" s="183"/>
      <c r="R626" s="54"/>
      <c r="S626" s="68"/>
      <c r="T626" s="68"/>
      <c r="V626" s="332"/>
      <c r="X626" s="54"/>
      <c r="Y626" s="54"/>
    </row>
    <row r="627" spans="1:25" s="195" customFormat="1" x14ac:dyDescent="0.2">
      <c r="A627" s="63"/>
      <c r="B627" s="157"/>
      <c r="C627" s="148"/>
      <c r="D627" s="148"/>
      <c r="E627" s="112"/>
      <c r="F627" s="54"/>
      <c r="G627" s="54"/>
      <c r="H627" s="112"/>
      <c r="I627" s="102"/>
      <c r="J627" s="68"/>
      <c r="K627" s="200"/>
      <c r="L627" s="54"/>
      <c r="M627" s="178"/>
      <c r="N627" s="174"/>
      <c r="O627" s="178"/>
      <c r="P627" s="178"/>
      <c r="Q627" s="183"/>
      <c r="R627" s="54"/>
      <c r="S627" s="68"/>
      <c r="T627" s="68"/>
      <c r="V627" s="332"/>
      <c r="X627" s="54"/>
      <c r="Y627" s="54"/>
    </row>
    <row r="628" spans="1:25" s="195" customFormat="1" x14ac:dyDescent="0.2">
      <c r="A628" s="63"/>
      <c r="B628" s="157"/>
      <c r="C628" s="148"/>
      <c r="D628" s="148"/>
      <c r="E628" s="112"/>
      <c r="F628" s="54"/>
      <c r="G628" s="54"/>
      <c r="H628" s="112"/>
      <c r="I628" s="102"/>
      <c r="J628" s="68"/>
      <c r="K628" s="200"/>
      <c r="L628" s="54"/>
      <c r="M628" s="178"/>
      <c r="N628" s="174"/>
      <c r="O628" s="178"/>
      <c r="P628" s="178"/>
      <c r="Q628" s="183"/>
      <c r="R628" s="54"/>
      <c r="S628" s="68"/>
      <c r="T628" s="68"/>
      <c r="V628" s="332"/>
      <c r="X628" s="54"/>
      <c r="Y628" s="54"/>
    </row>
    <row r="629" spans="1:25" s="195" customFormat="1" x14ac:dyDescent="0.2">
      <c r="A629" s="63"/>
      <c r="B629" s="157"/>
      <c r="C629" s="148"/>
      <c r="D629" s="148"/>
      <c r="E629" s="112"/>
      <c r="F629" s="54"/>
      <c r="G629" s="54"/>
      <c r="H629" s="112"/>
      <c r="I629" s="102"/>
      <c r="J629" s="68"/>
      <c r="K629" s="200"/>
      <c r="L629" s="54"/>
      <c r="M629" s="178"/>
      <c r="N629" s="174"/>
      <c r="O629" s="178"/>
      <c r="P629" s="178"/>
      <c r="Q629" s="183"/>
      <c r="R629" s="54"/>
      <c r="S629" s="68"/>
      <c r="T629" s="68"/>
      <c r="V629" s="332"/>
      <c r="X629" s="54"/>
      <c r="Y629" s="54"/>
    </row>
    <row r="630" spans="1:25" s="195" customFormat="1" x14ac:dyDescent="0.2">
      <c r="A630" s="63"/>
      <c r="B630" s="157"/>
      <c r="C630" s="148"/>
      <c r="D630" s="148"/>
      <c r="E630" s="112"/>
      <c r="F630" s="54"/>
      <c r="G630" s="54"/>
      <c r="H630" s="112"/>
      <c r="I630" s="102"/>
      <c r="J630" s="68"/>
      <c r="K630" s="200"/>
      <c r="L630" s="54"/>
      <c r="M630" s="178"/>
      <c r="N630" s="174"/>
      <c r="O630" s="178"/>
      <c r="P630" s="178"/>
      <c r="Q630" s="183"/>
      <c r="R630" s="54"/>
      <c r="S630" s="68"/>
      <c r="T630" s="68"/>
      <c r="V630" s="332"/>
      <c r="X630" s="54"/>
      <c r="Y630" s="54"/>
    </row>
    <row r="631" spans="1:25" s="195" customFormat="1" x14ac:dyDescent="0.2">
      <c r="A631" s="63"/>
      <c r="B631" s="157"/>
      <c r="C631" s="148"/>
      <c r="D631" s="148"/>
      <c r="E631" s="112"/>
      <c r="F631" s="54"/>
      <c r="G631" s="54"/>
      <c r="H631" s="112"/>
      <c r="I631" s="102"/>
      <c r="J631" s="68"/>
      <c r="K631" s="200"/>
      <c r="L631" s="54"/>
      <c r="M631" s="178"/>
      <c r="N631" s="174"/>
      <c r="O631" s="178"/>
      <c r="P631" s="178"/>
      <c r="Q631" s="183"/>
      <c r="R631" s="54"/>
      <c r="S631" s="68"/>
      <c r="T631" s="68"/>
      <c r="V631" s="332"/>
      <c r="X631" s="54"/>
      <c r="Y631" s="54"/>
    </row>
    <row r="632" spans="1:25" s="195" customFormat="1" x14ac:dyDescent="0.2">
      <c r="A632" s="63"/>
      <c r="B632" s="157"/>
      <c r="C632" s="148"/>
      <c r="D632" s="148"/>
      <c r="E632" s="112"/>
      <c r="F632" s="54"/>
      <c r="G632" s="54"/>
      <c r="H632" s="112"/>
      <c r="I632" s="102"/>
      <c r="J632" s="68"/>
      <c r="K632" s="200"/>
      <c r="L632" s="54"/>
      <c r="M632" s="178"/>
      <c r="N632" s="174"/>
      <c r="O632" s="178"/>
      <c r="P632" s="178"/>
      <c r="Q632" s="183"/>
      <c r="R632" s="54"/>
      <c r="S632" s="68"/>
      <c r="T632" s="68"/>
      <c r="V632" s="332"/>
      <c r="X632" s="54"/>
      <c r="Y632" s="54"/>
    </row>
    <row r="633" spans="1:25" s="195" customFormat="1" x14ac:dyDescent="0.2">
      <c r="A633" s="63"/>
      <c r="B633" s="157"/>
      <c r="C633" s="148"/>
      <c r="D633" s="148"/>
      <c r="E633" s="112"/>
      <c r="F633" s="54"/>
      <c r="G633" s="54"/>
      <c r="H633" s="112"/>
      <c r="I633" s="102"/>
      <c r="J633" s="68"/>
      <c r="K633" s="200"/>
      <c r="L633" s="54"/>
      <c r="M633" s="178"/>
      <c r="N633" s="174"/>
      <c r="O633" s="178"/>
      <c r="P633" s="178"/>
      <c r="Q633" s="183"/>
      <c r="R633" s="54"/>
      <c r="S633" s="68"/>
      <c r="T633" s="68"/>
      <c r="V633" s="332"/>
      <c r="X633" s="54"/>
      <c r="Y633" s="54"/>
    </row>
    <row r="634" spans="1:25" s="195" customFormat="1" x14ac:dyDescent="0.2">
      <c r="A634" s="63"/>
      <c r="B634" s="157"/>
      <c r="C634" s="148"/>
      <c r="D634" s="148"/>
      <c r="E634" s="112"/>
      <c r="F634" s="54"/>
      <c r="G634" s="54"/>
      <c r="H634" s="112"/>
      <c r="I634" s="102"/>
      <c r="J634" s="68"/>
      <c r="K634" s="200"/>
      <c r="L634" s="54"/>
      <c r="M634" s="178"/>
      <c r="N634" s="174"/>
      <c r="O634" s="178"/>
      <c r="P634" s="178"/>
      <c r="Q634" s="183"/>
      <c r="R634" s="54"/>
      <c r="S634" s="68"/>
      <c r="T634" s="68"/>
      <c r="V634" s="332"/>
      <c r="X634" s="54"/>
      <c r="Y634" s="54"/>
    </row>
    <row r="635" spans="1:25" s="195" customFormat="1" x14ac:dyDescent="0.2">
      <c r="A635" s="63"/>
      <c r="B635" s="157"/>
      <c r="C635" s="148"/>
      <c r="D635" s="148"/>
      <c r="E635" s="112"/>
      <c r="F635" s="54"/>
      <c r="G635" s="54"/>
      <c r="H635" s="112"/>
      <c r="I635" s="102"/>
      <c r="J635" s="68"/>
      <c r="K635" s="200"/>
      <c r="L635" s="54"/>
      <c r="M635" s="178"/>
      <c r="N635" s="174"/>
      <c r="O635" s="178"/>
      <c r="P635" s="178"/>
      <c r="Q635" s="183"/>
      <c r="R635" s="54"/>
      <c r="S635" s="68"/>
      <c r="T635" s="68"/>
      <c r="V635" s="332"/>
      <c r="X635" s="54"/>
      <c r="Y635" s="54"/>
    </row>
    <row r="636" spans="1:25" s="195" customFormat="1" x14ac:dyDescent="0.2">
      <c r="A636" s="63"/>
      <c r="B636" s="157"/>
      <c r="C636" s="148"/>
      <c r="D636" s="148"/>
      <c r="E636" s="112"/>
      <c r="F636" s="54"/>
      <c r="G636" s="54"/>
      <c r="H636" s="112"/>
      <c r="I636" s="102"/>
      <c r="J636" s="68"/>
      <c r="K636" s="200"/>
      <c r="L636" s="54"/>
      <c r="M636" s="178"/>
      <c r="N636" s="174"/>
      <c r="O636" s="178"/>
      <c r="P636" s="178"/>
      <c r="Q636" s="183"/>
      <c r="R636" s="54"/>
      <c r="S636" s="68"/>
      <c r="T636" s="68"/>
      <c r="V636" s="332"/>
      <c r="X636" s="54"/>
      <c r="Y636" s="54"/>
    </row>
    <row r="637" spans="1:25" s="195" customFormat="1" x14ac:dyDescent="0.2">
      <c r="A637" s="63"/>
      <c r="B637" s="157"/>
      <c r="C637" s="148"/>
      <c r="D637" s="148"/>
      <c r="E637" s="112"/>
      <c r="F637" s="54"/>
      <c r="G637" s="54"/>
      <c r="H637" s="112"/>
      <c r="I637" s="102"/>
      <c r="J637" s="68"/>
      <c r="K637" s="200"/>
      <c r="L637" s="54"/>
      <c r="M637" s="178"/>
      <c r="N637" s="174"/>
      <c r="O637" s="178"/>
      <c r="P637" s="178"/>
      <c r="Q637" s="183"/>
      <c r="R637" s="54"/>
      <c r="S637" s="68"/>
      <c r="T637" s="68"/>
      <c r="V637" s="332"/>
      <c r="X637" s="54"/>
      <c r="Y637" s="54"/>
    </row>
    <row r="638" spans="1:25" s="195" customFormat="1" x14ac:dyDescent="0.2">
      <c r="A638" s="63"/>
      <c r="B638" s="157"/>
      <c r="C638" s="148"/>
      <c r="D638" s="148"/>
      <c r="E638" s="112"/>
      <c r="F638" s="54"/>
      <c r="G638" s="54"/>
      <c r="H638" s="112"/>
      <c r="I638" s="102"/>
      <c r="J638" s="68"/>
      <c r="K638" s="200"/>
      <c r="L638" s="54"/>
      <c r="M638" s="178"/>
      <c r="N638" s="174"/>
      <c r="O638" s="178"/>
      <c r="P638" s="178"/>
      <c r="Q638" s="183"/>
      <c r="R638" s="54"/>
      <c r="S638" s="68"/>
      <c r="T638" s="68"/>
      <c r="V638" s="332"/>
      <c r="X638" s="54"/>
      <c r="Y638" s="54"/>
    </row>
    <row r="639" spans="1:25" s="195" customFormat="1" x14ac:dyDescent="0.2">
      <c r="A639" s="63"/>
      <c r="B639" s="157"/>
      <c r="C639" s="148"/>
      <c r="D639" s="148"/>
      <c r="E639" s="112"/>
      <c r="F639" s="54"/>
      <c r="G639" s="54"/>
      <c r="H639" s="112"/>
      <c r="I639" s="102"/>
      <c r="J639" s="68"/>
      <c r="K639" s="200"/>
      <c r="L639" s="54"/>
      <c r="M639" s="178"/>
      <c r="N639" s="174"/>
      <c r="O639" s="178"/>
      <c r="P639" s="178"/>
      <c r="Q639" s="183"/>
      <c r="R639" s="54"/>
      <c r="S639" s="68"/>
      <c r="T639" s="68"/>
      <c r="V639" s="332"/>
      <c r="X639" s="54"/>
      <c r="Y639" s="54"/>
    </row>
    <row r="640" spans="1:25" s="195" customFormat="1" x14ac:dyDescent="0.2">
      <c r="A640" s="63"/>
      <c r="B640" s="157"/>
      <c r="C640" s="148"/>
      <c r="D640" s="148"/>
      <c r="E640" s="112"/>
      <c r="F640" s="54"/>
      <c r="G640" s="54"/>
      <c r="H640" s="112"/>
      <c r="I640" s="102"/>
      <c r="J640" s="68"/>
      <c r="K640" s="200"/>
      <c r="L640" s="54"/>
      <c r="M640" s="178"/>
      <c r="N640" s="174"/>
      <c r="O640" s="178"/>
      <c r="P640" s="178"/>
      <c r="Q640" s="183"/>
      <c r="R640" s="54"/>
      <c r="S640" s="68"/>
      <c r="T640" s="68"/>
      <c r="V640" s="332"/>
      <c r="X640" s="54"/>
      <c r="Y640" s="54"/>
    </row>
    <row r="641" spans="1:25" s="195" customFormat="1" x14ac:dyDescent="0.2">
      <c r="A641" s="63"/>
      <c r="B641" s="157"/>
      <c r="C641" s="148"/>
      <c r="D641" s="148"/>
      <c r="E641" s="112"/>
      <c r="F641" s="54"/>
      <c r="G641" s="54"/>
      <c r="H641" s="112"/>
      <c r="I641" s="102"/>
      <c r="J641" s="68"/>
      <c r="K641" s="200"/>
      <c r="L641" s="54"/>
      <c r="M641" s="178"/>
      <c r="N641" s="174"/>
      <c r="O641" s="178"/>
      <c r="P641" s="178"/>
      <c r="Q641" s="183"/>
      <c r="R641" s="54"/>
      <c r="S641" s="68"/>
      <c r="T641" s="68"/>
      <c r="V641" s="332"/>
      <c r="X641" s="54"/>
      <c r="Y641" s="54"/>
    </row>
    <row r="642" spans="1:25" s="195" customFormat="1" x14ac:dyDescent="0.2">
      <c r="A642" s="63"/>
      <c r="B642" s="157"/>
      <c r="C642" s="148"/>
      <c r="D642" s="148"/>
      <c r="E642" s="112"/>
      <c r="F642" s="54"/>
      <c r="G642" s="54"/>
      <c r="H642" s="112"/>
      <c r="I642" s="102"/>
      <c r="J642" s="68"/>
      <c r="K642" s="200"/>
      <c r="L642" s="54"/>
      <c r="M642" s="178"/>
      <c r="N642" s="174"/>
      <c r="O642" s="178"/>
      <c r="P642" s="178"/>
      <c r="Q642" s="183"/>
      <c r="R642" s="54"/>
      <c r="S642" s="68"/>
      <c r="T642" s="68"/>
      <c r="V642" s="332"/>
      <c r="X642" s="54"/>
      <c r="Y642" s="54"/>
    </row>
    <row r="643" spans="1:25" s="195" customFormat="1" x14ac:dyDescent="0.2">
      <c r="A643" s="63"/>
      <c r="B643" s="157"/>
      <c r="C643" s="148"/>
      <c r="D643" s="148"/>
      <c r="E643" s="112"/>
      <c r="F643" s="54"/>
      <c r="G643" s="54"/>
      <c r="H643" s="112"/>
      <c r="I643" s="102"/>
      <c r="J643" s="68"/>
      <c r="K643" s="200"/>
      <c r="L643" s="54"/>
      <c r="M643" s="178"/>
      <c r="N643" s="174"/>
      <c r="O643" s="178"/>
      <c r="P643" s="178"/>
      <c r="Q643" s="183"/>
      <c r="R643" s="54"/>
      <c r="S643" s="68"/>
      <c r="T643" s="68"/>
      <c r="V643" s="332"/>
      <c r="X643" s="54"/>
      <c r="Y643" s="54"/>
    </row>
    <row r="644" spans="1:25" s="195" customFormat="1" x14ac:dyDescent="0.2">
      <c r="A644" s="63"/>
      <c r="B644" s="157"/>
      <c r="C644" s="148"/>
      <c r="D644" s="148"/>
      <c r="E644" s="112"/>
      <c r="F644" s="54"/>
      <c r="G644" s="54"/>
      <c r="H644" s="112"/>
      <c r="I644" s="102"/>
      <c r="J644" s="68"/>
      <c r="K644" s="200"/>
      <c r="L644" s="54"/>
      <c r="M644" s="178"/>
      <c r="N644" s="174"/>
      <c r="O644" s="178"/>
      <c r="P644" s="178"/>
      <c r="Q644" s="183"/>
      <c r="R644" s="54"/>
      <c r="S644" s="68"/>
      <c r="T644" s="68"/>
      <c r="V644" s="332"/>
      <c r="X644" s="54"/>
      <c r="Y644" s="54"/>
    </row>
    <row r="645" spans="1:25" s="195" customFormat="1" x14ac:dyDescent="0.2">
      <c r="A645" s="63"/>
      <c r="B645" s="157"/>
      <c r="C645" s="148"/>
      <c r="D645" s="148"/>
      <c r="E645" s="112"/>
      <c r="F645" s="54"/>
      <c r="G645" s="54"/>
      <c r="H645" s="112"/>
      <c r="I645" s="102"/>
      <c r="J645" s="68"/>
      <c r="K645" s="200"/>
      <c r="L645" s="54"/>
      <c r="M645" s="178"/>
      <c r="N645" s="174"/>
      <c r="O645" s="178"/>
      <c r="P645" s="178"/>
      <c r="Q645" s="183"/>
      <c r="R645" s="54"/>
      <c r="S645" s="68"/>
      <c r="T645" s="68"/>
      <c r="V645" s="332"/>
      <c r="X645" s="54"/>
      <c r="Y645" s="54"/>
    </row>
    <row r="646" spans="1:25" s="195" customFormat="1" x14ac:dyDescent="0.2">
      <c r="A646" s="63"/>
      <c r="B646" s="157"/>
      <c r="C646" s="148"/>
      <c r="D646" s="148"/>
      <c r="E646" s="112"/>
      <c r="F646" s="54"/>
      <c r="G646" s="54"/>
      <c r="H646" s="112"/>
      <c r="I646" s="102"/>
      <c r="J646" s="68"/>
      <c r="K646" s="200"/>
      <c r="L646" s="54"/>
      <c r="M646" s="178"/>
      <c r="N646" s="174"/>
      <c r="O646" s="178"/>
      <c r="P646" s="178"/>
      <c r="Q646" s="183"/>
      <c r="R646" s="54"/>
      <c r="S646" s="68"/>
      <c r="T646" s="68"/>
      <c r="V646" s="332"/>
      <c r="X646" s="54"/>
      <c r="Y646" s="54"/>
    </row>
    <row r="647" spans="1:25" s="195" customFormat="1" x14ac:dyDescent="0.2">
      <c r="A647" s="63"/>
      <c r="B647" s="157"/>
      <c r="C647" s="148"/>
      <c r="D647" s="148"/>
      <c r="E647" s="112"/>
      <c r="F647" s="54"/>
      <c r="G647" s="54"/>
      <c r="H647" s="112"/>
      <c r="I647" s="102"/>
      <c r="J647" s="68"/>
      <c r="K647" s="200"/>
      <c r="L647" s="54"/>
      <c r="M647" s="178"/>
      <c r="N647" s="174"/>
      <c r="O647" s="178"/>
      <c r="P647" s="178"/>
      <c r="Q647" s="183"/>
      <c r="R647" s="54"/>
      <c r="S647" s="68"/>
      <c r="T647" s="68"/>
      <c r="V647" s="332"/>
      <c r="X647" s="54"/>
      <c r="Y647" s="54"/>
    </row>
    <row r="648" spans="1:25" s="195" customFormat="1" x14ac:dyDescent="0.2">
      <c r="A648" s="63"/>
      <c r="B648" s="157"/>
      <c r="C648" s="148"/>
      <c r="D648" s="148"/>
      <c r="E648" s="112"/>
      <c r="F648" s="54"/>
      <c r="G648" s="54"/>
      <c r="H648" s="112"/>
      <c r="I648" s="102"/>
      <c r="J648" s="68"/>
      <c r="K648" s="200"/>
      <c r="L648" s="54"/>
      <c r="M648" s="178"/>
      <c r="N648" s="174"/>
      <c r="O648" s="178"/>
      <c r="P648" s="178"/>
      <c r="Q648" s="183"/>
      <c r="R648" s="54"/>
      <c r="S648" s="68"/>
      <c r="T648" s="68"/>
      <c r="V648" s="332"/>
      <c r="X648" s="54"/>
      <c r="Y648" s="54"/>
    </row>
    <row r="649" spans="1:25" s="195" customFormat="1" x14ac:dyDescent="0.2">
      <c r="A649" s="63"/>
      <c r="B649" s="157"/>
      <c r="C649" s="148"/>
      <c r="D649" s="148"/>
      <c r="E649" s="112"/>
      <c r="F649" s="54"/>
      <c r="G649" s="54"/>
      <c r="H649" s="112"/>
      <c r="I649" s="102"/>
      <c r="J649" s="68"/>
      <c r="K649" s="200"/>
      <c r="L649" s="54"/>
      <c r="M649" s="178"/>
      <c r="N649" s="174"/>
      <c r="O649" s="178"/>
      <c r="P649" s="178"/>
      <c r="Q649" s="183"/>
      <c r="R649" s="54"/>
      <c r="S649" s="68"/>
      <c r="T649" s="68"/>
      <c r="V649" s="332"/>
      <c r="X649" s="54"/>
      <c r="Y649" s="54"/>
    </row>
    <row r="650" spans="1:25" s="195" customFormat="1" x14ac:dyDescent="0.2">
      <c r="A650" s="63"/>
      <c r="B650" s="157"/>
      <c r="C650" s="148"/>
      <c r="D650" s="148"/>
      <c r="E650" s="112"/>
      <c r="F650" s="54"/>
      <c r="G650" s="54"/>
      <c r="H650" s="112"/>
      <c r="I650" s="102"/>
      <c r="J650" s="68"/>
      <c r="K650" s="200"/>
      <c r="L650" s="54"/>
      <c r="M650" s="178"/>
      <c r="N650" s="174"/>
      <c r="O650" s="178"/>
      <c r="P650" s="178"/>
      <c r="Q650" s="183"/>
      <c r="R650" s="54"/>
      <c r="S650" s="68"/>
      <c r="T650" s="68"/>
      <c r="V650" s="332"/>
      <c r="X650" s="54"/>
      <c r="Y650" s="54"/>
    </row>
    <row r="651" spans="1:25" s="195" customFormat="1" x14ac:dyDescent="0.2">
      <c r="A651" s="63"/>
      <c r="B651" s="157"/>
      <c r="C651" s="148"/>
      <c r="D651" s="148"/>
      <c r="E651" s="112"/>
      <c r="F651" s="54"/>
      <c r="G651" s="54"/>
      <c r="H651" s="112"/>
      <c r="I651" s="102"/>
      <c r="J651" s="68"/>
      <c r="K651" s="200"/>
      <c r="L651" s="54"/>
      <c r="M651" s="178"/>
      <c r="N651" s="174"/>
      <c r="O651" s="178"/>
      <c r="P651" s="178"/>
      <c r="Q651" s="183"/>
      <c r="R651" s="54"/>
      <c r="S651" s="68"/>
      <c r="T651" s="68"/>
      <c r="V651" s="332"/>
      <c r="X651" s="54"/>
      <c r="Y651" s="54"/>
    </row>
    <row r="652" spans="1:25" s="195" customFormat="1" x14ac:dyDescent="0.2">
      <c r="A652" s="63"/>
      <c r="B652" s="157"/>
      <c r="C652" s="148"/>
      <c r="D652" s="148"/>
      <c r="E652" s="112"/>
      <c r="F652" s="54"/>
      <c r="G652" s="54"/>
      <c r="H652" s="112"/>
      <c r="I652" s="102"/>
      <c r="J652" s="68"/>
      <c r="K652" s="200"/>
      <c r="L652" s="54"/>
      <c r="M652" s="178"/>
      <c r="N652" s="174"/>
      <c r="O652" s="178"/>
      <c r="P652" s="178"/>
      <c r="Q652" s="183"/>
      <c r="R652" s="54"/>
      <c r="S652" s="68"/>
      <c r="T652" s="68"/>
      <c r="V652" s="332"/>
      <c r="X652" s="54"/>
      <c r="Y652" s="54"/>
    </row>
    <row r="653" spans="1:25" s="195" customFormat="1" x14ac:dyDescent="0.2">
      <c r="A653" s="63"/>
      <c r="B653" s="157"/>
      <c r="C653" s="148"/>
      <c r="D653" s="148"/>
      <c r="E653" s="112"/>
      <c r="F653" s="54"/>
      <c r="G653" s="54"/>
      <c r="H653" s="112"/>
      <c r="I653" s="102"/>
      <c r="J653" s="68"/>
      <c r="K653" s="200"/>
      <c r="L653" s="54"/>
      <c r="M653" s="178"/>
      <c r="N653" s="174"/>
      <c r="O653" s="178"/>
      <c r="P653" s="178"/>
      <c r="Q653" s="183"/>
      <c r="R653" s="54"/>
      <c r="S653" s="68"/>
      <c r="T653" s="68"/>
      <c r="V653" s="332"/>
      <c r="X653" s="54"/>
      <c r="Y653" s="54"/>
    </row>
    <row r="654" spans="1:25" s="195" customFormat="1" x14ac:dyDescent="0.2">
      <c r="A654" s="63"/>
      <c r="B654" s="157"/>
      <c r="C654" s="148"/>
      <c r="D654" s="148"/>
      <c r="E654" s="112"/>
      <c r="F654" s="54"/>
      <c r="G654" s="54"/>
      <c r="H654" s="112"/>
      <c r="I654" s="102"/>
      <c r="J654" s="68"/>
      <c r="K654" s="200"/>
      <c r="L654" s="54"/>
      <c r="M654" s="178"/>
      <c r="N654" s="174"/>
      <c r="O654" s="178"/>
      <c r="P654" s="178"/>
      <c r="Q654" s="183"/>
      <c r="R654" s="54"/>
      <c r="S654" s="68"/>
      <c r="T654" s="68"/>
      <c r="V654" s="332"/>
      <c r="X654" s="54"/>
      <c r="Y654" s="54"/>
    </row>
    <row r="655" spans="1:25" s="195" customFormat="1" x14ac:dyDescent="0.2">
      <c r="A655" s="63"/>
      <c r="B655" s="157"/>
      <c r="C655" s="148"/>
      <c r="D655" s="148"/>
      <c r="E655" s="112"/>
      <c r="F655" s="54"/>
      <c r="G655" s="54"/>
      <c r="H655" s="112"/>
      <c r="I655" s="102"/>
      <c r="J655" s="68"/>
      <c r="K655" s="200"/>
      <c r="L655" s="54"/>
      <c r="M655" s="178"/>
      <c r="N655" s="174"/>
      <c r="O655" s="178"/>
      <c r="P655" s="178"/>
      <c r="Q655" s="183"/>
      <c r="R655" s="54"/>
      <c r="S655" s="68"/>
      <c r="T655" s="68"/>
      <c r="V655" s="332"/>
      <c r="X655" s="54"/>
      <c r="Y655" s="54"/>
    </row>
    <row r="656" spans="1:25" s="195" customFormat="1" x14ac:dyDescent="0.2">
      <c r="A656" s="63"/>
      <c r="B656" s="157"/>
      <c r="C656" s="148"/>
      <c r="D656" s="148"/>
      <c r="E656" s="112"/>
      <c r="F656" s="54"/>
      <c r="G656" s="54"/>
      <c r="H656" s="112"/>
      <c r="I656" s="102"/>
      <c r="J656" s="68"/>
      <c r="K656" s="200"/>
      <c r="L656" s="54"/>
      <c r="M656" s="178"/>
      <c r="N656" s="174"/>
      <c r="O656" s="178"/>
      <c r="P656" s="178"/>
      <c r="Q656" s="183"/>
      <c r="R656" s="54"/>
      <c r="S656" s="68"/>
      <c r="T656" s="68"/>
      <c r="V656" s="332"/>
      <c r="X656" s="54"/>
      <c r="Y656" s="54"/>
    </row>
    <row r="657" spans="1:25" s="195" customFormat="1" x14ac:dyDescent="0.2">
      <c r="A657" s="63"/>
      <c r="B657" s="157"/>
      <c r="C657" s="148"/>
      <c r="D657" s="148"/>
      <c r="E657" s="112"/>
      <c r="F657" s="54"/>
      <c r="G657" s="54"/>
      <c r="H657" s="112"/>
      <c r="I657" s="102"/>
      <c r="J657" s="68"/>
      <c r="K657" s="200"/>
      <c r="L657" s="54"/>
      <c r="M657" s="178"/>
      <c r="N657" s="174"/>
      <c r="O657" s="178"/>
      <c r="P657" s="178"/>
      <c r="Q657" s="183"/>
      <c r="R657" s="54"/>
      <c r="S657" s="68"/>
      <c r="T657" s="68"/>
      <c r="V657" s="332"/>
      <c r="X657" s="54"/>
      <c r="Y657" s="54"/>
    </row>
    <row r="658" spans="1:25" s="195" customFormat="1" x14ac:dyDescent="0.2">
      <c r="A658" s="63"/>
      <c r="B658" s="157"/>
      <c r="C658" s="148"/>
      <c r="D658" s="148"/>
      <c r="E658" s="112"/>
      <c r="F658" s="54"/>
      <c r="G658" s="54"/>
      <c r="H658" s="112"/>
      <c r="I658" s="102"/>
      <c r="J658" s="68"/>
      <c r="K658" s="200"/>
      <c r="L658" s="54"/>
      <c r="M658" s="178"/>
      <c r="N658" s="174"/>
      <c r="O658" s="178"/>
      <c r="P658" s="178"/>
      <c r="Q658" s="183"/>
      <c r="R658" s="54"/>
      <c r="S658" s="68"/>
      <c r="T658" s="68"/>
      <c r="V658" s="332"/>
      <c r="X658" s="54"/>
      <c r="Y658" s="54"/>
    </row>
    <row r="659" spans="1:25" s="195" customFormat="1" x14ac:dyDescent="0.2">
      <c r="A659" s="63"/>
      <c r="B659" s="157"/>
      <c r="C659" s="148"/>
      <c r="D659" s="148"/>
      <c r="E659" s="112"/>
      <c r="F659" s="54"/>
      <c r="G659" s="54"/>
      <c r="H659" s="112"/>
      <c r="I659" s="102"/>
      <c r="J659" s="68"/>
      <c r="K659" s="200"/>
      <c r="L659" s="54"/>
      <c r="M659" s="178"/>
      <c r="N659" s="174"/>
      <c r="O659" s="178"/>
      <c r="P659" s="178"/>
      <c r="Q659" s="183"/>
      <c r="R659" s="54"/>
      <c r="S659" s="68"/>
      <c r="T659" s="68"/>
      <c r="V659" s="332"/>
      <c r="X659" s="54"/>
      <c r="Y659" s="54"/>
    </row>
    <row r="660" spans="1:25" s="195" customFormat="1" x14ac:dyDescent="0.2">
      <c r="A660" s="63"/>
      <c r="B660" s="157"/>
      <c r="C660" s="148"/>
      <c r="D660" s="148"/>
      <c r="E660" s="112"/>
      <c r="F660" s="54"/>
      <c r="G660" s="54"/>
      <c r="H660" s="112"/>
      <c r="I660" s="102"/>
      <c r="J660" s="68"/>
      <c r="K660" s="200"/>
      <c r="L660" s="54"/>
      <c r="M660" s="178"/>
      <c r="N660" s="174"/>
      <c r="O660" s="178"/>
      <c r="P660" s="178"/>
      <c r="Q660" s="183"/>
      <c r="R660" s="54"/>
      <c r="S660" s="68"/>
      <c r="T660" s="68"/>
      <c r="V660" s="332"/>
      <c r="X660" s="54"/>
      <c r="Y660" s="54"/>
    </row>
    <row r="661" spans="1:25" s="195" customFormat="1" x14ac:dyDescent="0.2">
      <c r="A661" s="63"/>
      <c r="B661" s="157"/>
      <c r="C661" s="148"/>
      <c r="D661" s="148"/>
      <c r="E661" s="112"/>
      <c r="F661" s="54"/>
      <c r="G661" s="54"/>
      <c r="H661" s="112"/>
      <c r="I661" s="102"/>
      <c r="J661" s="68"/>
      <c r="K661" s="200"/>
      <c r="L661" s="54"/>
      <c r="M661" s="178"/>
      <c r="N661" s="174"/>
      <c r="O661" s="178"/>
      <c r="P661" s="178"/>
      <c r="Q661" s="183"/>
      <c r="R661" s="54"/>
      <c r="S661" s="68"/>
      <c r="T661" s="68"/>
      <c r="V661" s="332"/>
      <c r="X661" s="54"/>
      <c r="Y661" s="54"/>
    </row>
    <row r="662" spans="1:25" s="195" customFormat="1" x14ac:dyDescent="0.2">
      <c r="A662" s="63"/>
      <c r="B662" s="157"/>
      <c r="C662" s="148"/>
      <c r="D662" s="148"/>
      <c r="E662" s="112"/>
      <c r="F662" s="54"/>
      <c r="G662" s="54"/>
      <c r="H662" s="112"/>
      <c r="I662" s="102"/>
      <c r="J662" s="68"/>
      <c r="K662" s="200"/>
      <c r="L662" s="54"/>
      <c r="M662" s="178"/>
      <c r="N662" s="174"/>
      <c r="O662" s="178"/>
      <c r="P662" s="178"/>
      <c r="Q662" s="183"/>
      <c r="R662" s="54"/>
      <c r="S662" s="68"/>
      <c r="T662" s="68"/>
      <c r="V662" s="332"/>
      <c r="X662" s="54"/>
      <c r="Y662" s="54"/>
    </row>
    <row r="663" spans="1:25" s="195" customFormat="1" x14ac:dyDescent="0.2">
      <c r="A663" s="63"/>
      <c r="B663" s="157"/>
      <c r="C663" s="148"/>
      <c r="D663" s="148"/>
      <c r="E663" s="112"/>
      <c r="F663" s="54"/>
      <c r="G663" s="54"/>
      <c r="H663" s="112"/>
      <c r="I663" s="102"/>
      <c r="J663" s="68"/>
      <c r="K663" s="200"/>
      <c r="L663" s="54"/>
      <c r="M663" s="178"/>
      <c r="N663" s="174"/>
      <c r="O663" s="178"/>
      <c r="P663" s="178"/>
      <c r="Q663" s="183"/>
      <c r="R663" s="54"/>
      <c r="S663" s="68"/>
      <c r="T663" s="68"/>
      <c r="V663" s="332"/>
      <c r="X663" s="54"/>
      <c r="Y663" s="54"/>
    </row>
    <row r="664" spans="1:25" s="195" customFormat="1" x14ac:dyDescent="0.2">
      <c r="A664" s="63"/>
      <c r="B664" s="157"/>
      <c r="C664" s="148"/>
      <c r="D664" s="148"/>
      <c r="E664" s="112"/>
      <c r="F664" s="54"/>
      <c r="G664" s="54"/>
      <c r="H664" s="112"/>
      <c r="I664" s="102"/>
      <c r="J664" s="68"/>
      <c r="K664" s="200"/>
      <c r="L664" s="54"/>
      <c r="M664" s="178"/>
      <c r="N664" s="174"/>
      <c r="O664" s="178"/>
      <c r="P664" s="178"/>
      <c r="Q664" s="183"/>
      <c r="R664" s="54"/>
      <c r="S664" s="68"/>
      <c r="T664" s="68"/>
      <c r="V664" s="332"/>
      <c r="X664" s="54"/>
      <c r="Y664" s="54"/>
    </row>
    <row r="665" spans="1:25" s="195" customFormat="1" x14ac:dyDescent="0.2">
      <c r="A665" s="63"/>
      <c r="B665" s="157"/>
      <c r="C665" s="148"/>
      <c r="D665" s="148"/>
      <c r="E665" s="112"/>
      <c r="F665" s="54"/>
      <c r="G665" s="54"/>
      <c r="H665" s="112"/>
      <c r="I665" s="102"/>
      <c r="J665" s="68"/>
      <c r="K665" s="200"/>
      <c r="L665" s="54"/>
      <c r="M665" s="178"/>
      <c r="N665" s="174"/>
      <c r="O665" s="178"/>
      <c r="P665" s="178"/>
      <c r="Q665" s="183"/>
      <c r="R665" s="54"/>
      <c r="S665" s="68"/>
      <c r="T665" s="68"/>
      <c r="V665" s="332"/>
      <c r="X665" s="54"/>
      <c r="Y665" s="54"/>
    </row>
    <row r="666" spans="1:25" s="195" customFormat="1" x14ac:dyDescent="0.2">
      <c r="A666" s="63"/>
      <c r="B666" s="157"/>
      <c r="C666" s="148"/>
      <c r="D666" s="148"/>
      <c r="E666" s="112"/>
      <c r="F666" s="54"/>
      <c r="G666" s="54"/>
      <c r="H666" s="112"/>
      <c r="I666" s="102"/>
      <c r="J666" s="68"/>
      <c r="K666" s="200"/>
      <c r="L666" s="54"/>
      <c r="M666" s="178"/>
      <c r="N666" s="174"/>
      <c r="O666" s="178"/>
      <c r="P666" s="178"/>
      <c r="Q666" s="183"/>
      <c r="R666" s="54"/>
      <c r="S666" s="68"/>
      <c r="T666" s="68"/>
      <c r="V666" s="332"/>
      <c r="X666" s="54"/>
      <c r="Y666" s="54"/>
    </row>
    <row r="667" spans="1:25" s="195" customFormat="1" x14ac:dyDescent="0.2">
      <c r="A667" s="63"/>
      <c r="B667" s="157"/>
      <c r="C667" s="148"/>
      <c r="D667" s="148"/>
      <c r="E667" s="112"/>
      <c r="F667" s="54"/>
      <c r="G667" s="54"/>
      <c r="H667" s="112"/>
      <c r="I667" s="102"/>
      <c r="J667" s="68"/>
      <c r="K667" s="200"/>
      <c r="L667" s="54"/>
      <c r="M667" s="178"/>
      <c r="N667" s="174"/>
      <c r="O667" s="178"/>
      <c r="P667" s="178"/>
      <c r="Q667" s="183"/>
      <c r="R667" s="54"/>
      <c r="S667" s="68"/>
      <c r="T667" s="68"/>
      <c r="V667" s="332"/>
      <c r="X667" s="54"/>
      <c r="Y667" s="54"/>
    </row>
    <row r="668" spans="1:25" s="195" customFormat="1" x14ac:dyDescent="0.2">
      <c r="A668" s="63"/>
      <c r="B668" s="157"/>
      <c r="C668" s="148"/>
      <c r="D668" s="148"/>
      <c r="E668" s="112"/>
      <c r="F668" s="54"/>
      <c r="G668" s="54"/>
      <c r="H668" s="112"/>
      <c r="I668" s="102"/>
      <c r="J668" s="68"/>
      <c r="K668" s="200"/>
      <c r="L668" s="54"/>
      <c r="M668" s="178"/>
      <c r="N668" s="174"/>
      <c r="O668" s="178"/>
      <c r="P668" s="178"/>
      <c r="Q668" s="183"/>
      <c r="R668" s="54"/>
      <c r="S668" s="68"/>
      <c r="T668" s="68"/>
      <c r="V668" s="332"/>
      <c r="X668" s="54"/>
      <c r="Y668" s="54"/>
    </row>
    <row r="669" spans="1:25" s="195" customFormat="1" x14ac:dyDescent="0.2">
      <c r="A669" s="63"/>
      <c r="B669" s="157"/>
      <c r="C669" s="148"/>
      <c r="D669" s="148"/>
      <c r="E669" s="112"/>
      <c r="F669" s="54"/>
      <c r="G669" s="54"/>
      <c r="H669" s="112"/>
      <c r="I669" s="102"/>
      <c r="J669" s="68"/>
      <c r="K669" s="200"/>
      <c r="L669" s="54"/>
      <c r="M669" s="178"/>
      <c r="N669" s="174"/>
      <c r="O669" s="178"/>
      <c r="P669" s="178"/>
      <c r="Q669" s="183"/>
      <c r="R669" s="54"/>
      <c r="S669" s="68"/>
      <c r="T669" s="68"/>
      <c r="V669" s="332"/>
      <c r="X669" s="54"/>
      <c r="Y669" s="54"/>
    </row>
    <row r="670" spans="1:25" s="195" customFormat="1" x14ac:dyDescent="0.2">
      <c r="A670" s="63"/>
      <c r="B670" s="157"/>
      <c r="C670" s="148"/>
      <c r="D670" s="148"/>
      <c r="E670" s="112"/>
      <c r="F670" s="54"/>
      <c r="G670" s="54"/>
      <c r="H670" s="112"/>
      <c r="I670" s="102"/>
      <c r="J670" s="68"/>
      <c r="K670" s="200"/>
      <c r="L670" s="54"/>
      <c r="M670" s="178"/>
      <c r="N670" s="174"/>
      <c r="O670" s="178"/>
      <c r="P670" s="178"/>
      <c r="Q670" s="183"/>
      <c r="R670" s="54"/>
      <c r="S670" s="68"/>
      <c r="T670" s="68"/>
      <c r="V670" s="332"/>
      <c r="X670" s="54"/>
      <c r="Y670" s="54"/>
    </row>
    <row r="671" spans="1:25" s="195" customFormat="1" x14ac:dyDescent="0.2">
      <c r="A671" s="63"/>
      <c r="B671" s="157"/>
      <c r="C671" s="148"/>
      <c r="D671" s="148"/>
      <c r="E671" s="112"/>
      <c r="F671" s="54"/>
      <c r="G671" s="54"/>
      <c r="H671" s="112"/>
      <c r="I671" s="102"/>
      <c r="J671" s="68"/>
      <c r="K671" s="200"/>
      <c r="L671" s="54"/>
      <c r="M671" s="178"/>
      <c r="N671" s="174"/>
      <c r="O671" s="178"/>
      <c r="P671" s="178"/>
      <c r="Q671" s="183"/>
      <c r="R671" s="54"/>
      <c r="S671" s="68"/>
      <c r="T671" s="68"/>
      <c r="V671" s="332"/>
      <c r="X671" s="54"/>
      <c r="Y671" s="54"/>
    </row>
    <row r="672" spans="1:25" s="195" customFormat="1" x14ac:dyDescent="0.2">
      <c r="A672" s="63"/>
      <c r="B672" s="157"/>
      <c r="C672" s="148"/>
      <c r="D672" s="148"/>
      <c r="E672" s="112"/>
      <c r="F672" s="54"/>
      <c r="G672" s="54"/>
      <c r="H672" s="112"/>
      <c r="I672" s="102"/>
      <c r="J672" s="68"/>
      <c r="K672" s="200"/>
      <c r="L672" s="54"/>
      <c r="M672" s="178"/>
      <c r="N672" s="174"/>
      <c r="O672" s="178"/>
      <c r="P672" s="178"/>
      <c r="Q672" s="183"/>
      <c r="R672" s="54"/>
      <c r="S672" s="68"/>
      <c r="T672" s="68"/>
      <c r="V672" s="332"/>
      <c r="X672" s="54"/>
      <c r="Y672" s="54"/>
    </row>
    <row r="673" spans="1:25" s="195" customFormat="1" x14ac:dyDescent="0.2">
      <c r="A673" s="63"/>
      <c r="B673" s="157"/>
      <c r="C673" s="148"/>
      <c r="D673" s="148"/>
      <c r="E673" s="112"/>
      <c r="F673" s="54"/>
      <c r="G673" s="54"/>
      <c r="H673" s="112"/>
      <c r="I673" s="102"/>
      <c r="J673" s="68"/>
      <c r="K673" s="200"/>
      <c r="L673" s="54"/>
      <c r="M673" s="178"/>
      <c r="N673" s="174"/>
      <c r="O673" s="178"/>
      <c r="P673" s="178"/>
      <c r="Q673" s="183"/>
      <c r="R673" s="54"/>
      <c r="S673" s="68"/>
      <c r="T673" s="68"/>
      <c r="V673" s="332"/>
      <c r="X673" s="54"/>
      <c r="Y673" s="54"/>
    </row>
    <row r="674" spans="1:25" s="195" customFormat="1" x14ac:dyDescent="0.2">
      <c r="A674" s="63"/>
      <c r="B674" s="157"/>
      <c r="C674" s="148"/>
      <c r="D674" s="148"/>
      <c r="E674" s="112"/>
      <c r="F674" s="54"/>
      <c r="G674" s="54"/>
      <c r="H674" s="112"/>
      <c r="I674" s="102"/>
      <c r="J674" s="68"/>
      <c r="K674" s="200"/>
      <c r="L674" s="54"/>
      <c r="M674" s="178"/>
      <c r="N674" s="174"/>
      <c r="O674" s="178"/>
      <c r="P674" s="178"/>
      <c r="Q674" s="183"/>
      <c r="R674" s="54"/>
      <c r="S674" s="68"/>
      <c r="T674" s="68"/>
      <c r="V674" s="332"/>
      <c r="X674" s="54"/>
      <c r="Y674" s="54"/>
    </row>
    <row r="675" spans="1:25" s="195" customFormat="1" x14ac:dyDescent="0.2">
      <c r="A675" s="63"/>
      <c r="B675" s="157"/>
      <c r="C675" s="148"/>
      <c r="D675" s="148"/>
      <c r="E675" s="112"/>
      <c r="F675" s="54"/>
      <c r="G675" s="54"/>
      <c r="H675" s="112"/>
      <c r="I675" s="102"/>
      <c r="J675" s="68"/>
      <c r="K675" s="200"/>
      <c r="L675" s="54"/>
      <c r="M675" s="178"/>
      <c r="N675" s="174"/>
      <c r="O675" s="178"/>
      <c r="P675" s="178"/>
      <c r="Q675" s="183"/>
      <c r="R675" s="54"/>
      <c r="S675" s="68"/>
      <c r="T675" s="68"/>
      <c r="V675" s="332"/>
      <c r="X675" s="54"/>
      <c r="Y675" s="54"/>
    </row>
    <row r="676" spans="1:25" s="195" customFormat="1" x14ac:dyDescent="0.2">
      <c r="A676" s="63"/>
      <c r="B676" s="157"/>
      <c r="C676" s="148"/>
      <c r="D676" s="148"/>
      <c r="E676" s="112"/>
      <c r="F676" s="54"/>
      <c r="G676" s="54"/>
      <c r="H676" s="112"/>
      <c r="I676" s="102"/>
      <c r="J676" s="68"/>
      <c r="K676" s="200"/>
      <c r="L676" s="54"/>
      <c r="M676" s="178"/>
      <c r="N676" s="174"/>
      <c r="O676" s="178"/>
      <c r="P676" s="178"/>
      <c r="Q676" s="183"/>
      <c r="R676" s="54"/>
      <c r="S676" s="68"/>
      <c r="T676" s="68"/>
      <c r="V676" s="332"/>
      <c r="X676" s="54"/>
      <c r="Y676" s="54"/>
    </row>
    <row r="677" spans="1:25" s="195" customFormat="1" x14ac:dyDescent="0.2">
      <c r="A677" s="63"/>
      <c r="B677" s="157"/>
      <c r="C677" s="148"/>
      <c r="D677" s="148"/>
      <c r="E677" s="112"/>
      <c r="F677" s="54"/>
      <c r="G677" s="54"/>
      <c r="H677" s="112"/>
      <c r="I677" s="102"/>
      <c r="J677" s="68"/>
      <c r="K677" s="200"/>
      <c r="L677" s="54"/>
      <c r="M677" s="178"/>
      <c r="N677" s="174"/>
      <c r="O677" s="178"/>
      <c r="P677" s="178"/>
      <c r="Q677" s="183"/>
      <c r="R677" s="54"/>
      <c r="S677" s="68"/>
      <c r="T677" s="68"/>
      <c r="V677" s="332"/>
      <c r="X677" s="54"/>
      <c r="Y677" s="54"/>
    </row>
    <row r="678" spans="1:25" s="195" customFormat="1" x14ac:dyDescent="0.2">
      <c r="A678" s="63"/>
      <c r="B678" s="157"/>
      <c r="C678" s="148"/>
      <c r="D678" s="148"/>
      <c r="E678" s="112"/>
      <c r="F678" s="54"/>
      <c r="G678" s="54"/>
      <c r="H678" s="112"/>
      <c r="I678" s="102"/>
      <c r="J678" s="68"/>
      <c r="K678" s="200"/>
      <c r="L678" s="54"/>
      <c r="M678" s="178"/>
      <c r="N678" s="174"/>
      <c r="O678" s="178"/>
      <c r="P678" s="178"/>
      <c r="Q678" s="183"/>
      <c r="R678" s="54"/>
      <c r="S678" s="68"/>
      <c r="T678" s="68"/>
      <c r="V678" s="332"/>
      <c r="X678" s="54"/>
      <c r="Y678" s="54"/>
    </row>
    <row r="679" spans="1:25" s="195" customFormat="1" x14ac:dyDescent="0.2">
      <c r="A679" s="63"/>
      <c r="B679" s="157"/>
      <c r="C679" s="148"/>
      <c r="D679" s="148"/>
      <c r="E679" s="112"/>
      <c r="F679" s="54"/>
      <c r="G679" s="54"/>
      <c r="H679" s="112"/>
      <c r="I679" s="102"/>
      <c r="J679" s="68"/>
      <c r="K679" s="200"/>
      <c r="L679" s="54"/>
      <c r="M679" s="178"/>
      <c r="N679" s="174"/>
      <c r="O679" s="178"/>
      <c r="P679" s="178"/>
      <c r="Q679" s="183"/>
      <c r="R679" s="54"/>
      <c r="S679" s="68"/>
      <c r="T679" s="68"/>
      <c r="V679" s="332"/>
      <c r="X679" s="54"/>
      <c r="Y679" s="54"/>
    </row>
    <row r="680" spans="1:25" s="195" customFormat="1" x14ac:dyDescent="0.2">
      <c r="A680" s="63"/>
      <c r="B680" s="157"/>
      <c r="C680" s="148"/>
      <c r="D680" s="148"/>
      <c r="E680" s="112"/>
      <c r="F680" s="54"/>
      <c r="G680" s="54"/>
      <c r="H680" s="112"/>
      <c r="I680" s="102"/>
      <c r="J680" s="68"/>
      <c r="K680" s="200"/>
      <c r="L680" s="54"/>
      <c r="M680" s="178"/>
      <c r="N680" s="174"/>
      <c r="O680" s="178"/>
      <c r="P680" s="178"/>
      <c r="Q680" s="183"/>
      <c r="R680" s="54"/>
      <c r="S680" s="68"/>
      <c r="T680" s="68"/>
      <c r="V680" s="332"/>
      <c r="X680" s="54"/>
      <c r="Y680" s="54"/>
    </row>
    <row r="681" spans="1:25" s="195" customFormat="1" x14ac:dyDescent="0.2">
      <c r="A681" s="63"/>
      <c r="B681" s="157"/>
      <c r="C681" s="148"/>
      <c r="D681" s="148"/>
      <c r="E681" s="112"/>
      <c r="F681" s="54"/>
      <c r="G681" s="54"/>
      <c r="H681" s="112"/>
      <c r="I681" s="102"/>
      <c r="J681" s="68"/>
      <c r="K681" s="200"/>
      <c r="L681" s="54"/>
      <c r="M681" s="178"/>
      <c r="N681" s="174"/>
      <c r="O681" s="178"/>
      <c r="P681" s="178"/>
      <c r="Q681" s="183"/>
      <c r="R681" s="54"/>
      <c r="S681" s="68"/>
      <c r="T681" s="68"/>
      <c r="V681" s="332"/>
      <c r="X681" s="54"/>
      <c r="Y681" s="54"/>
    </row>
    <row r="682" spans="1:25" s="195" customFormat="1" x14ac:dyDescent="0.2">
      <c r="A682" s="63"/>
      <c r="B682" s="157"/>
      <c r="C682" s="148"/>
      <c r="D682" s="148"/>
      <c r="E682" s="112"/>
      <c r="F682" s="54"/>
      <c r="G682" s="54"/>
      <c r="H682" s="112"/>
      <c r="I682" s="102"/>
      <c r="J682" s="68"/>
      <c r="K682" s="200"/>
      <c r="L682" s="54"/>
      <c r="M682" s="178"/>
      <c r="N682" s="174"/>
      <c r="O682" s="178"/>
      <c r="P682" s="178"/>
      <c r="Q682" s="183"/>
      <c r="R682" s="54"/>
      <c r="S682" s="68"/>
      <c r="T682" s="68"/>
      <c r="V682" s="332"/>
      <c r="X682" s="54"/>
      <c r="Y682" s="54"/>
    </row>
    <row r="683" spans="1:25" s="195" customFormat="1" x14ac:dyDescent="0.2">
      <c r="A683" s="63"/>
      <c r="B683" s="157"/>
      <c r="C683" s="148"/>
      <c r="D683" s="148"/>
      <c r="E683" s="112"/>
      <c r="F683" s="54"/>
      <c r="G683" s="54"/>
      <c r="H683" s="112"/>
      <c r="I683" s="102"/>
      <c r="J683" s="68"/>
      <c r="K683" s="200"/>
      <c r="L683" s="54"/>
      <c r="M683" s="178"/>
      <c r="N683" s="174"/>
      <c r="O683" s="178"/>
      <c r="P683" s="178"/>
      <c r="Q683" s="183"/>
      <c r="R683" s="54"/>
      <c r="S683" s="68"/>
      <c r="T683" s="68"/>
      <c r="V683" s="332"/>
      <c r="X683" s="54"/>
      <c r="Y683" s="54"/>
    </row>
    <row r="684" spans="1:25" s="195" customFormat="1" x14ac:dyDescent="0.2">
      <c r="A684" s="63"/>
      <c r="B684" s="157"/>
      <c r="C684" s="148"/>
      <c r="D684" s="148"/>
      <c r="E684" s="112"/>
      <c r="F684" s="54"/>
      <c r="G684" s="54"/>
      <c r="H684" s="112"/>
      <c r="I684" s="102"/>
      <c r="J684" s="68"/>
      <c r="K684" s="200"/>
      <c r="L684" s="54"/>
      <c r="M684" s="178"/>
      <c r="N684" s="174"/>
      <c r="O684" s="178"/>
      <c r="P684" s="178"/>
      <c r="Q684" s="183"/>
      <c r="R684" s="54"/>
      <c r="S684" s="68"/>
      <c r="T684" s="68"/>
      <c r="V684" s="332"/>
      <c r="X684" s="54"/>
      <c r="Y684" s="54"/>
    </row>
    <row r="685" spans="1:25" s="195" customFormat="1" x14ac:dyDescent="0.2">
      <c r="A685" s="63"/>
      <c r="B685" s="157"/>
      <c r="C685" s="148"/>
      <c r="D685" s="148"/>
      <c r="E685" s="112"/>
      <c r="F685" s="54"/>
      <c r="G685" s="54"/>
      <c r="H685" s="112"/>
      <c r="I685" s="102"/>
      <c r="J685" s="68"/>
      <c r="K685" s="200"/>
      <c r="L685" s="54"/>
      <c r="M685" s="178"/>
      <c r="N685" s="174"/>
      <c r="O685" s="178"/>
      <c r="P685" s="178"/>
      <c r="Q685" s="183"/>
      <c r="R685" s="54"/>
      <c r="S685" s="68"/>
      <c r="T685" s="68"/>
      <c r="V685" s="332"/>
      <c r="X685" s="54"/>
      <c r="Y685" s="54"/>
    </row>
    <row r="686" spans="1:25" s="195" customFormat="1" x14ac:dyDescent="0.2">
      <c r="A686" s="63"/>
      <c r="B686" s="157"/>
      <c r="C686" s="148"/>
      <c r="D686" s="148"/>
      <c r="E686" s="112"/>
      <c r="F686" s="54"/>
      <c r="G686" s="54"/>
      <c r="H686" s="112"/>
      <c r="I686" s="102"/>
      <c r="J686" s="68"/>
      <c r="K686" s="200"/>
      <c r="L686" s="54"/>
      <c r="M686" s="178"/>
      <c r="N686" s="174"/>
      <c r="O686" s="178"/>
      <c r="P686" s="178"/>
      <c r="Q686" s="183"/>
      <c r="R686" s="54"/>
      <c r="S686" s="68"/>
      <c r="T686" s="68"/>
      <c r="V686" s="332"/>
      <c r="X686" s="54"/>
      <c r="Y686" s="54"/>
    </row>
    <row r="687" spans="1:25" s="195" customFormat="1" x14ac:dyDescent="0.2">
      <c r="A687" s="63"/>
      <c r="B687" s="157"/>
      <c r="C687" s="148"/>
      <c r="D687" s="148"/>
      <c r="E687" s="112"/>
      <c r="F687" s="54"/>
      <c r="G687" s="54"/>
      <c r="H687" s="112"/>
      <c r="I687" s="102"/>
      <c r="J687" s="68"/>
      <c r="K687" s="200"/>
      <c r="L687" s="54"/>
      <c r="M687" s="178"/>
      <c r="N687" s="174"/>
      <c r="O687" s="178"/>
      <c r="P687" s="178"/>
      <c r="Q687" s="183"/>
      <c r="R687" s="54"/>
      <c r="S687" s="68"/>
      <c r="T687" s="68"/>
      <c r="V687" s="332"/>
      <c r="X687" s="54"/>
      <c r="Y687" s="54"/>
    </row>
    <row r="688" spans="1:25" s="195" customFormat="1" x14ac:dyDescent="0.2">
      <c r="A688" s="63"/>
      <c r="B688" s="157"/>
      <c r="C688" s="148"/>
      <c r="D688" s="148"/>
      <c r="E688" s="112"/>
      <c r="F688" s="54"/>
      <c r="G688" s="54"/>
      <c r="H688" s="112"/>
      <c r="I688" s="102"/>
      <c r="J688" s="68"/>
      <c r="K688" s="200"/>
      <c r="L688" s="54"/>
      <c r="M688" s="178"/>
      <c r="N688" s="174"/>
      <c r="O688" s="178"/>
      <c r="P688" s="178"/>
      <c r="Q688" s="183"/>
      <c r="R688" s="54"/>
      <c r="S688" s="68"/>
      <c r="T688" s="68"/>
      <c r="V688" s="332"/>
      <c r="X688" s="54"/>
      <c r="Y688" s="54"/>
    </row>
    <row r="689" spans="1:25" s="195" customFormat="1" x14ac:dyDescent="0.2">
      <c r="A689" s="63"/>
      <c r="B689" s="157"/>
      <c r="C689" s="148"/>
      <c r="D689" s="148"/>
      <c r="E689" s="112"/>
      <c r="F689" s="54"/>
      <c r="G689" s="54"/>
      <c r="H689" s="112"/>
      <c r="I689" s="102"/>
      <c r="J689" s="68"/>
      <c r="K689" s="200"/>
      <c r="L689" s="54"/>
      <c r="M689" s="178"/>
      <c r="N689" s="174"/>
      <c r="O689" s="178"/>
      <c r="P689" s="178"/>
      <c r="Q689" s="183"/>
      <c r="R689" s="54"/>
      <c r="S689" s="68"/>
      <c r="T689" s="68"/>
      <c r="V689" s="332"/>
      <c r="X689" s="54"/>
      <c r="Y689" s="54"/>
    </row>
    <row r="690" spans="1:25" s="195" customFormat="1" x14ac:dyDescent="0.2">
      <c r="A690" s="63"/>
      <c r="B690" s="157"/>
      <c r="C690" s="148"/>
      <c r="D690" s="148"/>
      <c r="E690" s="112"/>
      <c r="F690" s="54"/>
      <c r="G690" s="54"/>
      <c r="H690" s="112"/>
      <c r="I690" s="102"/>
      <c r="J690" s="68"/>
      <c r="K690" s="200"/>
      <c r="L690" s="54"/>
      <c r="M690" s="178"/>
      <c r="N690" s="174"/>
      <c r="O690" s="178"/>
      <c r="P690" s="178"/>
      <c r="Q690" s="183"/>
      <c r="R690" s="54"/>
      <c r="S690" s="68"/>
      <c r="T690" s="68"/>
      <c r="V690" s="332"/>
      <c r="X690" s="54"/>
      <c r="Y690" s="54"/>
    </row>
    <row r="691" spans="1:25" s="195" customFormat="1" x14ac:dyDescent="0.2">
      <c r="A691" s="63"/>
      <c r="B691" s="157"/>
      <c r="C691" s="148"/>
      <c r="D691" s="148"/>
      <c r="E691" s="112"/>
      <c r="F691" s="54"/>
      <c r="G691" s="54"/>
      <c r="H691" s="112"/>
      <c r="I691" s="102"/>
      <c r="J691" s="68"/>
      <c r="K691" s="200"/>
      <c r="L691" s="54"/>
      <c r="M691" s="178"/>
      <c r="N691" s="174"/>
      <c r="O691" s="178"/>
      <c r="P691" s="178"/>
      <c r="Q691" s="183"/>
      <c r="R691" s="54"/>
      <c r="S691" s="68"/>
      <c r="T691" s="68"/>
      <c r="V691" s="332"/>
      <c r="X691" s="54"/>
      <c r="Y691" s="54"/>
    </row>
    <row r="692" spans="1:25" s="195" customFormat="1" x14ac:dyDescent="0.2">
      <c r="A692" s="63"/>
      <c r="B692" s="157"/>
      <c r="C692" s="148"/>
      <c r="D692" s="148"/>
      <c r="E692" s="112"/>
      <c r="F692" s="54"/>
      <c r="G692" s="54"/>
      <c r="H692" s="112"/>
      <c r="I692" s="102"/>
      <c r="J692" s="68"/>
      <c r="K692" s="200"/>
      <c r="L692" s="54"/>
      <c r="M692" s="178"/>
      <c r="N692" s="174"/>
      <c r="O692" s="178"/>
      <c r="P692" s="178"/>
      <c r="Q692" s="183"/>
      <c r="R692" s="54"/>
      <c r="S692" s="68"/>
      <c r="T692" s="68"/>
      <c r="V692" s="332"/>
      <c r="X692" s="54"/>
      <c r="Y692" s="54"/>
    </row>
    <row r="693" spans="1:25" s="195" customFormat="1" x14ac:dyDescent="0.2">
      <c r="A693" s="63"/>
      <c r="B693" s="157"/>
      <c r="C693" s="148"/>
      <c r="D693" s="148"/>
      <c r="E693" s="112"/>
      <c r="F693" s="54"/>
      <c r="G693" s="54"/>
      <c r="H693" s="112"/>
      <c r="I693" s="102"/>
      <c r="J693" s="68"/>
      <c r="K693" s="200"/>
      <c r="L693" s="54"/>
      <c r="M693" s="178"/>
      <c r="N693" s="174"/>
      <c r="O693" s="178"/>
      <c r="P693" s="178"/>
      <c r="Q693" s="183"/>
      <c r="R693" s="54"/>
      <c r="S693" s="68"/>
      <c r="T693" s="68"/>
      <c r="V693" s="332"/>
      <c r="X693" s="54"/>
      <c r="Y693" s="54"/>
    </row>
    <row r="694" spans="1:25" s="195" customFormat="1" x14ac:dyDescent="0.2">
      <c r="A694" s="63"/>
      <c r="B694" s="157"/>
      <c r="C694" s="148"/>
      <c r="D694" s="148"/>
      <c r="E694" s="112"/>
      <c r="F694" s="54"/>
      <c r="G694" s="54"/>
      <c r="H694" s="112"/>
      <c r="I694" s="102"/>
      <c r="J694" s="68"/>
      <c r="K694" s="200"/>
      <c r="L694" s="54"/>
      <c r="M694" s="178"/>
      <c r="N694" s="174"/>
      <c r="O694" s="178"/>
      <c r="P694" s="178"/>
      <c r="Q694" s="183"/>
      <c r="R694" s="54"/>
      <c r="S694" s="68"/>
      <c r="T694" s="68"/>
      <c r="V694" s="332"/>
      <c r="X694" s="54"/>
      <c r="Y694" s="54"/>
    </row>
    <row r="695" spans="1:25" s="195" customFormat="1" x14ac:dyDescent="0.2">
      <c r="A695" s="63"/>
      <c r="B695" s="157"/>
      <c r="C695" s="148"/>
      <c r="D695" s="148"/>
      <c r="E695" s="112"/>
      <c r="F695" s="54"/>
      <c r="G695" s="54"/>
      <c r="H695" s="112"/>
      <c r="I695" s="102"/>
      <c r="J695" s="68"/>
      <c r="K695" s="200"/>
      <c r="L695" s="54"/>
      <c r="M695" s="178"/>
      <c r="N695" s="174"/>
      <c r="O695" s="178"/>
      <c r="P695" s="178"/>
      <c r="Q695" s="183"/>
      <c r="R695" s="54"/>
      <c r="S695" s="68"/>
      <c r="T695" s="68"/>
      <c r="V695" s="332"/>
      <c r="X695" s="54"/>
      <c r="Y695" s="54"/>
    </row>
    <row r="696" spans="1:25" s="195" customFormat="1" x14ac:dyDescent="0.2">
      <c r="A696" s="63"/>
      <c r="B696" s="157"/>
      <c r="C696" s="148"/>
      <c r="D696" s="148"/>
      <c r="E696" s="112"/>
      <c r="F696" s="54"/>
      <c r="G696" s="54"/>
      <c r="H696" s="112"/>
      <c r="I696" s="102"/>
      <c r="J696" s="68"/>
      <c r="K696" s="200"/>
      <c r="L696" s="54"/>
      <c r="M696" s="178"/>
      <c r="N696" s="174"/>
      <c r="O696" s="178"/>
      <c r="P696" s="178"/>
      <c r="Q696" s="183"/>
      <c r="R696" s="54"/>
      <c r="S696" s="68"/>
      <c r="T696" s="68"/>
      <c r="V696" s="332"/>
      <c r="X696" s="54"/>
      <c r="Y696" s="54"/>
    </row>
    <row r="697" spans="1:25" s="195" customFormat="1" x14ac:dyDescent="0.2">
      <c r="A697" s="63"/>
      <c r="B697" s="157"/>
      <c r="C697" s="148"/>
      <c r="D697" s="148"/>
      <c r="E697" s="112"/>
      <c r="F697" s="54"/>
      <c r="G697" s="54"/>
      <c r="H697" s="112"/>
      <c r="I697" s="102"/>
      <c r="J697" s="68"/>
      <c r="K697" s="200"/>
      <c r="L697" s="54"/>
      <c r="M697" s="178"/>
      <c r="N697" s="174"/>
      <c r="O697" s="178"/>
      <c r="P697" s="178"/>
      <c r="Q697" s="183"/>
      <c r="R697" s="54"/>
      <c r="S697" s="68"/>
      <c r="T697" s="68"/>
      <c r="V697" s="332"/>
      <c r="X697" s="54"/>
      <c r="Y697" s="54"/>
    </row>
    <row r="698" spans="1:25" s="195" customFormat="1" x14ac:dyDescent="0.2">
      <c r="A698" s="63"/>
      <c r="B698" s="157"/>
      <c r="C698" s="148"/>
      <c r="D698" s="148"/>
      <c r="E698" s="112"/>
      <c r="F698" s="54"/>
      <c r="G698" s="54"/>
      <c r="H698" s="112"/>
      <c r="I698" s="102"/>
      <c r="J698" s="68"/>
      <c r="K698" s="200"/>
      <c r="L698" s="54"/>
      <c r="M698" s="178"/>
      <c r="N698" s="174"/>
      <c r="O698" s="178"/>
      <c r="P698" s="178"/>
      <c r="Q698" s="183"/>
      <c r="R698" s="54"/>
      <c r="S698" s="68"/>
      <c r="T698" s="68"/>
      <c r="V698" s="332"/>
      <c r="X698" s="54"/>
      <c r="Y698" s="54"/>
    </row>
    <row r="699" spans="1:25" s="195" customFormat="1" x14ac:dyDescent="0.2">
      <c r="A699" s="63"/>
      <c r="B699" s="157"/>
      <c r="C699" s="148"/>
      <c r="D699" s="148"/>
      <c r="E699" s="112"/>
      <c r="F699" s="54"/>
      <c r="G699" s="54"/>
      <c r="H699" s="112"/>
      <c r="I699" s="102"/>
      <c r="J699" s="68"/>
      <c r="K699" s="200"/>
      <c r="L699" s="54"/>
      <c r="M699" s="178"/>
      <c r="N699" s="174"/>
      <c r="O699" s="178"/>
      <c r="P699" s="178"/>
      <c r="Q699" s="183"/>
      <c r="R699" s="54"/>
      <c r="S699" s="68"/>
      <c r="T699" s="68"/>
      <c r="V699" s="332"/>
      <c r="X699" s="54"/>
      <c r="Y699" s="54"/>
    </row>
    <row r="700" spans="1:25" s="195" customFormat="1" x14ac:dyDescent="0.2">
      <c r="A700" s="63"/>
      <c r="B700" s="157"/>
      <c r="C700" s="148"/>
      <c r="D700" s="148"/>
      <c r="E700" s="112"/>
      <c r="F700" s="54"/>
      <c r="G700" s="54"/>
      <c r="H700" s="112"/>
      <c r="I700" s="102"/>
      <c r="J700" s="68"/>
      <c r="K700" s="200"/>
      <c r="L700" s="54"/>
      <c r="M700" s="178"/>
      <c r="N700" s="174"/>
      <c r="O700" s="178"/>
      <c r="P700" s="178"/>
      <c r="Q700" s="183"/>
      <c r="R700" s="54"/>
      <c r="S700" s="68"/>
      <c r="T700" s="68"/>
      <c r="V700" s="332"/>
      <c r="X700" s="54"/>
      <c r="Y700" s="54"/>
    </row>
    <row r="701" spans="1:25" s="195" customFormat="1" x14ac:dyDescent="0.2">
      <c r="A701" s="63"/>
      <c r="B701" s="157"/>
      <c r="C701" s="148"/>
      <c r="D701" s="148"/>
      <c r="E701" s="112"/>
      <c r="F701" s="54"/>
      <c r="G701" s="54"/>
      <c r="H701" s="112"/>
      <c r="I701" s="102"/>
      <c r="J701" s="68"/>
      <c r="K701" s="200"/>
      <c r="L701" s="54"/>
      <c r="M701" s="178"/>
      <c r="N701" s="174"/>
      <c r="O701" s="178"/>
      <c r="P701" s="178"/>
      <c r="Q701" s="183"/>
      <c r="R701" s="54"/>
      <c r="S701" s="68"/>
      <c r="T701" s="68"/>
      <c r="V701" s="332"/>
      <c r="X701" s="54"/>
      <c r="Y701" s="54"/>
    </row>
    <row r="702" spans="1:25" s="195" customFormat="1" x14ac:dyDescent="0.2">
      <c r="A702" s="63"/>
      <c r="B702" s="157"/>
      <c r="C702" s="148"/>
      <c r="D702" s="148"/>
      <c r="E702" s="112"/>
      <c r="F702" s="54"/>
      <c r="G702" s="54"/>
      <c r="H702" s="112"/>
      <c r="I702" s="102"/>
      <c r="J702" s="68"/>
      <c r="K702" s="200"/>
      <c r="L702" s="54"/>
      <c r="M702" s="178"/>
      <c r="N702" s="174"/>
      <c r="O702" s="178"/>
      <c r="P702" s="178"/>
      <c r="Q702" s="183"/>
      <c r="R702" s="54"/>
      <c r="S702" s="68"/>
      <c r="T702" s="68"/>
      <c r="V702" s="332"/>
      <c r="X702" s="54"/>
      <c r="Y702" s="54"/>
    </row>
    <row r="703" spans="1:25" s="195" customFormat="1" x14ac:dyDescent="0.2">
      <c r="A703" s="63"/>
      <c r="B703" s="157"/>
      <c r="C703" s="148"/>
      <c r="D703" s="148"/>
      <c r="E703" s="112"/>
      <c r="F703" s="54"/>
      <c r="G703" s="54"/>
      <c r="H703" s="112"/>
      <c r="I703" s="102"/>
      <c r="J703" s="68"/>
      <c r="K703" s="200"/>
      <c r="L703" s="54"/>
      <c r="M703" s="178"/>
      <c r="N703" s="174"/>
      <c r="O703" s="178"/>
      <c r="P703" s="178"/>
      <c r="Q703" s="183"/>
      <c r="R703" s="54"/>
      <c r="S703" s="68"/>
      <c r="T703" s="68"/>
      <c r="V703" s="332"/>
      <c r="X703" s="54"/>
      <c r="Y703" s="54"/>
    </row>
    <row r="704" spans="1:25" s="195" customFormat="1" x14ac:dyDescent="0.2">
      <c r="A704" s="63"/>
      <c r="B704" s="157"/>
      <c r="C704" s="148"/>
      <c r="D704" s="148"/>
      <c r="E704" s="112"/>
      <c r="F704" s="54"/>
      <c r="G704" s="54"/>
      <c r="H704" s="112"/>
      <c r="I704" s="102"/>
      <c r="J704" s="68"/>
      <c r="K704" s="200"/>
      <c r="L704" s="54"/>
      <c r="M704" s="178"/>
      <c r="N704" s="174"/>
      <c r="O704" s="178"/>
      <c r="P704" s="178"/>
      <c r="Q704" s="183"/>
      <c r="R704" s="54"/>
      <c r="S704" s="68"/>
      <c r="T704" s="68"/>
      <c r="V704" s="332"/>
      <c r="X704" s="54"/>
      <c r="Y704" s="54"/>
    </row>
    <row r="705" spans="1:25" s="195" customFormat="1" x14ac:dyDescent="0.2">
      <c r="A705" s="63"/>
      <c r="B705" s="157"/>
      <c r="C705" s="148"/>
      <c r="D705" s="148"/>
      <c r="E705" s="112"/>
      <c r="F705" s="54"/>
      <c r="G705" s="54"/>
      <c r="H705" s="112"/>
      <c r="I705" s="102"/>
      <c r="J705" s="68"/>
      <c r="K705" s="200"/>
      <c r="L705" s="54"/>
      <c r="M705" s="178"/>
      <c r="N705" s="174"/>
      <c r="O705" s="178"/>
      <c r="P705" s="178"/>
      <c r="Q705" s="183"/>
      <c r="R705" s="54"/>
      <c r="S705" s="68"/>
      <c r="T705" s="68"/>
      <c r="V705" s="332"/>
      <c r="X705" s="54"/>
      <c r="Y705" s="54"/>
    </row>
    <row r="706" spans="1:25" s="195" customFormat="1" x14ac:dyDescent="0.2">
      <c r="A706" s="63"/>
      <c r="B706" s="157"/>
      <c r="C706" s="148"/>
      <c r="D706" s="148"/>
      <c r="E706" s="112"/>
      <c r="F706" s="54"/>
      <c r="G706" s="54"/>
      <c r="H706" s="112"/>
      <c r="I706" s="102"/>
      <c r="J706" s="68"/>
      <c r="K706" s="200"/>
      <c r="L706" s="54"/>
      <c r="M706" s="178"/>
      <c r="N706" s="174"/>
      <c r="O706" s="178"/>
      <c r="P706" s="178"/>
      <c r="Q706" s="183"/>
      <c r="R706" s="54"/>
      <c r="S706" s="68"/>
      <c r="T706" s="68"/>
      <c r="V706" s="332"/>
      <c r="X706" s="54"/>
      <c r="Y706" s="54"/>
    </row>
    <row r="707" spans="1:25" s="195" customFormat="1" x14ac:dyDescent="0.2">
      <c r="A707" s="63"/>
      <c r="B707" s="157"/>
      <c r="C707" s="148"/>
      <c r="D707" s="148"/>
      <c r="E707" s="112"/>
      <c r="F707" s="54"/>
      <c r="G707" s="54"/>
      <c r="H707" s="112"/>
      <c r="I707" s="102"/>
      <c r="J707" s="68"/>
      <c r="K707" s="200"/>
      <c r="L707" s="54"/>
      <c r="M707" s="178"/>
      <c r="N707" s="174"/>
      <c r="O707" s="178"/>
      <c r="P707" s="178"/>
      <c r="Q707" s="183"/>
      <c r="R707" s="54"/>
      <c r="S707" s="68"/>
      <c r="T707" s="68"/>
      <c r="V707" s="332"/>
      <c r="X707" s="54"/>
      <c r="Y707" s="54"/>
    </row>
    <row r="708" spans="1:25" s="195" customFormat="1" x14ac:dyDescent="0.2">
      <c r="A708" s="63"/>
      <c r="B708" s="157"/>
      <c r="C708" s="148"/>
      <c r="D708" s="148"/>
      <c r="E708" s="112"/>
      <c r="F708" s="54"/>
      <c r="G708" s="54"/>
      <c r="H708" s="112"/>
      <c r="I708" s="102"/>
      <c r="J708" s="68"/>
      <c r="K708" s="200"/>
      <c r="L708" s="54"/>
      <c r="M708" s="178"/>
      <c r="N708" s="174"/>
      <c r="O708" s="178"/>
      <c r="P708" s="178"/>
      <c r="Q708" s="183"/>
      <c r="R708" s="54"/>
      <c r="S708" s="68"/>
      <c r="T708" s="68"/>
      <c r="V708" s="332"/>
      <c r="X708" s="54"/>
      <c r="Y708" s="54"/>
    </row>
    <row r="709" spans="1:25" s="195" customFormat="1" x14ac:dyDescent="0.2">
      <c r="A709" s="63"/>
      <c r="B709" s="157"/>
      <c r="C709" s="148"/>
      <c r="D709" s="148"/>
      <c r="E709" s="112"/>
      <c r="F709" s="54"/>
      <c r="G709" s="54"/>
      <c r="H709" s="112"/>
      <c r="I709" s="102"/>
      <c r="J709" s="68"/>
      <c r="K709" s="200"/>
      <c r="L709" s="54"/>
      <c r="M709" s="178"/>
      <c r="N709" s="174"/>
      <c r="O709" s="178"/>
      <c r="P709" s="178"/>
      <c r="Q709" s="183"/>
      <c r="R709" s="54"/>
      <c r="S709" s="68"/>
      <c r="T709" s="68"/>
      <c r="V709" s="332"/>
      <c r="X709" s="54"/>
      <c r="Y709" s="54"/>
    </row>
    <row r="710" spans="1:25" s="195" customFormat="1" x14ac:dyDescent="0.2">
      <c r="A710" s="63"/>
      <c r="C710" s="196"/>
      <c r="D710" s="196"/>
      <c r="E710" s="112"/>
      <c r="F710" s="54"/>
      <c r="G710" s="54"/>
      <c r="H710" s="112"/>
      <c r="I710" s="102"/>
      <c r="J710" s="68"/>
      <c r="K710" s="200"/>
      <c r="L710" s="54"/>
      <c r="M710" s="178"/>
      <c r="N710" s="174"/>
      <c r="O710" s="178"/>
      <c r="P710" s="178"/>
      <c r="Q710" s="183"/>
      <c r="R710" s="54"/>
      <c r="S710" s="68"/>
      <c r="T710" s="68"/>
      <c r="V710" s="332"/>
      <c r="X710" s="54"/>
      <c r="Y710" s="54"/>
    </row>
    <row r="711" spans="1:25" s="195" customFormat="1" x14ac:dyDescent="0.2">
      <c r="A711" s="63"/>
      <c r="C711" s="196"/>
      <c r="D711" s="196"/>
      <c r="E711" s="112"/>
      <c r="F711" s="54"/>
      <c r="G711" s="54"/>
      <c r="H711" s="112"/>
      <c r="I711" s="102"/>
      <c r="J711" s="68"/>
      <c r="K711" s="200"/>
      <c r="L711" s="54"/>
      <c r="M711" s="178"/>
      <c r="N711" s="174"/>
      <c r="O711" s="178"/>
      <c r="P711" s="178"/>
      <c r="Q711" s="183"/>
      <c r="R711" s="54"/>
      <c r="S711" s="68"/>
      <c r="T711" s="68"/>
      <c r="V711" s="332"/>
      <c r="X711" s="54"/>
      <c r="Y711" s="54"/>
    </row>
    <row r="712" spans="1:25" s="195" customFormat="1" x14ac:dyDescent="0.2">
      <c r="A712" s="63"/>
      <c r="C712" s="196"/>
      <c r="D712" s="196"/>
      <c r="E712" s="112"/>
      <c r="F712" s="54"/>
      <c r="G712" s="54"/>
      <c r="H712" s="112"/>
      <c r="I712" s="102"/>
      <c r="J712" s="68"/>
      <c r="K712" s="200"/>
      <c r="L712" s="54"/>
      <c r="M712" s="178"/>
      <c r="N712" s="174"/>
      <c r="O712" s="178"/>
      <c r="P712" s="178"/>
      <c r="Q712" s="183"/>
      <c r="R712" s="54"/>
      <c r="S712" s="68"/>
      <c r="T712" s="68"/>
      <c r="V712" s="332"/>
      <c r="X712" s="54"/>
      <c r="Y712" s="54"/>
    </row>
    <row r="713" spans="1:25" s="195" customFormat="1" x14ac:dyDescent="0.2">
      <c r="A713" s="63"/>
      <c r="C713" s="196"/>
      <c r="D713" s="196"/>
      <c r="E713" s="112"/>
      <c r="F713" s="54"/>
      <c r="G713" s="54"/>
      <c r="H713" s="112"/>
      <c r="I713" s="102"/>
      <c r="J713" s="68"/>
      <c r="K713" s="200"/>
      <c r="L713" s="54"/>
      <c r="M713" s="178"/>
      <c r="N713" s="174"/>
      <c r="O713" s="178"/>
      <c r="P713" s="178"/>
      <c r="Q713" s="183"/>
      <c r="R713" s="54"/>
      <c r="S713" s="68"/>
      <c r="T713" s="68"/>
      <c r="V713" s="332"/>
      <c r="X713" s="54"/>
      <c r="Y713" s="54"/>
    </row>
    <row r="714" spans="1:25" s="195" customFormat="1" x14ac:dyDescent="0.2">
      <c r="A714" s="63"/>
      <c r="C714" s="196"/>
      <c r="D714" s="196"/>
      <c r="E714" s="112"/>
      <c r="F714" s="54"/>
      <c r="G714" s="54"/>
      <c r="H714" s="112"/>
      <c r="I714" s="102"/>
      <c r="J714" s="68"/>
      <c r="K714" s="200"/>
      <c r="L714" s="54"/>
      <c r="M714" s="178"/>
      <c r="N714" s="174"/>
      <c r="O714" s="178"/>
      <c r="P714" s="178"/>
      <c r="Q714" s="183"/>
      <c r="R714" s="54"/>
      <c r="S714" s="68"/>
      <c r="T714" s="68"/>
      <c r="V714" s="332"/>
      <c r="X714" s="54"/>
      <c r="Y714" s="54"/>
    </row>
    <row r="715" spans="1:25" s="195" customFormat="1" x14ac:dyDescent="0.2">
      <c r="A715" s="63"/>
      <c r="C715" s="196"/>
      <c r="D715" s="196"/>
      <c r="E715" s="112"/>
      <c r="F715" s="54"/>
      <c r="G715" s="54"/>
      <c r="H715" s="112"/>
      <c r="I715" s="102"/>
      <c r="J715" s="68"/>
      <c r="K715" s="200"/>
      <c r="L715" s="54"/>
      <c r="M715" s="178"/>
      <c r="N715" s="174"/>
      <c r="O715" s="178"/>
      <c r="P715" s="178"/>
      <c r="Q715" s="183"/>
      <c r="R715" s="54"/>
      <c r="S715" s="68"/>
      <c r="T715" s="68"/>
      <c r="V715" s="332"/>
      <c r="X715" s="54"/>
      <c r="Y715" s="54"/>
    </row>
    <row r="716" spans="1:25" s="195" customFormat="1" x14ac:dyDescent="0.2">
      <c r="A716" s="63"/>
      <c r="C716" s="196"/>
      <c r="D716" s="196"/>
      <c r="E716" s="112"/>
      <c r="F716" s="54"/>
      <c r="G716" s="54"/>
      <c r="H716" s="112"/>
      <c r="I716" s="102"/>
      <c r="J716" s="68"/>
      <c r="K716" s="200"/>
      <c r="L716" s="54"/>
      <c r="M716" s="178"/>
      <c r="N716" s="174"/>
      <c r="O716" s="178"/>
      <c r="P716" s="178"/>
      <c r="Q716" s="183"/>
      <c r="R716" s="54"/>
      <c r="S716" s="68"/>
      <c r="T716" s="68"/>
      <c r="V716" s="332"/>
      <c r="X716" s="54"/>
      <c r="Y716" s="54"/>
    </row>
    <row r="717" spans="1:25" s="195" customFormat="1" x14ac:dyDescent="0.2">
      <c r="A717" s="63"/>
      <c r="C717" s="196"/>
      <c r="D717" s="196"/>
      <c r="E717" s="112"/>
      <c r="F717" s="54"/>
      <c r="G717" s="54"/>
      <c r="H717" s="112"/>
      <c r="I717" s="102"/>
      <c r="J717" s="68"/>
      <c r="K717" s="200"/>
      <c r="L717" s="54"/>
      <c r="M717" s="178"/>
      <c r="N717" s="174"/>
      <c r="O717" s="178"/>
      <c r="P717" s="178"/>
      <c r="Q717" s="183"/>
      <c r="R717" s="54"/>
      <c r="S717" s="68"/>
      <c r="T717" s="68"/>
      <c r="V717" s="332"/>
      <c r="X717" s="54"/>
      <c r="Y717" s="54"/>
    </row>
    <row r="718" spans="1:25" s="195" customFormat="1" x14ac:dyDescent="0.2">
      <c r="A718" s="63"/>
      <c r="C718" s="196"/>
      <c r="D718" s="196"/>
      <c r="E718" s="112"/>
      <c r="F718" s="54"/>
      <c r="G718" s="54"/>
      <c r="H718" s="112"/>
      <c r="I718" s="102"/>
      <c r="J718" s="68"/>
      <c r="K718" s="200"/>
      <c r="L718" s="54"/>
      <c r="M718" s="178"/>
      <c r="N718" s="174"/>
      <c r="O718" s="178"/>
      <c r="P718" s="178"/>
      <c r="Q718" s="183"/>
      <c r="R718" s="54"/>
      <c r="S718" s="68"/>
      <c r="T718" s="68"/>
      <c r="V718" s="332"/>
      <c r="X718" s="54"/>
      <c r="Y718" s="54"/>
    </row>
    <row r="719" spans="1:25" s="195" customFormat="1" x14ac:dyDescent="0.2">
      <c r="A719" s="63"/>
      <c r="C719" s="196"/>
      <c r="D719" s="196"/>
      <c r="E719" s="112"/>
      <c r="F719" s="54"/>
      <c r="G719" s="54"/>
      <c r="H719" s="112"/>
      <c r="I719" s="102"/>
      <c r="J719" s="68"/>
      <c r="K719" s="200"/>
      <c r="L719" s="54"/>
      <c r="M719" s="178"/>
      <c r="N719" s="174"/>
      <c r="O719" s="178"/>
      <c r="P719" s="178"/>
      <c r="Q719" s="183"/>
      <c r="R719" s="54"/>
      <c r="S719" s="68"/>
      <c r="T719" s="68"/>
      <c r="V719" s="332"/>
      <c r="X719" s="54"/>
      <c r="Y719" s="54"/>
    </row>
    <row r="720" spans="1:25" s="195" customFormat="1" x14ac:dyDescent="0.2">
      <c r="A720" s="63"/>
      <c r="C720" s="196"/>
      <c r="D720" s="196"/>
      <c r="E720" s="112"/>
      <c r="F720" s="54"/>
      <c r="G720" s="54"/>
      <c r="H720" s="112"/>
      <c r="I720" s="102"/>
      <c r="J720" s="68"/>
      <c r="K720" s="200"/>
      <c r="L720" s="54"/>
      <c r="M720" s="178"/>
      <c r="N720" s="174"/>
      <c r="O720" s="178"/>
      <c r="P720" s="178"/>
      <c r="Q720" s="183"/>
      <c r="R720" s="54"/>
      <c r="S720" s="68"/>
      <c r="T720" s="68"/>
      <c r="V720" s="332"/>
      <c r="X720" s="54"/>
      <c r="Y720" s="54"/>
    </row>
    <row r="721" spans="1:25" s="195" customFormat="1" x14ac:dyDescent="0.2">
      <c r="A721" s="63"/>
      <c r="C721" s="196"/>
      <c r="D721" s="196"/>
      <c r="E721" s="112"/>
      <c r="F721" s="54"/>
      <c r="G721" s="54"/>
      <c r="H721" s="112"/>
      <c r="I721" s="102"/>
      <c r="J721" s="68"/>
      <c r="K721" s="200"/>
      <c r="L721" s="54"/>
      <c r="M721" s="178"/>
      <c r="N721" s="174"/>
      <c r="O721" s="178"/>
      <c r="P721" s="178"/>
      <c r="Q721" s="183"/>
      <c r="R721" s="54"/>
      <c r="S721" s="68"/>
      <c r="T721" s="68"/>
      <c r="V721" s="332"/>
      <c r="X721" s="54"/>
      <c r="Y721" s="54"/>
    </row>
    <row r="722" spans="1:25" s="195" customFormat="1" x14ac:dyDescent="0.2">
      <c r="A722" s="63"/>
      <c r="C722" s="196"/>
      <c r="D722" s="196"/>
      <c r="E722" s="112"/>
      <c r="F722" s="54"/>
      <c r="G722" s="54"/>
      <c r="H722" s="112"/>
      <c r="I722" s="102"/>
      <c r="J722" s="68"/>
      <c r="K722" s="200"/>
      <c r="L722" s="54"/>
      <c r="M722" s="178"/>
      <c r="N722" s="174"/>
      <c r="O722" s="178"/>
      <c r="P722" s="178"/>
      <c r="Q722" s="183"/>
      <c r="R722" s="54"/>
      <c r="S722" s="68"/>
      <c r="T722" s="68"/>
      <c r="V722" s="332"/>
      <c r="X722" s="54"/>
      <c r="Y722" s="54"/>
    </row>
    <row r="723" spans="1:25" s="195" customFormat="1" x14ac:dyDescent="0.2">
      <c r="A723" s="63"/>
      <c r="C723" s="196"/>
      <c r="D723" s="196"/>
      <c r="E723" s="112"/>
      <c r="F723" s="54"/>
      <c r="G723" s="54"/>
      <c r="H723" s="112"/>
      <c r="I723" s="102"/>
      <c r="J723" s="68"/>
      <c r="K723" s="200"/>
      <c r="L723" s="54"/>
      <c r="M723" s="178"/>
      <c r="N723" s="174"/>
      <c r="O723" s="178"/>
      <c r="P723" s="178"/>
      <c r="Q723" s="183"/>
      <c r="R723" s="54"/>
      <c r="S723" s="68"/>
      <c r="T723" s="68"/>
      <c r="V723" s="332"/>
      <c r="X723" s="54"/>
      <c r="Y723" s="54"/>
    </row>
    <row r="724" spans="1:25" s="195" customFormat="1" x14ac:dyDescent="0.2">
      <c r="A724" s="63"/>
      <c r="C724" s="196"/>
      <c r="D724" s="196"/>
      <c r="E724" s="112"/>
      <c r="F724" s="54"/>
      <c r="G724" s="54"/>
      <c r="H724" s="112"/>
      <c r="I724" s="102"/>
      <c r="J724" s="68"/>
      <c r="K724" s="200"/>
      <c r="L724" s="54"/>
      <c r="M724" s="178"/>
      <c r="N724" s="174"/>
      <c r="O724" s="178"/>
      <c r="P724" s="178"/>
      <c r="Q724" s="183"/>
      <c r="R724" s="54"/>
      <c r="S724" s="68"/>
      <c r="T724" s="68"/>
      <c r="V724" s="332"/>
      <c r="X724" s="54"/>
      <c r="Y724" s="54"/>
    </row>
    <row r="725" spans="1:25" s="195" customFormat="1" x14ac:dyDescent="0.2">
      <c r="A725" s="63"/>
      <c r="C725" s="196"/>
      <c r="D725" s="196"/>
      <c r="E725" s="112"/>
      <c r="F725" s="54"/>
      <c r="G725" s="54"/>
      <c r="H725" s="112"/>
      <c r="I725" s="102"/>
      <c r="J725" s="68"/>
      <c r="K725" s="200"/>
      <c r="L725" s="54"/>
      <c r="M725" s="178"/>
      <c r="N725" s="174"/>
      <c r="O725" s="178"/>
      <c r="P725" s="178"/>
      <c r="Q725" s="183"/>
      <c r="R725" s="54"/>
      <c r="S725" s="68"/>
      <c r="T725" s="68"/>
      <c r="V725" s="332"/>
      <c r="X725" s="54"/>
      <c r="Y725" s="54"/>
    </row>
    <row r="726" spans="1:25" s="195" customFormat="1" x14ac:dyDescent="0.2">
      <c r="A726" s="63"/>
      <c r="C726" s="196"/>
      <c r="D726" s="196"/>
      <c r="E726" s="112"/>
      <c r="F726" s="54"/>
      <c r="G726" s="54"/>
      <c r="H726" s="112"/>
      <c r="I726" s="102"/>
      <c r="J726" s="68"/>
      <c r="K726" s="200"/>
      <c r="L726" s="54"/>
      <c r="M726" s="178"/>
      <c r="N726" s="174"/>
      <c r="O726" s="178"/>
      <c r="P726" s="178"/>
      <c r="Q726" s="183"/>
      <c r="R726" s="54"/>
      <c r="S726" s="68"/>
      <c r="T726" s="68"/>
      <c r="V726" s="332"/>
      <c r="X726" s="54"/>
      <c r="Y726" s="54"/>
    </row>
    <row r="727" spans="1:25" s="195" customFormat="1" x14ac:dyDescent="0.2">
      <c r="A727" s="63"/>
      <c r="C727" s="196"/>
      <c r="D727" s="196"/>
      <c r="E727" s="112"/>
      <c r="F727" s="54"/>
      <c r="G727" s="54"/>
      <c r="H727" s="112"/>
      <c r="I727" s="102"/>
      <c r="J727" s="68"/>
      <c r="K727" s="200"/>
      <c r="L727" s="54"/>
      <c r="M727" s="178"/>
      <c r="N727" s="174"/>
      <c r="O727" s="178"/>
      <c r="P727" s="178"/>
      <c r="Q727" s="183"/>
      <c r="R727" s="54"/>
      <c r="S727" s="68"/>
      <c r="T727" s="68"/>
      <c r="V727" s="332"/>
      <c r="X727" s="54"/>
      <c r="Y727" s="54"/>
    </row>
    <row r="728" spans="1:25" s="195" customFormat="1" x14ac:dyDescent="0.2">
      <c r="A728" s="63"/>
      <c r="C728" s="196"/>
      <c r="D728" s="196"/>
      <c r="E728" s="112"/>
      <c r="F728" s="54"/>
      <c r="G728" s="54"/>
      <c r="H728" s="112"/>
      <c r="I728" s="102"/>
      <c r="J728" s="68"/>
      <c r="K728" s="200"/>
      <c r="L728" s="54"/>
      <c r="M728" s="178"/>
      <c r="N728" s="174"/>
      <c r="O728" s="178"/>
      <c r="P728" s="178"/>
      <c r="Q728" s="183"/>
      <c r="R728" s="54"/>
      <c r="S728" s="68"/>
      <c r="T728" s="68"/>
      <c r="V728" s="332"/>
      <c r="X728" s="54"/>
      <c r="Y728" s="54"/>
    </row>
    <row r="729" spans="1:25" s="195" customFormat="1" x14ac:dyDescent="0.2">
      <c r="A729" s="63"/>
      <c r="C729" s="196"/>
      <c r="D729" s="196"/>
      <c r="E729" s="112"/>
      <c r="F729" s="54"/>
      <c r="G729" s="54"/>
      <c r="H729" s="112"/>
      <c r="I729" s="102"/>
      <c r="J729" s="68"/>
      <c r="K729" s="200"/>
      <c r="L729" s="54"/>
      <c r="M729" s="178"/>
      <c r="N729" s="174"/>
      <c r="O729" s="178"/>
      <c r="P729" s="178"/>
      <c r="Q729" s="183"/>
      <c r="R729" s="54"/>
      <c r="S729" s="68"/>
      <c r="T729" s="68"/>
      <c r="V729" s="332"/>
      <c r="X729" s="54"/>
      <c r="Y729" s="54"/>
    </row>
    <row r="730" spans="1:25" s="195" customFormat="1" x14ac:dyDescent="0.2">
      <c r="A730" s="63"/>
      <c r="C730" s="196"/>
      <c r="D730" s="196"/>
      <c r="E730" s="112"/>
      <c r="F730" s="54"/>
      <c r="G730" s="54"/>
      <c r="H730" s="112"/>
      <c r="I730" s="102"/>
      <c r="J730" s="68"/>
      <c r="K730" s="200"/>
      <c r="L730" s="54"/>
      <c r="M730" s="178"/>
      <c r="N730" s="174"/>
      <c r="O730" s="178"/>
      <c r="P730" s="178"/>
      <c r="Q730" s="183"/>
      <c r="R730" s="54"/>
      <c r="S730" s="68"/>
      <c r="T730" s="68"/>
      <c r="V730" s="332"/>
      <c r="X730" s="54"/>
      <c r="Y730" s="54"/>
    </row>
    <row r="731" spans="1:25" s="195" customFormat="1" x14ac:dyDescent="0.2">
      <c r="A731" s="63"/>
      <c r="C731" s="196"/>
      <c r="D731" s="196"/>
      <c r="E731" s="112"/>
      <c r="F731" s="54"/>
      <c r="G731" s="54"/>
      <c r="H731" s="112"/>
      <c r="I731" s="102"/>
      <c r="J731" s="68"/>
      <c r="K731" s="200"/>
      <c r="L731" s="54"/>
      <c r="M731" s="178"/>
      <c r="N731" s="174"/>
      <c r="O731" s="178"/>
      <c r="P731" s="178"/>
      <c r="Q731" s="183"/>
      <c r="R731" s="54"/>
      <c r="S731" s="68"/>
      <c r="T731" s="68"/>
      <c r="V731" s="332"/>
      <c r="X731" s="54"/>
      <c r="Y731" s="54"/>
    </row>
    <row r="732" spans="1:25" s="195" customFormat="1" x14ac:dyDescent="0.2">
      <c r="A732" s="63"/>
      <c r="C732" s="196"/>
      <c r="D732" s="196"/>
      <c r="E732" s="112"/>
      <c r="F732" s="54"/>
      <c r="G732" s="54"/>
      <c r="H732" s="112"/>
      <c r="I732" s="102"/>
      <c r="J732" s="68"/>
      <c r="K732" s="200"/>
      <c r="L732" s="54"/>
      <c r="M732" s="178"/>
      <c r="N732" s="174"/>
      <c r="O732" s="178"/>
      <c r="P732" s="178"/>
      <c r="Q732" s="183"/>
      <c r="R732" s="54"/>
      <c r="S732" s="68"/>
      <c r="T732" s="68"/>
      <c r="V732" s="332"/>
      <c r="X732" s="54"/>
      <c r="Y732" s="54"/>
    </row>
    <row r="733" spans="1:25" s="195" customFormat="1" x14ac:dyDescent="0.2">
      <c r="A733" s="63"/>
      <c r="C733" s="196"/>
      <c r="D733" s="196"/>
      <c r="E733" s="112"/>
      <c r="F733" s="54"/>
      <c r="G733" s="54"/>
      <c r="H733" s="112"/>
      <c r="I733" s="102"/>
      <c r="J733" s="68"/>
      <c r="K733" s="200"/>
      <c r="L733" s="54"/>
      <c r="M733" s="178"/>
      <c r="N733" s="174"/>
      <c r="O733" s="178"/>
      <c r="P733" s="178"/>
      <c r="Q733" s="183"/>
      <c r="R733" s="54"/>
      <c r="S733" s="68"/>
      <c r="T733" s="68"/>
      <c r="V733" s="332"/>
      <c r="X733" s="54"/>
      <c r="Y733" s="54"/>
    </row>
    <row r="734" spans="1:25" s="195" customFormat="1" x14ac:dyDescent="0.2">
      <c r="A734" s="63"/>
      <c r="C734" s="196"/>
      <c r="D734" s="196"/>
      <c r="E734" s="112"/>
      <c r="F734" s="54"/>
      <c r="G734" s="54"/>
      <c r="H734" s="112"/>
      <c r="I734" s="102"/>
      <c r="J734" s="68"/>
      <c r="K734" s="200"/>
      <c r="L734" s="54"/>
      <c r="M734" s="178"/>
      <c r="N734" s="174"/>
      <c r="O734" s="178"/>
      <c r="P734" s="178"/>
      <c r="Q734" s="183"/>
      <c r="R734" s="54"/>
      <c r="S734" s="68"/>
      <c r="T734" s="68"/>
      <c r="V734" s="332"/>
      <c r="X734" s="54"/>
      <c r="Y734" s="54"/>
    </row>
    <row r="735" spans="1:25" s="195" customFormat="1" x14ac:dyDescent="0.2">
      <c r="A735" s="63"/>
      <c r="C735" s="196"/>
      <c r="D735" s="196"/>
      <c r="E735" s="112"/>
      <c r="F735" s="54"/>
      <c r="G735" s="54"/>
      <c r="H735" s="112"/>
      <c r="I735" s="102"/>
      <c r="J735" s="68"/>
      <c r="K735" s="200"/>
      <c r="L735" s="54"/>
      <c r="M735" s="178"/>
      <c r="N735" s="174"/>
      <c r="O735" s="178"/>
      <c r="P735" s="178"/>
      <c r="Q735" s="183"/>
      <c r="R735" s="54"/>
      <c r="S735" s="68"/>
      <c r="T735" s="68"/>
      <c r="V735" s="332"/>
      <c r="X735" s="54"/>
      <c r="Y735" s="54"/>
    </row>
    <row r="736" spans="1:25" s="195" customFormat="1" x14ac:dyDescent="0.2">
      <c r="A736" s="63"/>
      <c r="C736" s="196"/>
      <c r="D736" s="196"/>
      <c r="E736" s="112"/>
      <c r="F736" s="54"/>
      <c r="G736" s="54"/>
      <c r="H736" s="112"/>
      <c r="I736" s="102"/>
      <c r="J736" s="68"/>
      <c r="K736" s="200"/>
      <c r="L736" s="54"/>
      <c r="M736" s="178"/>
      <c r="N736" s="174"/>
      <c r="O736" s="178"/>
      <c r="P736" s="178"/>
      <c r="Q736" s="183"/>
      <c r="R736" s="54"/>
      <c r="S736" s="68"/>
      <c r="T736" s="68"/>
      <c r="V736" s="332"/>
      <c r="X736" s="54"/>
      <c r="Y736" s="54"/>
    </row>
    <row r="737" spans="1:25" s="195" customFormat="1" x14ac:dyDescent="0.2">
      <c r="A737" s="63"/>
      <c r="C737" s="196"/>
      <c r="D737" s="196"/>
      <c r="E737" s="112"/>
      <c r="F737" s="54"/>
      <c r="G737" s="54"/>
      <c r="H737" s="112"/>
      <c r="I737" s="102"/>
      <c r="J737" s="68"/>
      <c r="K737" s="200"/>
      <c r="L737" s="54"/>
      <c r="M737" s="178"/>
      <c r="N737" s="174"/>
      <c r="O737" s="178"/>
      <c r="P737" s="178"/>
      <c r="Q737" s="183"/>
      <c r="R737" s="54"/>
      <c r="S737" s="68"/>
      <c r="T737" s="68"/>
      <c r="V737" s="332"/>
      <c r="X737" s="54"/>
      <c r="Y737" s="54"/>
    </row>
    <row r="738" spans="1:25" s="195" customFormat="1" x14ac:dyDescent="0.2">
      <c r="A738" s="63"/>
      <c r="C738" s="196"/>
      <c r="D738" s="196"/>
      <c r="E738" s="112"/>
      <c r="F738" s="54"/>
      <c r="G738" s="54"/>
      <c r="H738" s="112"/>
      <c r="I738" s="102"/>
      <c r="J738" s="68"/>
      <c r="K738" s="200"/>
      <c r="L738" s="54"/>
      <c r="M738" s="178"/>
      <c r="N738" s="174"/>
      <c r="O738" s="178"/>
      <c r="P738" s="178"/>
      <c r="Q738" s="183"/>
      <c r="R738" s="54"/>
      <c r="S738" s="68"/>
      <c r="T738" s="68"/>
      <c r="V738" s="332"/>
      <c r="X738" s="54"/>
      <c r="Y738" s="54"/>
    </row>
    <row r="739" spans="1:25" s="195" customFormat="1" x14ac:dyDescent="0.2">
      <c r="A739" s="63"/>
      <c r="C739" s="196"/>
      <c r="D739" s="196"/>
      <c r="E739" s="112"/>
      <c r="F739" s="54"/>
      <c r="G739" s="54"/>
      <c r="H739" s="112"/>
      <c r="I739" s="102"/>
      <c r="J739" s="68"/>
      <c r="K739" s="200"/>
      <c r="L739" s="54"/>
      <c r="M739" s="178"/>
      <c r="N739" s="174"/>
      <c r="O739" s="178"/>
      <c r="P739" s="178"/>
      <c r="Q739" s="183"/>
      <c r="R739" s="54"/>
      <c r="S739" s="68"/>
      <c r="T739" s="68"/>
      <c r="V739" s="332"/>
      <c r="X739" s="54"/>
      <c r="Y739" s="54"/>
    </row>
    <row r="740" spans="1:25" s="195" customFormat="1" x14ac:dyDescent="0.2">
      <c r="A740" s="63"/>
      <c r="C740" s="196"/>
      <c r="D740" s="196"/>
      <c r="E740" s="112"/>
      <c r="F740" s="54"/>
      <c r="G740" s="54"/>
      <c r="H740" s="112"/>
      <c r="I740" s="102"/>
      <c r="J740" s="68"/>
      <c r="K740" s="200"/>
      <c r="L740" s="54"/>
      <c r="M740" s="178"/>
      <c r="N740" s="174"/>
      <c r="O740" s="178"/>
      <c r="P740" s="178"/>
      <c r="Q740" s="183"/>
      <c r="R740" s="54"/>
      <c r="S740" s="68"/>
      <c r="T740" s="68"/>
      <c r="V740" s="332"/>
      <c r="X740" s="54"/>
      <c r="Y740" s="54"/>
    </row>
    <row r="741" spans="1:25" s="195" customFormat="1" x14ac:dyDescent="0.2">
      <c r="A741" s="63"/>
      <c r="C741" s="196"/>
      <c r="D741" s="196"/>
      <c r="E741" s="112"/>
      <c r="F741" s="54"/>
      <c r="G741" s="54"/>
      <c r="H741" s="112"/>
      <c r="I741" s="102"/>
      <c r="J741" s="68"/>
      <c r="K741" s="200"/>
      <c r="L741" s="54"/>
      <c r="M741" s="178"/>
      <c r="N741" s="174"/>
      <c r="O741" s="178"/>
      <c r="P741" s="178"/>
      <c r="Q741" s="183"/>
      <c r="R741" s="54"/>
      <c r="S741" s="68"/>
      <c r="T741" s="68"/>
      <c r="V741" s="332"/>
      <c r="X741" s="54"/>
      <c r="Y741" s="54"/>
    </row>
    <row r="742" spans="1:25" s="195" customFormat="1" x14ac:dyDescent="0.2">
      <c r="A742" s="63"/>
      <c r="C742" s="196"/>
      <c r="D742" s="196"/>
      <c r="E742" s="112"/>
      <c r="F742" s="54"/>
      <c r="G742" s="54"/>
      <c r="H742" s="112"/>
      <c r="I742" s="102"/>
      <c r="J742" s="68"/>
      <c r="K742" s="200"/>
      <c r="L742" s="54"/>
      <c r="M742" s="178"/>
      <c r="N742" s="174"/>
      <c r="O742" s="178"/>
      <c r="P742" s="178"/>
      <c r="Q742" s="183"/>
      <c r="R742" s="54"/>
      <c r="S742" s="68"/>
      <c r="T742" s="68"/>
      <c r="V742" s="332"/>
      <c r="X742" s="54"/>
      <c r="Y742" s="54"/>
    </row>
    <row r="743" spans="1:25" s="195" customFormat="1" x14ac:dyDescent="0.2">
      <c r="A743" s="63"/>
      <c r="C743" s="196"/>
      <c r="D743" s="196"/>
      <c r="E743" s="112"/>
      <c r="F743" s="54"/>
      <c r="G743" s="54"/>
      <c r="H743" s="112"/>
      <c r="I743" s="102"/>
      <c r="J743" s="68"/>
      <c r="K743" s="200"/>
      <c r="L743" s="54"/>
      <c r="M743" s="178"/>
      <c r="N743" s="174"/>
      <c r="O743" s="178"/>
      <c r="P743" s="178"/>
      <c r="Q743" s="183"/>
      <c r="R743" s="54"/>
      <c r="S743" s="68"/>
      <c r="T743" s="68"/>
      <c r="V743" s="332"/>
      <c r="X743" s="54"/>
      <c r="Y743" s="54"/>
    </row>
    <row r="744" spans="1:25" s="195" customFormat="1" x14ac:dyDescent="0.2">
      <c r="A744" s="63"/>
      <c r="C744" s="196"/>
      <c r="D744" s="196"/>
      <c r="E744" s="112"/>
      <c r="F744" s="54"/>
      <c r="G744" s="54"/>
      <c r="H744" s="112"/>
      <c r="I744" s="102"/>
      <c r="J744" s="68"/>
      <c r="K744" s="200"/>
      <c r="L744" s="54"/>
      <c r="M744" s="178"/>
      <c r="N744" s="174"/>
      <c r="O744" s="178"/>
      <c r="P744" s="178"/>
      <c r="Q744" s="183"/>
      <c r="R744" s="54"/>
      <c r="S744" s="68"/>
      <c r="T744" s="68"/>
      <c r="V744" s="332"/>
      <c r="X744" s="54"/>
      <c r="Y744" s="54"/>
    </row>
    <row r="745" spans="1:25" s="195" customFormat="1" x14ac:dyDescent="0.2">
      <c r="A745" s="63"/>
      <c r="C745" s="196"/>
      <c r="D745" s="196"/>
      <c r="E745" s="112"/>
      <c r="F745" s="54"/>
      <c r="G745" s="54"/>
      <c r="H745" s="112"/>
      <c r="I745" s="102"/>
      <c r="J745" s="68"/>
      <c r="K745" s="200"/>
      <c r="L745" s="54"/>
      <c r="M745" s="178"/>
      <c r="N745" s="174"/>
      <c r="O745" s="178"/>
      <c r="P745" s="178"/>
      <c r="Q745" s="183"/>
      <c r="R745" s="54"/>
      <c r="S745" s="68"/>
      <c r="T745" s="68"/>
      <c r="V745" s="332"/>
      <c r="X745" s="54"/>
      <c r="Y745" s="54"/>
    </row>
    <row r="746" spans="1:25" s="195" customFormat="1" x14ac:dyDescent="0.2">
      <c r="A746" s="63"/>
      <c r="C746" s="196"/>
      <c r="D746" s="196"/>
      <c r="E746" s="112"/>
      <c r="F746" s="54"/>
      <c r="G746" s="54"/>
      <c r="H746" s="112"/>
      <c r="I746" s="102"/>
      <c r="J746" s="68"/>
      <c r="K746" s="200"/>
      <c r="L746" s="54"/>
      <c r="M746" s="178"/>
      <c r="N746" s="174"/>
      <c r="O746" s="178"/>
      <c r="P746" s="178"/>
      <c r="Q746" s="183"/>
      <c r="R746" s="54"/>
      <c r="S746" s="68"/>
      <c r="T746" s="68"/>
      <c r="V746" s="332"/>
      <c r="X746" s="54"/>
      <c r="Y746" s="54"/>
    </row>
    <row r="747" spans="1:25" s="195" customFormat="1" x14ac:dyDescent="0.2">
      <c r="A747" s="63"/>
      <c r="C747" s="196"/>
      <c r="D747" s="196"/>
      <c r="E747" s="112"/>
      <c r="F747" s="54"/>
      <c r="G747" s="54"/>
      <c r="H747" s="112"/>
      <c r="I747" s="102"/>
      <c r="J747" s="68"/>
      <c r="K747" s="200"/>
      <c r="L747" s="54"/>
      <c r="M747" s="178"/>
      <c r="N747" s="174"/>
      <c r="O747" s="178"/>
      <c r="P747" s="178"/>
      <c r="Q747" s="183"/>
      <c r="R747" s="54"/>
      <c r="S747" s="68"/>
      <c r="T747" s="68"/>
      <c r="V747" s="332"/>
      <c r="X747" s="54"/>
      <c r="Y747" s="54"/>
    </row>
    <row r="748" spans="1:25" s="195" customFormat="1" x14ac:dyDescent="0.2">
      <c r="A748" s="63"/>
      <c r="C748" s="196"/>
      <c r="D748" s="196"/>
      <c r="E748" s="112"/>
      <c r="F748" s="54"/>
      <c r="G748" s="54"/>
      <c r="H748" s="112"/>
      <c r="I748" s="102"/>
      <c r="J748" s="68"/>
      <c r="K748" s="200"/>
      <c r="L748" s="54"/>
      <c r="M748" s="178"/>
      <c r="N748" s="174"/>
      <c r="O748" s="178"/>
      <c r="P748" s="178"/>
      <c r="Q748" s="183"/>
      <c r="R748" s="54"/>
      <c r="S748" s="68"/>
      <c r="T748" s="68"/>
      <c r="V748" s="332"/>
      <c r="X748" s="54"/>
      <c r="Y748" s="54"/>
    </row>
    <row r="749" spans="1:25" s="195" customFormat="1" x14ac:dyDescent="0.2">
      <c r="A749" s="63"/>
      <c r="C749" s="196"/>
      <c r="D749" s="196"/>
      <c r="E749" s="112"/>
      <c r="F749" s="54"/>
      <c r="G749" s="54"/>
      <c r="H749" s="112"/>
      <c r="I749" s="102"/>
      <c r="J749" s="68"/>
      <c r="K749" s="200"/>
      <c r="L749" s="54"/>
      <c r="M749" s="178"/>
      <c r="N749" s="174"/>
      <c r="O749" s="178"/>
      <c r="P749" s="178"/>
      <c r="Q749" s="183"/>
      <c r="R749" s="54"/>
      <c r="S749" s="68"/>
      <c r="T749" s="68"/>
      <c r="V749" s="332"/>
      <c r="X749" s="54"/>
      <c r="Y749" s="54"/>
    </row>
    <row r="750" spans="1:25" s="195" customFormat="1" x14ac:dyDescent="0.2">
      <c r="A750" s="63"/>
      <c r="C750" s="196"/>
      <c r="D750" s="196"/>
      <c r="E750" s="112"/>
      <c r="F750" s="54"/>
      <c r="G750" s="54"/>
      <c r="H750" s="112"/>
      <c r="I750" s="102"/>
      <c r="J750" s="68"/>
      <c r="K750" s="200"/>
      <c r="L750" s="54"/>
      <c r="M750" s="178"/>
      <c r="N750" s="174"/>
      <c r="O750" s="178"/>
      <c r="P750" s="178"/>
      <c r="Q750" s="183"/>
      <c r="R750" s="54"/>
      <c r="S750" s="68"/>
      <c r="T750" s="68"/>
      <c r="V750" s="332"/>
      <c r="X750" s="54"/>
      <c r="Y750" s="54"/>
    </row>
    <row r="751" spans="1:25" s="195" customFormat="1" x14ac:dyDescent="0.2">
      <c r="A751" s="63"/>
      <c r="C751" s="196"/>
      <c r="D751" s="196"/>
      <c r="E751" s="112"/>
      <c r="F751" s="54"/>
      <c r="G751" s="54"/>
      <c r="H751" s="112"/>
      <c r="I751" s="102"/>
      <c r="J751" s="68"/>
      <c r="K751" s="200"/>
      <c r="L751" s="54"/>
      <c r="M751" s="178"/>
      <c r="N751" s="174"/>
      <c r="O751" s="178"/>
      <c r="P751" s="178"/>
      <c r="Q751" s="183"/>
      <c r="R751" s="54"/>
      <c r="S751" s="68"/>
      <c r="T751" s="68"/>
      <c r="V751" s="215"/>
      <c r="W751" s="68"/>
      <c r="X751" s="54"/>
      <c r="Y751" s="54"/>
    </row>
    <row r="752" spans="1:25" s="195" customFormat="1" x14ac:dyDescent="0.2">
      <c r="A752" s="63"/>
      <c r="C752" s="196"/>
      <c r="D752" s="196"/>
      <c r="E752" s="112"/>
      <c r="F752" s="54"/>
      <c r="G752" s="54"/>
      <c r="H752" s="112"/>
      <c r="I752" s="102"/>
      <c r="J752" s="68"/>
      <c r="K752" s="200"/>
      <c r="L752" s="54"/>
      <c r="M752" s="178"/>
      <c r="N752" s="174"/>
      <c r="O752" s="178"/>
      <c r="P752" s="178"/>
      <c r="Q752" s="183"/>
      <c r="R752" s="54"/>
      <c r="S752" s="68"/>
      <c r="T752" s="68"/>
      <c r="V752" s="215"/>
      <c r="W752" s="68"/>
      <c r="X752" s="54"/>
      <c r="Y752" s="54"/>
    </row>
    <row r="753" spans="1:25" x14ac:dyDescent="0.2">
      <c r="A753" s="63"/>
      <c r="U753" s="195"/>
    </row>
    <row r="754" spans="1:25" x14ac:dyDescent="0.2">
      <c r="A754" s="63"/>
      <c r="U754" s="195"/>
    </row>
    <row r="755" spans="1:25" x14ac:dyDescent="0.2">
      <c r="A755" s="63"/>
      <c r="U755" s="195"/>
    </row>
    <row r="756" spans="1:25" x14ac:dyDescent="0.2">
      <c r="A756" s="63"/>
      <c r="U756" s="195"/>
    </row>
    <row r="757" spans="1:25" x14ac:dyDescent="0.2">
      <c r="A757" s="63"/>
      <c r="U757" s="195"/>
    </row>
    <row r="758" spans="1:25" x14ac:dyDescent="0.2">
      <c r="A758" s="63"/>
      <c r="U758" s="195"/>
    </row>
    <row r="759" spans="1:25" x14ac:dyDescent="0.2">
      <c r="A759" s="63"/>
      <c r="U759" s="195"/>
      <c r="V759" s="332"/>
      <c r="W759" s="195"/>
    </row>
    <row r="760" spans="1:25" x14ac:dyDescent="0.2">
      <c r="A760" s="63"/>
      <c r="U760" s="195"/>
      <c r="V760" s="332"/>
      <c r="W760" s="195"/>
    </row>
    <row r="761" spans="1:25" s="195" customFormat="1" x14ac:dyDescent="0.2">
      <c r="A761" s="63"/>
      <c r="C761" s="196"/>
      <c r="D761" s="196"/>
      <c r="E761" s="112"/>
      <c r="F761" s="54"/>
      <c r="G761" s="54"/>
      <c r="H761" s="112"/>
      <c r="I761" s="102"/>
      <c r="J761" s="68"/>
      <c r="K761" s="200"/>
      <c r="L761" s="54"/>
      <c r="M761" s="178"/>
      <c r="N761" s="174"/>
      <c r="O761" s="178"/>
      <c r="P761" s="178"/>
      <c r="Q761" s="183"/>
      <c r="R761" s="54"/>
      <c r="S761" s="68"/>
      <c r="T761" s="68"/>
      <c r="V761" s="332"/>
      <c r="X761" s="54"/>
      <c r="Y761" s="54"/>
    </row>
    <row r="762" spans="1:25" s="195" customFormat="1" x14ac:dyDescent="0.2">
      <c r="A762" s="63"/>
      <c r="C762" s="196"/>
      <c r="D762" s="196"/>
      <c r="E762" s="112"/>
      <c r="F762" s="54"/>
      <c r="G762" s="54"/>
      <c r="H762" s="112"/>
      <c r="I762" s="102"/>
      <c r="J762" s="68"/>
      <c r="K762" s="200"/>
      <c r="L762" s="54"/>
      <c r="M762" s="178"/>
      <c r="N762" s="174"/>
      <c r="O762" s="178"/>
      <c r="P762" s="178"/>
      <c r="Q762" s="183"/>
      <c r="R762" s="54"/>
      <c r="S762" s="68"/>
      <c r="T762" s="68"/>
      <c r="V762" s="332"/>
      <c r="X762" s="54"/>
      <c r="Y762" s="54"/>
    </row>
    <row r="763" spans="1:25" s="195" customFormat="1" x14ac:dyDescent="0.2">
      <c r="A763" s="63"/>
      <c r="C763" s="196"/>
      <c r="D763" s="196"/>
      <c r="E763" s="112"/>
      <c r="F763" s="54"/>
      <c r="G763" s="54"/>
      <c r="H763" s="112"/>
      <c r="I763" s="102"/>
      <c r="J763" s="68"/>
      <c r="K763" s="200"/>
      <c r="L763" s="54"/>
      <c r="M763" s="178"/>
      <c r="N763" s="174"/>
      <c r="O763" s="178"/>
      <c r="P763" s="178"/>
      <c r="Q763" s="183"/>
      <c r="R763" s="54"/>
      <c r="S763" s="68"/>
      <c r="T763" s="68"/>
      <c r="V763" s="332"/>
      <c r="X763" s="54"/>
      <c r="Y763" s="54"/>
    </row>
    <row r="764" spans="1:25" s="195" customFormat="1" x14ac:dyDescent="0.2">
      <c r="A764" s="63"/>
      <c r="C764" s="196"/>
      <c r="D764" s="196"/>
      <c r="E764" s="112"/>
      <c r="F764" s="54"/>
      <c r="G764" s="54"/>
      <c r="H764" s="112"/>
      <c r="I764" s="102"/>
      <c r="J764" s="68"/>
      <c r="K764" s="200"/>
      <c r="L764" s="54"/>
      <c r="M764" s="178"/>
      <c r="N764" s="174"/>
      <c r="O764" s="178"/>
      <c r="P764" s="178"/>
      <c r="Q764" s="183"/>
      <c r="R764" s="54"/>
      <c r="S764" s="68"/>
      <c r="T764" s="68"/>
      <c r="V764" s="332"/>
      <c r="X764" s="54"/>
      <c r="Y764" s="54"/>
    </row>
    <row r="765" spans="1:25" s="195" customFormat="1" x14ac:dyDescent="0.2">
      <c r="A765" s="63"/>
      <c r="C765" s="196"/>
      <c r="D765" s="196"/>
      <c r="E765" s="112"/>
      <c r="F765" s="54"/>
      <c r="G765" s="54"/>
      <c r="H765" s="112"/>
      <c r="I765" s="102"/>
      <c r="J765" s="68"/>
      <c r="K765" s="200"/>
      <c r="L765" s="54"/>
      <c r="M765" s="178"/>
      <c r="N765" s="174"/>
      <c r="O765" s="178"/>
      <c r="P765" s="178"/>
      <c r="Q765" s="183"/>
      <c r="R765" s="54"/>
      <c r="S765" s="68"/>
      <c r="T765" s="68"/>
      <c r="V765" s="332"/>
      <c r="X765" s="54"/>
      <c r="Y765" s="54"/>
    </row>
    <row r="766" spans="1:25" s="195" customFormat="1" x14ac:dyDescent="0.2">
      <c r="A766" s="63"/>
      <c r="C766" s="196"/>
      <c r="D766" s="196"/>
      <c r="E766" s="112"/>
      <c r="F766" s="54"/>
      <c r="G766" s="54"/>
      <c r="H766" s="112"/>
      <c r="I766" s="102"/>
      <c r="J766" s="68"/>
      <c r="K766" s="200"/>
      <c r="L766" s="54"/>
      <c r="M766" s="178"/>
      <c r="N766" s="174"/>
      <c r="O766" s="178"/>
      <c r="P766" s="178"/>
      <c r="Q766" s="183"/>
      <c r="R766" s="54"/>
      <c r="S766" s="68"/>
      <c r="T766" s="68"/>
      <c r="V766" s="332"/>
      <c r="X766" s="54"/>
      <c r="Y766" s="54"/>
    </row>
    <row r="767" spans="1:25" s="195" customFormat="1" x14ac:dyDescent="0.2">
      <c r="A767" s="63"/>
      <c r="C767" s="196"/>
      <c r="D767" s="196"/>
      <c r="E767" s="112"/>
      <c r="F767" s="54"/>
      <c r="G767" s="54"/>
      <c r="H767" s="112"/>
      <c r="I767" s="102"/>
      <c r="J767" s="68"/>
      <c r="K767" s="200"/>
      <c r="L767" s="54"/>
      <c r="M767" s="178"/>
      <c r="N767" s="174"/>
      <c r="O767" s="178"/>
      <c r="P767" s="178"/>
      <c r="Q767" s="183"/>
      <c r="R767" s="54"/>
      <c r="S767" s="68"/>
      <c r="T767" s="68"/>
      <c r="V767" s="332"/>
      <c r="X767" s="54"/>
      <c r="Y767" s="54"/>
    </row>
    <row r="768" spans="1:25" s="195" customFormat="1" x14ac:dyDescent="0.2">
      <c r="A768" s="63"/>
      <c r="C768" s="196"/>
      <c r="D768" s="196"/>
      <c r="E768" s="112"/>
      <c r="F768" s="54"/>
      <c r="G768" s="54"/>
      <c r="H768" s="112"/>
      <c r="I768" s="102"/>
      <c r="J768" s="68"/>
      <c r="K768" s="200"/>
      <c r="L768" s="54"/>
      <c r="M768" s="178"/>
      <c r="N768" s="174"/>
      <c r="O768" s="178"/>
      <c r="P768" s="178"/>
      <c r="Q768" s="183"/>
      <c r="R768" s="54"/>
      <c r="S768" s="68"/>
      <c r="T768" s="68"/>
      <c r="V768" s="332"/>
      <c r="X768" s="54"/>
      <c r="Y768" s="54"/>
    </row>
    <row r="769" spans="1:25" s="195" customFormat="1" x14ac:dyDescent="0.2">
      <c r="A769" s="63"/>
      <c r="C769" s="196"/>
      <c r="D769" s="196"/>
      <c r="E769" s="112"/>
      <c r="F769" s="54"/>
      <c r="G769" s="54"/>
      <c r="H769" s="112"/>
      <c r="I769" s="102"/>
      <c r="J769" s="68"/>
      <c r="K769" s="200"/>
      <c r="L769" s="54"/>
      <c r="M769" s="178"/>
      <c r="N769" s="174"/>
      <c r="O769" s="178"/>
      <c r="P769" s="178"/>
      <c r="Q769" s="183"/>
      <c r="R769" s="54"/>
      <c r="S769" s="68"/>
      <c r="T769" s="68"/>
      <c r="V769" s="332"/>
      <c r="X769" s="54"/>
      <c r="Y769" s="54"/>
    </row>
    <row r="770" spans="1:25" s="195" customFormat="1" x14ac:dyDescent="0.2">
      <c r="A770" s="63"/>
      <c r="C770" s="196"/>
      <c r="D770" s="196"/>
      <c r="E770" s="112"/>
      <c r="F770" s="54"/>
      <c r="G770" s="54"/>
      <c r="H770" s="112"/>
      <c r="I770" s="102"/>
      <c r="J770" s="68"/>
      <c r="K770" s="200"/>
      <c r="L770" s="54"/>
      <c r="M770" s="178"/>
      <c r="N770" s="174"/>
      <c r="O770" s="178"/>
      <c r="P770" s="178"/>
      <c r="Q770" s="183"/>
      <c r="R770" s="54"/>
      <c r="S770" s="68"/>
      <c r="T770" s="68"/>
      <c r="V770" s="332"/>
      <c r="X770" s="54"/>
      <c r="Y770" s="54"/>
    </row>
    <row r="771" spans="1:25" s="195" customFormat="1" x14ac:dyDescent="0.2">
      <c r="A771" s="63"/>
      <c r="C771" s="196"/>
      <c r="D771" s="196"/>
      <c r="E771" s="112"/>
      <c r="F771" s="54"/>
      <c r="G771" s="54"/>
      <c r="H771" s="112"/>
      <c r="I771" s="102"/>
      <c r="J771" s="68"/>
      <c r="K771" s="200"/>
      <c r="L771" s="54"/>
      <c r="M771" s="178"/>
      <c r="N771" s="174"/>
      <c r="O771" s="178"/>
      <c r="P771" s="178"/>
      <c r="Q771" s="183"/>
      <c r="R771" s="54"/>
      <c r="S771" s="68"/>
      <c r="T771" s="68"/>
      <c r="V771" s="332"/>
      <c r="X771" s="54"/>
      <c r="Y771" s="54"/>
    </row>
    <row r="772" spans="1:25" s="195" customFormat="1" x14ac:dyDescent="0.2">
      <c r="A772" s="63"/>
      <c r="C772" s="196"/>
      <c r="D772" s="196"/>
      <c r="E772" s="112"/>
      <c r="F772" s="54"/>
      <c r="G772" s="54"/>
      <c r="H772" s="112"/>
      <c r="I772" s="102"/>
      <c r="J772" s="68"/>
      <c r="K772" s="200"/>
      <c r="L772" s="54"/>
      <c r="M772" s="178"/>
      <c r="N772" s="174"/>
      <c r="O772" s="178"/>
      <c r="P772" s="178"/>
      <c r="Q772" s="183"/>
      <c r="R772" s="54"/>
      <c r="S772" s="68"/>
      <c r="T772" s="68"/>
      <c r="V772" s="332"/>
      <c r="X772" s="54"/>
      <c r="Y772" s="54"/>
    </row>
    <row r="773" spans="1:25" s="195" customFormat="1" x14ac:dyDescent="0.2">
      <c r="A773" s="63"/>
      <c r="C773" s="196"/>
      <c r="D773" s="196"/>
      <c r="E773" s="112"/>
      <c r="F773" s="54"/>
      <c r="G773" s="54"/>
      <c r="H773" s="112"/>
      <c r="I773" s="102"/>
      <c r="J773" s="68"/>
      <c r="K773" s="200"/>
      <c r="L773" s="54"/>
      <c r="M773" s="178"/>
      <c r="N773" s="174"/>
      <c r="O773" s="178"/>
      <c r="P773" s="178"/>
      <c r="Q773" s="183"/>
      <c r="R773" s="54"/>
      <c r="S773" s="68"/>
      <c r="T773" s="68"/>
      <c r="V773" s="332"/>
      <c r="X773" s="54"/>
      <c r="Y773" s="54"/>
    </row>
    <row r="774" spans="1:25" s="195" customFormat="1" x14ac:dyDescent="0.2">
      <c r="A774" s="63"/>
      <c r="C774" s="196"/>
      <c r="D774" s="196"/>
      <c r="E774" s="112"/>
      <c r="F774" s="54"/>
      <c r="G774" s="54"/>
      <c r="H774" s="112"/>
      <c r="I774" s="102"/>
      <c r="J774" s="68"/>
      <c r="K774" s="200"/>
      <c r="L774" s="54"/>
      <c r="M774" s="178"/>
      <c r="N774" s="174"/>
      <c r="O774" s="178"/>
      <c r="P774" s="178"/>
      <c r="Q774" s="183"/>
      <c r="R774" s="54"/>
      <c r="S774" s="68"/>
      <c r="T774" s="68"/>
      <c r="V774" s="332"/>
      <c r="X774" s="54"/>
      <c r="Y774" s="54"/>
    </row>
    <row r="775" spans="1:25" s="195" customFormat="1" x14ac:dyDescent="0.2">
      <c r="A775" s="63"/>
      <c r="C775" s="196"/>
      <c r="D775" s="196"/>
      <c r="E775" s="112"/>
      <c r="F775" s="54"/>
      <c r="G775" s="54"/>
      <c r="H775" s="112"/>
      <c r="I775" s="102"/>
      <c r="J775" s="68"/>
      <c r="K775" s="200"/>
      <c r="L775" s="54"/>
      <c r="M775" s="178"/>
      <c r="N775" s="174"/>
      <c r="O775" s="178"/>
      <c r="P775" s="178"/>
      <c r="Q775" s="183"/>
      <c r="R775" s="54"/>
      <c r="S775" s="68"/>
      <c r="T775" s="68"/>
      <c r="V775" s="332"/>
      <c r="X775" s="54"/>
      <c r="Y775" s="54"/>
    </row>
    <row r="776" spans="1:25" s="195" customFormat="1" x14ac:dyDescent="0.2">
      <c r="A776" s="63"/>
      <c r="C776" s="196"/>
      <c r="D776" s="196"/>
      <c r="E776" s="112"/>
      <c r="F776" s="54"/>
      <c r="G776" s="54"/>
      <c r="H776" s="112"/>
      <c r="I776" s="102"/>
      <c r="J776" s="68"/>
      <c r="K776" s="200"/>
      <c r="L776" s="54"/>
      <c r="M776" s="178"/>
      <c r="N776" s="174"/>
      <c r="O776" s="178"/>
      <c r="P776" s="178"/>
      <c r="Q776" s="183"/>
      <c r="R776" s="54"/>
      <c r="S776" s="68"/>
      <c r="T776" s="68"/>
      <c r="V776" s="332"/>
      <c r="X776" s="54"/>
      <c r="Y776" s="54"/>
    </row>
    <row r="777" spans="1:25" s="195" customFormat="1" x14ac:dyDescent="0.2">
      <c r="A777" s="63"/>
      <c r="C777" s="196"/>
      <c r="D777" s="196"/>
      <c r="E777" s="112"/>
      <c r="F777" s="54"/>
      <c r="G777" s="54"/>
      <c r="H777" s="112"/>
      <c r="I777" s="102"/>
      <c r="J777" s="68"/>
      <c r="K777" s="200"/>
      <c r="L777" s="54"/>
      <c r="M777" s="178"/>
      <c r="N777" s="174"/>
      <c r="O777" s="178"/>
      <c r="P777" s="178"/>
      <c r="Q777" s="183"/>
      <c r="R777" s="54"/>
      <c r="S777" s="68"/>
      <c r="T777" s="68"/>
      <c r="V777" s="332"/>
      <c r="X777" s="54"/>
      <c r="Y777" s="54"/>
    </row>
    <row r="778" spans="1:25" s="195" customFormat="1" x14ac:dyDescent="0.2">
      <c r="A778" s="63"/>
      <c r="C778" s="196"/>
      <c r="D778" s="196"/>
      <c r="E778" s="112"/>
      <c r="F778" s="54"/>
      <c r="G778" s="54"/>
      <c r="H778" s="112"/>
      <c r="I778" s="102"/>
      <c r="J778" s="68"/>
      <c r="K778" s="200"/>
      <c r="L778" s="54"/>
      <c r="M778" s="178"/>
      <c r="N778" s="174"/>
      <c r="O778" s="178"/>
      <c r="P778" s="178"/>
      <c r="Q778" s="183"/>
      <c r="R778" s="54"/>
      <c r="S778" s="68"/>
      <c r="T778" s="68"/>
      <c r="V778" s="332"/>
      <c r="X778" s="54"/>
      <c r="Y778" s="54"/>
    </row>
    <row r="779" spans="1:25" s="195" customFormat="1" x14ac:dyDescent="0.2">
      <c r="A779" s="63"/>
      <c r="C779" s="196"/>
      <c r="D779" s="196"/>
      <c r="E779" s="112"/>
      <c r="F779" s="54"/>
      <c r="G779" s="54"/>
      <c r="H779" s="112"/>
      <c r="I779" s="102"/>
      <c r="J779" s="68"/>
      <c r="K779" s="200"/>
      <c r="L779" s="54"/>
      <c r="M779" s="178"/>
      <c r="N779" s="174"/>
      <c r="O779" s="178"/>
      <c r="P779" s="178"/>
      <c r="Q779" s="183"/>
      <c r="R779" s="54"/>
      <c r="S779" s="68"/>
      <c r="T779" s="68"/>
      <c r="V779" s="332"/>
      <c r="X779" s="54"/>
      <c r="Y779" s="54"/>
    </row>
    <row r="780" spans="1:25" s="195" customFormat="1" x14ac:dyDescent="0.2">
      <c r="A780" s="63"/>
      <c r="C780" s="196"/>
      <c r="D780" s="196"/>
      <c r="E780" s="112"/>
      <c r="F780" s="54"/>
      <c r="G780" s="54"/>
      <c r="H780" s="112"/>
      <c r="I780" s="102"/>
      <c r="J780" s="68"/>
      <c r="K780" s="200"/>
      <c r="L780" s="54"/>
      <c r="M780" s="178"/>
      <c r="N780" s="174"/>
      <c r="O780" s="178"/>
      <c r="P780" s="178"/>
      <c r="Q780" s="183"/>
      <c r="R780" s="54"/>
      <c r="S780" s="68"/>
      <c r="T780" s="68"/>
      <c r="V780" s="332"/>
      <c r="X780" s="54"/>
      <c r="Y780" s="54"/>
    </row>
    <row r="781" spans="1:25" s="195" customFormat="1" x14ac:dyDescent="0.2">
      <c r="A781" s="63"/>
      <c r="C781" s="196"/>
      <c r="D781" s="196"/>
      <c r="E781" s="112"/>
      <c r="F781" s="54"/>
      <c r="G781" s="54"/>
      <c r="H781" s="112"/>
      <c r="I781" s="102"/>
      <c r="J781" s="68"/>
      <c r="K781" s="200"/>
      <c r="L781" s="54"/>
      <c r="M781" s="178"/>
      <c r="N781" s="174"/>
      <c r="O781" s="178"/>
      <c r="P781" s="178"/>
      <c r="Q781" s="183"/>
      <c r="R781" s="54"/>
      <c r="S781" s="68"/>
      <c r="T781" s="68"/>
      <c r="V781" s="332"/>
      <c r="X781" s="54"/>
      <c r="Y781" s="54"/>
    </row>
    <row r="782" spans="1:25" s="195" customFormat="1" x14ac:dyDescent="0.2">
      <c r="A782" s="63"/>
      <c r="C782" s="196"/>
      <c r="D782" s="196"/>
      <c r="E782" s="112"/>
      <c r="F782" s="54"/>
      <c r="G782" s="54"/>
      <c r="H782" s="112"/>
      <c r="I782" s="102"/>
      <c r="J782" s="68"/>
      <c r="K782" s="200"/>
      <c r="L782" s="54"/>
      <c r="M782" s="178"/>
      <c r="N782" s="174"/>
      <c r="O782" s="178"/>
      <c r="P782" s="178"/>
      <c r="Q782" s="183"/>
      <c r="R782" s="54"/>
      <c r="S782" s="68"/>
      <c r="T782" s="68"/>
      <c r="V782" s="332"/>
      <c r="X782" s="54"/>
      <c r="Y782" s="54"/>
    </row>
    <row r="783" spans="1:25" s="195" customFormat="1" x14ac:dyDescent="0.2">
      <c r="A783" s="63"/>
      <c r="C783" s="196"/>
      <c r="D783" s="196"/>
      <c r="E783" s="112"/>
      <c r="F783" s="54"/>
      <c r="G783" s="54"/>
      <c r="H783" s="112"/>
      <c r="I783" s="102"/>
      <c r="J783" s="68"/>
      <c r="K783" s="200"/>
      <c r="L783" s="54"/>
      <c r="M783" s="178"/>
      <c r="N783" s="174"/>
      <c r="O783" s="178"/>
      <c r="P783" s="178"/>
      <c r="Q783" s="183"/>
      <c r="R783" s="54"/>
      <c r="S783" s="68"/>
      <c r="T783" s="68"/>
      <c r="V783" s="332"/>
      <c r="X783" s="54"/>
      <c r="Y783" s="54"/>
    </row>
    <row r="784" spans="1:25" s="195" customFormat="1" x14ac:dyDescent="0.2">
      <c r="A784" s="63"/>
      <c r="C784" s="196"/>
      <c r="D784" s="196"/>
      <c r="E784" s="112"/>
      <c r="F784" s="54"/>
      <c r="G784" s="54"/>
      <c r="H784" s="112"/>
      <c r="I784" s="102"/>
      <c r="J784" s="68"/>
      <c r="K784" s="200"/>
      <c r="L784" s="54"/>
      <c r="M784" s="178"/>
      <c r="N784" s="174"/>
      <c r="O784" s="178"/>
      <c r="P784" s="178"/>
      <c r="Q784" s="183"/>
      <c r="R784" s="54"/>
      <c r="S784" s="68"/>
      <c r="T784" s="68"/>
      <c r="V784" s="332"/>
      <c r="X784" s="54"/>
      <c r="Y784" s="54"/>
    </row>
    <row r="785" spans="1:25" s="195" customFormat="1" x14ac:dyDescent="0.2">
      <c r="A785" s="63"/>
      <c r="C785" s="196"/>
      <c r="D785" s="196"/>
      <c r="E785" s="112"/>
      <c r="F785" s="54"/>
      <c r="G785" s="54"/>
      <c r="H785" s="112"/>
      <c r="I785" s="102"/>
      <c r="J785" s="68"/>
      <c r="K785" s="200"/>
      <c r="L785" s="54"/>
      <c r="M785" s="178"/>
      <c r="N785" s="174"/>
      <c r="O785" s="178"/>
      <c r="P785" s="178"/>
      <c r="Q785" s="183"/>
      <c r="R785" s="54"/>
      <c r="S785" s="68"/>
      <c r="T785" s="68"/>
      <c r="V785" s="332"/>
      <c r="X785" s="54"/>
      <c r="Y785" s="54"/>
    </row>
    <row r="786" spans="1:25" s="195" customFormat="1" x14ac:dyDescent="0.2">
      <c r="A786" s="63"/>
      <c r="C786" s="196"/>
      <c r="D786" s="196"/>
      <c r="E786" s="112"/>
      <c r="F786" s="54"/>
      <c r="G786" s="54"/>
      <c r="H786" s="112"/>
      <c r="I786" s="102"/>
      <c r="J786" s="68"/>
      <c r="K786" s="200"/>
      <c r="L786" s="54"/>
      <c r="M786" s="178"/>
      <c r="N786" s="174"/>
      <c r="O786" s="178"/>
      <c r="P786" s="178"/>
      <c r="Q786" s="183"/>
      <c r="R786" s="54"/>
      <c r="S786" s="68"/>
      <c r="T786" s="68"/>
      <c r="V786" s="215"/>
      <c r="W786" s="68"/>
      <c r="X786" s="54"/>
      <c r="Y786" s="54"/>
    </row>
    <row r="787" spans="1:25" s="195" customFormat="1" x14ac:dyDescent="0.2">
      <c r="A787" s="63"/>
      <c r="C787" s="196"/>
      <c r="D787" s="196"/>
      <c r="E787" s="112"/>
      <c r="F787" s="54"/>
      <c r="G787" s="54"/>
      <c r="H787" s="112"/>
      <c r="I787" s="102"/>
      <c r="J787" s="68"/>
      <c r="K787" s="200"/>
      <c r="L787" s="54"/>
      <c r="M787" s="178"/>
      <c r="N787" s="174"/>
      <c r="O787" s="178"/>
      <c r="P787" s="178"/>
      <c r="Q787" s="183"/>
      <c r="R787" s="54"/>
      <c r="S787" s="68"/>
      <c r="T787" s="68"/>
      <c r="V787" s="215"/>
      <c r="W787" s="68"/>
      <c r="X787" s="54"/>
      <c r="Y787" s="54"/>
    </row>
    <row r="788" spans="1:25" x14ac:dyDescent="0.2">
      <c r="A788" s="63"/>
      <c r="U788" s="195"/>
    </row>
    <row r="789" spans="1:25" x14ac:dyDescent="0.2">
      <c r="A789" s="63"/>
      <c r="U789" s="195"/>
    </row>
    <row r="790" spans="1:25" x14ac:dyDescent="0.2">
      <c r="A790" s="63"/>
      <c r="U790" s="195"/>
    </row>
    <row r="791" spans="1:25" x14ac:dyDescent="0.2">
      <c r="A791" s="63"/>
      <c r="U791" s="195"/>
    </row>
    <row r="792" spans="1:25" x14ac:dyDescent="0.2">
      <c r="A792" s="63"/>
      <c r="U792" s="195"/>
    </row>
    <row r="793" spans="1:25" x14ac:dyDescent="0.2">
      <c r="A793" s="63"/>
      <c r="U793" s="195"/>
    </row>
    <row r="794" spans="1:25" x14ac:dyDescent="0.2">
      <c r="A794" s="63"/>
      <c r="U794" s="195"/>
    </row>
    <row r="795" spans="1:25" x14ac:dyDescent="0.2">
      <c r="A795" s="63"/>
      <c r="U795" s="195"/>
    </row>
    <row r="796" spans="1:25" x14ac:dyDescent="0.2">
      <c r="A796" s="63"/>
      <c r="U796" s="195"/>
    </row>
    <row r="797" spans="1:25" x14ac:dyDescent="0.2">
      <c r="A797" s="63"/>
      <c r="U797" s="195"/>
    </row>
    <row r="798" spans="1:25" x14ac:dyDescent="0.2">
      <c r="A798" s="63"/>
      <c r="U798" s="195"/>
    </row>
    <row r="799" spans="1:25" x14ac:dyDescent="0.2">
      <c r="A799" s="63"/>
    </row>
    <row r="800" spans="1:25" x14ac:dyDescent="0.2">
      <c r="A800" s="63"/>
    </row>
    <row r="801" spans="1:21" x14ac:dyDescent="0.2">
      <c r="A801" s="63"/>
    </row>
    <row r="802" spans="1:21" x14ac:dyDescent="0.2">
      <c r="A802" s="63"/>
    </row>
    <row r="803" spans="1:21" x14ac:dyDescent="0.2">
      <c r="A803" s="63"/>
    </row>
    <row r="804" spans="1:21" x14ac:dyDescent="0.2">
      <c r="A804" s="63"/>
    </row>
    <row r="805" spans="1:21" x14ac:dyDescent="0.2">
      <c r="A805" s="63"/>
    </row>
    <row r="806" spans="1:21" x14ac:dyDescent="0.2">
      <c r="A806" s="63"/>
    </row>
    <row r="807" spans="1:21" x14ac:dyDescent="0.2">
      <c r="A807" s="63"/>
      <c r="U807" s="195"/>
    </row>
    <row r="808" spans="1:21" x14ac:dyDescent="0.2">
      <c r="A808" s="63"/>
      <c r="U808" s="195"/>
    </row>
    <row r="809" spans="1:21" x14ac:dyDescent="0.2">
      <c r="A809" s="63"/>
      <c r="U809" s="195"/>
    </row>
    <row r="810" spans="1:21" x14ac:dyDescent="0.2">
      <c r="A810" s="63"/>
      <c r="U810" s="195"/>
    </row>
    <row r="811" spans="1:21" x14ac:dyDescent="0.2">
      <c r="A811" s="63"/>
      <c r="U811" s="195"/>
    </row>
    <row r="812" spans="1:21" x14ac:dyDescent="0.2">
      <c r="A812" s="63"/>
      <c r="U812" s="195"/>
    </row>
    <row r="813" spans="1:21" x14ac:dyDescent="0.2">
      <c r="A813" s="63"/>
      <c r="U813" s="195"/>
    </row>
    <row r="814" spans="1:21" x14ac:dyDescent="0.2">
      <c r="A814" s="63"/>
      <c r="U814" s="195"/>
    </row>
    <row r="815" spans="1:21" x14ac:dyDescent="0.2">
      <c r="A815" s="63"/>
      <c r="U815" s="195"/>
    </row>
    <row r="816" spans="1:21" x14ac:dyDescent="0.2">
      <c r="A816" s="63"/>
      <c r="U816" s="195"/>
    </row>
    <row r="817" spans="1:21" x14ac:dyDescent="0.2">
      <c r="A817" s="63"/>
      <c r="U817" s="195"/>
    </row>
    <row r="818" spans="1:21" x14ac:dyDescent="0.2">
      <c r="A818" s="63"/>
      <c r="U818" s="195"/>
    </row>
    <row r="819" spans="1:21" x14ac:dyDescent="0.2">
      <c r="A819" s="63"/>
      <c r="U819" s="195"/>
    </row>
    <row r="820" spans="1:21" x14ac:dyDescent="0.2">
      <c r="A820" s="63"/>
      <c r="U820" s="195"/>
    </row>
    <row r="821" spans="1:21" x14ac:dyDescent="0.2">
      <c r="A821" s="63"/>
      <c r="U821" s="195"/>
    </row>
    <row r="822" spans="1:21" x14ac:dyDescent="0.2">
      <c r="A822" s="63"/>
      <c r="U822" s="195"/>
    </row>
    <row r="823" spans="1:21" x14ac:dyDescent="0.2">
      <c r="A823" s="63"/>
      <c r="U823" s="195"/>
    </row>
    <row r="824" spans="1:21" x14ac:dyDescent="0.2">
      <c r="A824" s="63"/>
      <c r="U824" s="195"/>
    </row>
    <row r="825" spans="1:21" x14ac:dyDescent="0.2">
      <c r="A825" s="63"/>
      <c r="U825" s="195"/>
    </row>
    <row r="826" spans="1:21" x14ac:dyDescent="0.2">
      <c r="A826" s="63"/>
      <c r="U826" s="195"/>
    </row>
    <row r="827" spans="1:21" x14ac:dyDescent="0.2">
      <c r="A827" s="63"/>
      <c r="U827" s="195"/>
    </row>
    <row r="828" spans="1:21" x14ac:dyDescent="0.2">
      <c r="A828" s="63"/>
      <c r="U828" s="195"/>
    </row>
    <row r="829" spans="1:21" x14ac:dyDescent="0.2">
      <c r="A829" s="63"/>
      <c r="U829" s="195"/>
    </row>
    <row r="830" spans="1:21" x14ac:dyDescent="0.2">
      <c r="A830" s="63"/>
      <c r="U830" s="195"/>
    </row>
    <row r="831" spans="1:21" x14ac:dyDescent="0.2">
      <c r="A831" s="63"/>
      <c r="U831" s="195"/>
    </row>
    <row r="832" spans="1:21" x14ac:dyDescent="0.2">
      <c r="A832" s="63"/>
      <c r="U832" s="195"/>
    </row>
    <row r="833" spans="1:25" x14ac:dyDescent="0.2">
      <c r="A833" s="63"/>
      <c r="U833" s="195"/>
    </row>
    <row r="834" spans="1:25" x14ac:dyDescent="0.2">
      <c r="A834" s="63"/>
    </row>
    <row r="835" spans="1:25" x14ac:dyDescent="0.2">
      <c r="A835" s="63"/>
    </row>
    <row r="836" spans="1:25" x14ac:dyDescent="0.2">
      <c r="A836" s="63"/>
    </row>
    <row r="837" spans="1:25" s="195" customFormat="1" x14ac:dyDescent="0.2">
      <c r="A837" s="63"/>
      <c r="C837" s="196"/>
      <c r="D837" s="196"/>
      <c r="E837" s="112"/>
      <c r="F837" s="54"/>
      <c r="G837" s="54"/>
      <c r="H837" s="112"/>
      <c r="I837" s="102"/>
      <c r="J837" s="68"/>
      <c r="K837" s="200"/>
      <c r="L837" s="54"/>
      <c r="M837" s="178"/>
      <c r="N837" s="174"/>
      <c r="O837" s="178"/>
      <c r="P837" s="178"/>
      <c r="Q837" s="183"/>
      <c r="R837" s="54"/>
      <c r="S837" s="68"/>
      <c r="T837" s="68"/>
      <c r="U837" s="68"/>
      <c r="V837" s="215"/>
      <c r="W837" s="68"/>
      <c r="X837" s="54"/>
      <c r="Y837" s="54"/>
    </row>
    <row r="838" spans="1:25" s="195" customFormat="1" x14ac:dyDescent="0.2">
      <c r="A838" s="63"/>
      <c r="C838" s="196"/>
      <c r="D838" s="196"/>
      <c r="E838" s="112"/>
      <c r="F838" s="54"/>
      <c r="G838" s="54"/>
      <c r="H838" s="112"/>
      <c r="I838" s="102"/>
      <c r="J838" s="68"/>
      <c r="K838" s="200"/>
      <c r="L838" s="54"/>
      <c r="M838" s="178"/>
      <c r="N838" s="174"/>
      <c r="O838" s="178"/>
      <c r="P838" s="178"/>
      <c r="Q838" s="183"/>
      <c r="R838" s="54"/>
      <c r="S838" s="68"/>
      <c r="T838" s="68"/>
      <c r="U838" s="68"/>
      <c r="V838" s="215"/>
      <c r="W838" s="68"/>
      <c r="X838" s="54"/>
      <c r="Y838" s="54"/>
    </row>
  </sheetData>
  <autoFilter ref="A5:AS356">
    <filterColumn colId="3" showButton="0"/>
  </autoFilter>
  <sortState ref="A6:AU175">
    <sortCondition ref="K6:K175"/>
  </sortState>
  <mergeCells count="1">
    <mergeCell ref="D5:E5"/>
  </mergeCells>
  <conditionalFormatting sqref="K124:K1048576 K1:K4 K6:K117">
    <cfRule type="duplicateValues" dxfId="8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862"/>
  <sheetViews>
    <sheetView topLeftCell="A133" zoomScale="90" zoomScaleNormal="90" workbookViewId="0">
      <pane xSplit="3" topLeftCell="D1" activePane="topRight" state="frozen"/>
      <selection pane="topRight" activeCell="L17" sqref="L17"/>
    </sheetView>
  </sheetViews>
  <sheetFormatPr baseColWidth="10" defaultRowHeight="11.25" outlineLevelCol="1" x14ac:dyDescent="0.2"/>
  <cols>
    <col min="1" max="1" width="6" style="54" customWidth="1"/>
    <col min="2" max="2" width="7.5703125" style="195" bestFit="1" customWidth="1" outlineLevel="1"/>
    <col min="3" max="3" width="7.5703125" style="196" customWidth="1"/>
    <col min="4" max="4" width="6.140625" style="196" customWidth="1" outlineLevel="1"/>
    <col min="5" max="5" width="15.140625" style="112" customWidth="1"/>
    <col min="6" max="6" width="6.28515625" style="54" customWidth="1" outlineLevel="1"/>
    <col min="7" max="7" width="11.7109375" style="54" customWidth="1"/>
    <col min="8" max="8" width="19.5703125" style="112" hidden="1" customWidth="1" outlineLevel="1"/>
    <col min="9" max="9" width="10.28515625" style="102" customWidth="1" collapsed="1"/>
    <col min="10" max="10" width="2.28515625" style="68" customWidth="1" outlineLevel="1"/>
    <col min="11" max="11" width="21.5703125" style="68" customWidth="1" outlineLevel="1"/>
    <col min="12" max="12" width="19" style="54" customWidth="1" outlineLevel="1"/>
    <col min="13" max="13" width="12.85546875" style="178" bestFit="1" customWidth="1"/>
    <col min="14" max="14" width="10.28515625" style="174" customWidth="1"/>
    <col min="15" max="15" width="10.85546875" style="178" hidden="1" customWidth="1" outlineLevel="1"/>
    <col min="16" max="16" width="12.42578125" style="178" customWidth="1" collapsed="1"/>
    <col min="17" max="17" width="11.140625" style="54" customWidth="1" outlineLevel="1"/>
    <col min="18" max="18" width="17" style="68" bestFit="1" customWidth="1"/>
    <col min="19" max="19" width="16.85546875" style="424" customWidth="1"/>
    <col min="20" max="20" width="12.7109375" style="68" customWidth="1"/>
    <col min="21" max="21" width="13.85546875" style="215" bestFit="1" customWidth="1"/>
    <col min="22" max="22" width="11.42578125" style="68"/>
    <col min="23" max="23" width="13.28515625" style="68" bestFit="1" customWidth="1"/>
    <col min="24" max="24" width="35.85546875" style="54" customWidth="1"/>
    <col min="25" max="16384" width="11.42578125" style="68"/>
  </cols>
  <sheetData>
    <row r="1" spans="1:47" s="37" customFormat="1" x14ac:dyDescent="0.2">
      <c r="A1" s="25" t="s">
        <v>772</v>
      </c>
      <c r="B1" s="26"/>
      <c r="C1" s="27" t="s">
        <v>773</v>
      </c>
      <c r="D1" s="28"/>
      <c r="E1" s="27"/>
      <c r="F1" s="29"/>
      <c r="G1" s="29"/>
      <c r="H1" s="27"/>
      <c r="I1" s="30"/>
      <c r="J1" s="31"/>
      <c r="K1" s="31"/>
      <c r="L1" s="32"/>
      <c r="M1" s="33" t="s">
        <v>774</v>
      </c>
      <c r="N1" s="34" t="s">
        <v>775</v>
      </c>
      <c r="O1" s="35"/>
      <c r="P1" s="35"/>
      <c r="S1" s="424"/>
      <c r="U1" s="214"/>
      <c r="X1" s="25"/>
    </row>
    <row r="2" spans="1:47" s="37" customFormat="1" ht="12.75" x14ac:dyDescent="0.2">
      <c r="A2" s="25"/>
      <c r="B2" s="39"/>
      <c r="C2" s="40" t="s">
        <v>776</v>
      </c>
      <c r="D2" s="41"/>
      <c r="E2" s="40"/>
      <c r="F2" s="42"/>
      <c r="G2" s="42"/>
      <c r="H2" s="40"/>
      <c r="I2" s="43"/>
      <c r="J2" s="42"/>
      <c r="K2" s="42"/>
      <c r="L2" s="42"/>
      <c r="M2" s="44"/>
      <c r="N2" s="45">
        <v>0.5</v>
      </c>
      <c r="O2" s="46"/>
      <c r="P2" s="46"/>
      <c r="Q2" s="48"/>
      <c r="S2" s="424"/>
      <c r="U2" s="214"/>
      <c r="X2" s="25"/>
    </row>
    <row r="3" spans="1:47" s="37" customFormat="1" x14ac:dyDescent="0.2">
      <c r="A3" s="25"/>
      <c r="B3" s="39"/>
      <c r="C3" s="49" t="s">
        <v>1355</v>
      </c>
      <c r="D3" s="50"/>
      <c r="E3" s="49"/>
      <c r="F3" s="51"/>
      <c r="G3" s="51"/>
      <c r="H3" s="49"/>
      <c r="I3" s="43"/>
      <c r="J3" s="51"/>
      <c r="K3" s="51"/>
      <c r="L3" s="51"/>
      <c r="M3" s="38"/>
      <c r="N3" s="52" t="s">
        <v>778</v>
      </c>
      <c r="O3" s="53"/>
      <c r="P3" s="53"/>
      <c r="Q3" s="48"/>
      <c r="S3" s="424"/>
      <c r="U3" s="214"/>
      <c r="X3" s="25"/>
    </row>
    <row r="4" spans="1:47" ht="12" thickBot="1" x14ac:dyDescent="0.25">
      <c r="B4" s="55"/>
      <c r="C4" s="41"/>
      <c r="D4" s="56"/>
      <c r="E4" s="57"/>
      <c r="F4" s="58"/>
      <c r="G4" s="59"/>
      <c r="H4" s="60"/>
      <c r="I4" s="43"/>
      <c r="J4" s="61"/>
      <c r="K4" s="62" t="s">
        <v>779</v>
      </c>
      <c r="L4" s="63"/>
      <c r="M4" s="64" t="s">
        <v>778</v>
      </c>
      <c r="N4" s="65" t="s">
        <v>780</v>
      </c>
      <c r="O4" s="66" t="s">
        <v>781</v>
      </c>
      <c r="P4" s="67"/>
      <c r="Q4" s="68"/>
    </row>
    <row r="5" spans="1:47" s="415" customFormat="1" ht="32.25" customHeight="1" thickBot="1" x14ac:dyDescent="0.3">
      <c r="A5" s="407" t="s">
        <v>1341</v>
      </c>
      <c r="B5" s="407" t="s">
        <v>731</v>
      </c>
      <c r="C5" s="408" t="s">
        <v>732</v>
      </c>
      <c r="D5" s="778" t="s">
        <v>733</v>
      </c>
      <c r="E5" s="779"/>
      <c r="F5" s="409" t="s">
        <v>734</v>
      </c>
      <c r="G5" s="410" t="s">
        <v>735</v>
      </c>
      <c r="H5" s="410" t="s">
        <v>736</v>
      </c>
      <c r="I5" s="411" t="s">
        <v>737</v>
      </c>
      <c r="J5" s="409" t="s">
        <v>782</v>
      </c>
      <c r="K5" s="409" t="s">
        <v>738</v>
      </c>
      <c r="L5" s="409" t="s">
        <v>739</v>
      </c>
      <c r="M5" s="412" t="s">
        <v>740</v>
      </c>
      <c r="N5" s="413" t="s">
        <v>741</v>
      </c>
      <c r="O5" s="412" t="s">
        <v>742</v>
      </c>
      <c r="P5" s="412" t="s">
        <v>743</v>
      </c>
      <c r="Q5" s="412" t="s">
        <v>783</v>
      </c>
      <c r="R5" s="412" t="s">
        <v>1335</v>
      </c>
      <c r="S5" s="412" t="s">
        <v>1336</v>
      </c>
      <c r="T5" s="412" t="s">
        <v>746</v>
      </c>
      <c r="U5" s="414" t="s">
        <v>1337</v>
      </c>
      <c r="V5" s="412" t="s">
        <v>1343</v>
      </c>
      <c r="W5" s="412" t="s">
        <v>1338</v>
      </c>
      <c r="X5" s="415" t="s">
        <v>1975</v>
      </c>
    </row>
    <row r="6" spans="1:47" s="78" customFormat="1" ht="13.5" thickBot="1" x14ac:dyDescent="0.25">
      <c r="A6" s="203">
        <v>42826</v>
      </c>
      <c r="B6" s="398" t="s">
        <v>2265</v>
      </c>
      <c r="C6" s="399">
        <v>1520104</v>
      </c>
      <c r="D6" s="400">
        <v>7493</v>
      </c>
      <c r="E6" s="399" t="s">
        <v>440</v>
      </c>
      <c r="F6" s="304">
        <v>2017</v>
      </c>
      <c r="G6" s="401">
        <v>42843</v>
      </c>
      <c r="H6" s="399" t="s">
        <v>17</v>
      </c>
      <c r="I6" s="399" t="s">
        <v>2266</v>
      </c>
      <c r="J6" s="399" t="s">
        <v>2</v>
      </c>
      <c r="K6" s="399" t="s">
        <v>1518</v>
      </c>
      <c r="L6" s="399" t="s">
        <v>2267</v>
      </c>
      <c r="M6" s="402">
        <v>238095.24</v>
      </c>
      <c r="N6" s="402">
        <v>11904.76</v>
      </c>
      <c r="O6" s="402">
        <v>40000</v>
      </c>
      <c r="P6" s="402">
        <v>290000</v>
      </c>
      <c r="Q6" s="61" t="s">
        <v>1358</v>
      </c>
      <c r="R6" s="406" t="s">
        <v>746</v>
      </c>
      <c r="S6" s="95"/>
      <c r="T6" s="95" t="s">
        <v>758</v>
      </c>
      <c r="U6" s="425">
        <v>290000</v>
      </c>
      <c r="V6" s="464">
        <v>42843</v>
      </c>
      <c r="W6" s="95"/>
      <c r="X6" s="423" t="s">
        <v>1976</v>
      </c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7" s="444" customFormat="1" ht="12.75" x14ac:dyDescent="0.2">
      <c r="A7" s="426">
        <v>42826</v>
      </c>
      <c r="B7" s="427" t="s">
        <v>2398</v>
      </c>
      <c r="C7" s="428">
        <v>520224</v>
      </c>
      <c r="D7" s="429">
        <v>1781</v>
      </c>
      <c r="E7" s="428" t="s">
        <v>54</v>
      </c>
      <c r="F7" s="430"/>
      <c r="G7" s="431">
        <v>42838</v>
      </c>
      <c r="H7" s="399"/>
      <c r="I7" s="428" t="s">
        <v>2399</v>
      </c>
      <c r="J7" s="432" t="s">
        <v>2</v>
      </c>
      <c r="K7" s="433" t="s">
        <v>1245</v>
      </c>
      <c r="L7" s="434" t="s">
        <v>2400</v>
      </c>
      <c r="M7" s="435">
        <v>238420.16</v>
      </c>
      <c r="N7" s="435">
        <v>0</v>
      </c>
      <c r="O7" s="435">
        <v>38147.230000000003</v>
      </c>
      <c r="P7" s="435">
        <v>276567.39</v>
      </c>
      <c r="Q7" s="436" t="s">
        <v>748</v>
      </c>
      <c r="R7" s="438" t="s">
        <v>2591</v>
      </c>
      <c r="U7" s="446"/>
      <c r="W7" s="447">
        <v>42872</v>
      </c>
      <c r="X7" s="448"/>
      <c r="AU7" s="439"/>
    </row>
    <row r="8" spans="1:47" s="444" customFormat="1" ht="13.5" thickBot="1" x14ac:dyDescent="0.25">
      <c r="A8" s="426">
        <v>42826</v>
      </c>
      <c r="B8" s="427" t="s">
        <v>2499</v>
      </c>
      <c r="C8" s="428">
        <v>1520604</v>
      </c>
      <c r="D8" s="429">
        <v>7495</v>
      </c>
      <c r="E8" s="428" t="s">
        <v>492</v>
      </c>
      <c r="F8" s="430"/>
      <c r="G8" s="431">
        <v>42838</v>
      </c>
      <c r="H8" s="399"/>
      <c r="I8" s="428" t="s">
        <v>2500</v>
      </c>
      <c r="J8" s="432" t="s">
        <v>2</v>
      </c>
      <c r="K8" s="445" t="s">
        <v>1245</v>
      </c>
      <c r="L8" s="434" t="s">
        <v>2501</v>
      </c>
      <c r="M8" s="435">
        <v>255782.21</v>
      </c>
      <c r="N8" s="435">
        <v>0</v>
      </c>
      <c r="O8" s="435">
        <v>40925.15</v>
      </c>
      <c r="P8" s="435">
        <v>296707.36</v>
      </c>
      <c r="Q8" s="436" t="s">
        <v>748</v>
      </c>
      <c r="R8" s="438" t="s">
        <v>2591</v>
      </c>
      <c r="S8" s="443"/>
      <c r="T8" s="443"/>
      <c r="U8" s="450"/>
      <c r="V8" s="443"/>
      <c r="W8" s="447">
        <v>42872</v>
      </c>
      <c r="X8" s="452"/>
      <c r="Y8" s="443"/>
      <c r="Z8" s="443"/>
      <c r="AA8" s="443"/>
      <c r="AB8" s="443"/>
      <c r="AC8" s="443"/>
      <c r="AD8" s="443"/>
      <c r="AE8" s="443"/>
      <c r="AF8" s="443"/>
      <c r="AG8" s="443"/>
      <c r="AH8" s="443"/>
      <c r="AI8" s="443"/>
      <c r="AJ8" s="443"/>
      <c r="AK8" s="443"/>
      <c r="AL8" s="443"/>
      <c r="AM8" s="443"/>
      <c r="AN8" s="443"/>
      <c r="AO8" s="443"/>
      <c r="AP8" s="443"/>
      <c r="AQ8" s="443"/>
      <c r="AR8" s="443"/>
      <c r="AS8" s="443"/>
      <c r="AT8" s="443"/>
      <c r="AU8" s="443"/>
    </row>
    <row r="9" spans="1:47" s="444" customFormat="1" ht="12.75" x14ac:dyDescent="0.2">
      <c r="A9" s="426">
        <v>42826</v>
      </c>
      <c r="B9" s="427" t="s">
        <v>2280</v>
      </c>
      <c r="C9" s="428">
        <v>1520105</v>
      </c>
      <c r="D9" s="429">
        <v>7494</v>
      </c>
      <c r="E9" s="428" t="s">
        <v>472</v>
      </c>
      <c r="F9" s="430">
        <v>2017</v>
      </c>
      <c r="G9" s="431">
        <v>42852</v>
      </c>
      <c r="H9" s="428" t="s">
        <v>143</v>
      </c>
      <c r="I9" s="428" t="s">
        <v>2281</v>
      </c>
      <c r="J9" s="432" t="s">
        <v>2</v>
      </c>
      <c r="K9" s="433" t="s">
        <v>2282</v>
      </c>
      <c r="L9" s="434" t="s">
        <v>2283</v>
      </c>
      <c r="M9" s="435">
        <v>223973.72</v>
      </c>
      <c r="N9" s="435">
        <v>11198.69</v>
      </c>
      <c r="O9" s="435">
        <v>37627.589999999997</v>
      </c>
      <c r="P9" s="435">
        <v>272800</v>
      </c>
      <c r="Q9" s="436" t="s">
        <v>1358</v>
      </c>
      <c r="R9" s="437" t="s">
        <v>746</v>
      </c>
      <c r="S9" s="438" t="s">
        <v>1342</v>
      </c>
      <c r="T9" s="439" t="s">
        <v>758</v>
      </c>
      <c r="U9" s="440">
        <v>272800</v>
      </c>
      <c r="V9" s="441">
        <v>42853</v>
      </c>
      <c r="W9" s="447">
        <v>42872</v>
      </c>
      <c r="X9" s="442" t="s">
        <v>1976</v>
      </c>
      <c r="Y9" s="439"/>
      <c r="Z9" s="439"/>
      <c r="AA9" s="439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43"/>
    </row>
    <row r="10" spans="1:47" s="444" customFormat="1" ht="13.5" thickBot="1" x14ac:dyDescent="0.25">
      <c r="A10" s="426">
        <v>42826</v>
      </c>
      <c r="B10" s="427" t="s">
        <v>2315</v>
      </c>
      <c r="C10" s="428">
        <v>1520603</v>
      </c>
      <c r="D10" s="429">
        <v>7497</v>
      </c>
      <c r="E10" s="428" t="s">
        <v>596</v>
      </c>
      <c r="F10" s="430">
        <v>2017</v>
      </c>
      <c r="G10" s="431">
        <v>42852</v>
      </c>
      <c r="H10" s="428" t="s">
        <v>143</v>
      </c>
      <c r="I10" s="428" t="s">
        <v>2316</v>
      </c>
      <c r="J10" s="432" t="s">
        <v>2</v>
      </c>
      <c r="K10" s="445" t="s">
        <v>2282</v>
      </c>
      <c r="L10" s="434" t="s">
        <v>2317</v>
      </c>
      <c r="M10" s="435">
        <v>272988.5</v>
      </c>
      <c r="N10" s="435">
        <v>13649.43</v>
      </c>
      <c r="O10" s="435">
        <v>45862.07</v>
      </c>
      <c r="P10" s="435">
        <v>332500</v>
      </c>
      <c r="Q10" s="436" t="s">
        <v>1358</v>
      </c>
      <c r="R10" s="437" t="s">
        <v>746</v>
      </c>
      <c r="S10" s="438" t="s">
        <v>1342</v>
      </c>
      <c r="T10" s="444" t="s">
        <v>758</v>
      </c>
      <c r="U10" s="446">
        <v>332500</v>
      </c>
      <c r="V10" s="447">
        <v>42852</v>
      </c>
      <c r="W10" s="447">
        <v>42872</v>
      </c>
      <c r="X10" s="448" t="s">
        <v>1976</v>
      </c>
    </row>
    <row r="11" spans="1:47" s="444" customFormat="1" ht="12.75" x14ac:dyDescent="0.2">
      <c r="A11" s="426">
        <v>42826</v>
      </c>
      <c r="B11" s="427" t="s">
        <v>2015</v>
      </c>
      <c r="C11" s="428">
        <v>520513</v>
      </c>
      <c r="D11" s="429">
        <v>5396</v>
      </c>
      <c r="E11" s="428" t="s">
        <v>339</v>
      </c>
      <c r="F11" s="430">
        <v>2017</v>
      </c>
      <c r="G11" s="431">
        <v>42837</v>
      </c>
      <c r="H11" s="428" t="s">
        <v>118</v>
      </c>
      <c r="I11" s="428" t="s">
        <v>2016</v>
      </c>
      <c r="J11" s="428" t="s">
        <v>2</v>
      </c>
      <c r="K11" s="449" t="s">
        <v>2017</v>
      </c>
      <c r="L11" s="428" t="s">
        <v>2018</v>
      </c>
      <c r="M11" s="435">
        <v>448874.08</v>
      </c>
      <c r="N11" s="435">
        <v>28009.54</v>
      </c>
      <c r="O11" s="435">
        <v>76301.38</v>
      </c>
      <c r="P11" s="435">
        <v>553185</v>
      </c>
      <c r="Q11" s="436" t="s">
        <v>1358</v>
      </c>
      <c r="R11" s="438" t="s">
        <v>2591</v>
      </c>
      <c r="T11" s="444" t="s">
        <v>757</v>
      </c>
      <c r="U11" s="446">
        <v>270000</v>
      </c>
      <c r="V11" s="447">
        <v>42842</v>
      </c>
      <c r="W11" s="447">
        <v>42872</v>
      </c>
      <c r="X11" s="448" t="s">
        <v>1976</v>
      </c>
    </row>
    <row r="12" spans="1:47" s="444" customFormat="1" ht="12.75" x14ac:dyDescent="0.2">
      <c r="A12" s="426">
        <v>42826</v>
      </c>
      <c r="B12" s="427" t="s">
        <v>2015</v>
      </c>
      <c r="C12" s="428"/>
      <c r="D12" s="429"/>
      <c r="E12" s="428"/>
      <c r="F12" s="430"/>
      <c r="G12" s="431"/>
      <c r="H12" s="428"/>
      <c r="I12" s="428" t="s">
        <v>2016</v>
      </c>
      <c r="J12" s="428"/>
      <c r="K12" s="449"/>
      <c r="L12" s="428"/>
      <c r="M12" s="435"/>
      <c r="N12" s="435"/>
      <c r="O12" s="435"/>
      <c r="P12" s="435"/>
      <c r="Q12" s="436"/>
      <c r="R12" s="438" t="s">
        <v>2591</v>
      </c>
      <c r="T12" s="444" t="s">
        <v>757</v>
      </c>
      <c r="U12" s="446">
        <v>5000</v>
      </c>
      <c r="V12" s="447">
        <v>42832</v>
      </c>
      <c r="W12" s="447">
        <v>42872</v>
      </c>
      <c r="X12" s="448" t="s">
        <v>1976</v>
      </c>
    </row>
    <row r="13" spans="1:47" s="444" customFormat="1" ht="12.75" x14ac:dyDescent="0.2">
      <c r="A13" s="426">
        <v>42826</v>
      </c>
      <c r="B13" s="427" t="s">
        <v>2015</v>
      </c>
      <c r="C13" s="428"/>
      <c r="D13" s="429"/>
      <c r="E13" s="428"/>
      <c r="F13" s="430"/>
      <c r="G13" s="431"/>
      <c r="H13" s="428"/>
      <c r="I13" s="428" t="s">
        <v>2016</v>
      </c>
      <c r="J13" s="428"/>
      <c r="K13" s="449"/>
      <c r="L13" s="428"/>
      <c r="M13" s="435"/>
      <c r="N13" s="435"/>
      <c r="O13" s="435"/>
      <c r="P13" s="435"/>
      <c r="Q13" s="436"/>
      <c r="R13" s="438" t="s">
        <v>2591</v>
      </c>
      <c r="T13" s="444" t="s">
        <v>764</v>
      </c>
      <c r="U13" s="446">
        <v>237</v>
      </c>
      <c r="V13" s="447">
        <v>42843</v>
      </c>
      <c r="W13" s="447">
        <v>42872</v>
      </c>
      <c r="X13" s="448" t="s">
        <v>1976</v>
      </c>
    </row>
    <row r="14" spans="1:47" s="444" customFormat="1" ht="12.75" x14ac:dyDescent="0.2">
      <c r="A14" s="426">
        <v>42826</v>
      </c>
      <c r="B14" s="427" t="s">
        <v>2015</v>
      </c>
      <c r="C14" s="428"/>
      <c r="D14" s="429"/>
      <c r="E14" s="428"/>
      <c r="F14" s="430"/>
      <c r="G14" s="431"/>
      <c r="H14" s="428"/>
      <c r="I14" s="428" t="s">
        <v>2016</v>
      </c>
      <c r="J14" s="428"/>
      <c r="K14" s="449"/>
      <c r="L14" s="428"/>
      <c r="M14" s="435"/>
      <c r="N14" s="435"/>
      <c r="O14" s="435"/>
      <c r="P14" s="435"/>
      <c r="Q14" s="436"/>
      <c r="R14" s="438" t="s">
        <v>2591</v>
      </c>
      <c r="T14" s="444" t="s">
        <v>766</v>
      </c>
      <c r="U14" s="446">
        <v>215000</v>
      </c>
      <c r="V14" s="447">
        <v>42836</v>
      </c>
      <c r="W14" s="447">
        <v>42872</v>
      </c>
      <c r="X14" s="448" t="s">
        <v>1976</v>
      </c>
    </row>
    <row r="15" spans="1:47" s="444" customFormat="1" ht="12.75" x14ac:dyDescent="0.2">
      <c r="A15" s="426">
        <v>42826</v>
      </c>
      <c r="B15" s="427" t="s">
        <v>2015</v>
      </c>
      <c r="C15" s="428"/>
      <c r="D15" s="429"/>
      <c r="E15" s="428"/>
      <c r="F15" s="430"/>
      <c r="G15" s="431"/>
      <c r="H15" s="428"/>
      <c r="I15" s="428" t="s">
        <v>2016</v>
      </c>
      <c r="J15" s="428"/>
      <c r="K15" s="449"/>
      <c r="L15" s="428"/>
      <c r="M15" s="435"/>
      <c r="N15" s="435"/>
      <c r="O15" s="435"/>
      <c r="P15" s="435"/>
      <c r="Q15" s="436"/>
      <c r="R15" s="438" t="s">
        <v>2591</v>
      </c>
      <c r="T15" s="444" t="s">
        <v>761</v>
      </c>
      <c r="U15" s="446">
        <v>62954.98</v>
      </c>
      <c r="V15" s="447">
        <v>42843</v>
      </c>
      <c r="W15" s="447">
        <v>42872</v>
      </c>
      <c r="X15" s="448" t="s">
        <v>1976</v>
      </c>
    </row>
    <row r="16" spans="1:47" s="78" customFormat="1" ht="12.75" x14ac:dyDescent="0.2">
      <c r="A16" s="203">
        <v>42826</v>
      </c>
      <c r="B16" s="403" t="s">
        <v>2365</v>
      </c>
      <c r="C16" s="399">
        <v>1520604</v>
      </c>
      <c r="D16" s="400">
        <v>7495</v>
      </c>
      <c r="E16" s="399" t="s">
        <v>492</v>
      </c>
      <c r="F16" s="83">
        <v>2017</v>
      </c>
      <c r="G16" s="401">
        <v>42829</v>
      </c>
      <c r="H16" s="399" t="s">
        <v>1357</v>
      </c>
      <c r="I16" s="399" t="s">
        <v>2366</v>
      </c>
      <c r="J16" s="399" t="s">
        <v>2</v>
      </c>
      <c r="K16" s="399" t="s">
        <v>2367</v>
      </c>
      <c r="L16" s="399" t="s">
        <v>2368</v>
      </c>
      <c r="M16" s="402">
        <v>282019.7</v>
      </c>
      <c r="N16" s="402">
        <v>14100.99</v>
      </c>
      <c r="O16" s="402">
        <v>47379.31</v>
      </c>
      <c r="P16" s="402">
        <v>343500</v>
      </c>
      <c r="Q16" s="61" t="s">
        <v>1358</v>
      </c>
      <c r="R16" s="406" t="s">
        <v>746</v>
      </c>
      <c r="T16" s="78" t="s">
        <v>1346</v>
      </c>
      <c r="U16" s="235">
        <v>343500</v>
      </c>
      <c r="V16" s="231">
        <v>42829</v>
      </c>
      <c r="X16" s="311" t="s">
        <v>1976</v>
      </c>
    </row>
    <row r="17" spans="1:47" s="89" customFormat="1" ht="12.75" x14ac:dyDescent="0.2">
      <c r="A17" s="203">
        <v>42826</v>
      </c>
      <c r="B17" s="403" t="s">
        <v>2377</v>
      </c>
      <c r="C17" s="399">
        <v>1520604</v>
      </c>
      <c r="D17" s="400">
        <v>7495</v>
      </c>
      <c r="E17" s="399" t="s">
        <v>492</v>
      </c>
      <c r="F17" s="83">
        <v>2017</v>
      </c>
      <c r="G17" s="401">
        <v>42850</v>
      </c>
      <c r="H17" s="399" t="s">
        <v>13</v>
      </c>
      <c r="I17" s="399" t="s">
        <v>2378</v>
      </c>
      <c r="J17" s="399" t="s">
        <v>2</v>
      </c>
      <c r="K17" s="399" t="s">
        <v>2379</v>
      </c>
      <c r="L17" s="399" t="s">
        <v>2380</v>
      </c>
      <c r="M17" s="402">
        <v>282019.7</v>
      </c>
      <c r="N17" s="402">
        <v>14100.99</v>
      </c>
      <c r="O17" s="402">
        <v>47379.31</v>
      </c>
      <c r="P17" s="402">
        <v>343500</v>
      </c>
      <c r="Q17" s="61" t="s">
        <v>1358</v>
      </c>
      <c r="R17" s="406" t="s">
        <v>746</v>
      </c>
      <c r="S17" s="78"/>
      <c r="T17" s="78" t="s">
        <v>766</v>
      </c>
      <c r="U17" s="235">
        <v>185000</v>
      </c>
      <c r="V17" s="231">
        <v>42846</v>
      </c>
      <c r="W17" s="78"/>
      <c r="X17" s="311" t="s">
        <v>1976</v>
      </c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</row>
    <row r="18" spans="1:47" s="89" customFormat="1" ht="12.75" x14ac:dyDescent="0.2">
      <c r="A18" s="203">
        <v>42826</v>
      </c>
      <c r="B18" s="403" t="s">
        <v>2377</v>
      </c>
      <c r="C18" s="399"/>
      <c r="D18" s="400"/>
      <c r="E18" s="399"/>
      <c r="F18" s="83"/>
      <c r="G18" s="401"/>
      <c r="H18" s="399"/>
      <c r="I18" s="399" t="s">
        <v>2378</v>
      </c>
      <c r="J18" s="399"/>
      <c r="K18" s="399"/>
      <c r="L18" s="399"/>
      <c r="M18" s="402"/>
      <c r="N18" s="402"/>
      <c r="O18" s="402"/>
      <c r="P18" s="402"/>
      <c r="Q18" s="61"/>
      <c r="R18" s="406" t="s">
        <v>746</v>
      </c>
      <c r="S18" s="78"/>
      <c r="T18" s="78" t="s">
        <v>764</v>
      </c>
      <c r="U18" s="235">
        <v>3000</v>
      </c>
      <c r="V18" s="231">
        <v>42842</v>
      </c>
      <c r="W18" s="78"/>
      <c r="X18" s="311" t="s">
        <v>1976</v>
      </c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</row>
    <row r="19" spans="1:47" s="89" customFormat="1" ht="12.75" x14ac:dyDescent="0.2">
      <c r="A19" s="203">
        <v>42826</v>
      </c>
      <c r="B19" s="403" t="s">
        <v>2377</v>
      </c>
      <c r="C19" s="399"/>
      <c r="D19" s="400"/>
      <c r="E19" s="399"/>
      <c r="F19" s="83"/>
      <c r="G19" s="401"/>
      <c r="H19" s="399"/>
      <c r="I19" s="399" t="s">
        <v>2378</v>
      </c>
      <c r="J19" s="399"/>
      <c r="K19" s="399"/>
      <c r="L19" s="399"/>
      <c r="M19" s="402"/>
      <c r="N19" s="402"/>
      <c r="O19" s="402"/>
      <c r="P19" s="402"/>
      <c r="Q19" s="61"/>
      <c r="R19" s="406" t="s">
        <v>746</v>
      </c>
      <c r="S19" s="78"/>
      <c r="T19" s="78" t="s">
        <v>762</v>
      </c>
      <c r="U19" s="235">
        <v>20691</v>
      </c>
      <c r="V19" s="231">
        <v>42850</v>
      </c>
      <c r="W19" s="78"/>
      <c r="X19" s="311" t="s">
        <v>1976</v>
      </c>
      <c r="Y19" s="78" t="s">
        <v>2594</v>
      </c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</row>
    <row r="20" spans="1:47" s="89" customFormat="1" ht="12.75" x14ac:dyDescent="0.2">
      <c r="A20" s="203">
        <v>42826</v>
      </c>
      <c r="B20" s="403" t="s">
        <v>2377</v>
      </c>
      <c r="C20" s="399"/>
      <c r="D20" s="400"/>
      <c r="E20" s="399"/>
      <c r="F20" s="83"/>
      <c r="G20" s="401"/>
      <c r="H20" s="399"/>
      <c r="I20" s="399" t="s">
        <v>2378</v>
      </c>
      <c r="J20" s="399"/>
      <c r="K20" s="399"/>
      <c r="L20" s="399"/>
      <c r="M20" s="402"/>
      <c r="N20" s="402"/>
      <c r="O20" s="402"/>
      <c r="P20" s="402"/>
      <c r="Q20" s="61"/>
      <c r="R20" s="406" t="s">
        <v>746</v>
      </c>
      <c r="S20" s="78"/>
      <c r="T20" s="78" t="s">
        <v>761</v>
      </c>
      <c r="U20" s="235">
        <v>283362.76</v>
      </c>
      <c r="V20" s="231">
        <v>42850</v>
      </c>
      <c r="W20" s="78"/>
      <c r="X20" s="311" t="s">
        <v>1976</v>
      </c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</row>
    <row r="21" spans="1:47" s="78" customFormat="1" ht="12.75" x14ac:dyDescent="0.2">
      <c r="A21" s="203">
        <v>42826</v>
      </c>
      <c r="B21" s="403" t="s">
        <v>2155</v>
      </c>
      <c r="C21" s="399">
        <v>521707</v>
      </c>
      <c r="D21" s="400">
        <v>2006</v>
      </c>
      <c r="E21" s="399" t="s">
        <v>165</v>
      </c>
      <c r="F21" s="83">
        <v>2017</v>
      </c>
      <c r="G21" s="401">
        <v>42847</v>
      </c>
      <c r="H21" s="399" t="s">
        <v>30</v>
      </c>
      <c r="I21" s="399" t="s">
        <v>2156</v>
      </c>
      <c r="J21" s="399" t="s">
        <v>2</v>
      </c>
      <c r="K21" s="399" t="s">
        <v>2157</v>
      </c>
      <c r="L21" s="399" t="s">
        <v>2158</v>
      </c>
      <c r="M21" s="402">
        <v>195172.41</v>
      </c>
      <c r="N21" s="402">
        <v>0</v>
      </c>
      <c r="O21" s="402">
        <v>31227.59</v>
      </c>
      <c r="P21" s="402">
        <v>226400</v>
      </c>
      <c r="Q21" s="41" t="s">
        <v>1358</v>
      </c>
      <c r="R21" s="405" t="s">
        <v>1340</v>
      </c>
      <c r="T21" s="78" t="s">
        <v>763</v>
      </c>
      <c r="U21" s="235">
        <v>5000</v>
      </c>
      <c r="V21" s="231">
        <v>42845</v>
      </c>
      <c r="X21" s="311" t="s">
        <v>1976</v>
      </c>
    </row>
    <row r="22" spans="1:47" s="78" customFormat="1" ht="12.75" x14ac:dyDescent="0.2">
      <c r="A22" s="203">
        <v>42826</v>
      </c>
      <c r="B22" s="403" t="s">
        <v>2155</v>
      </c>
      <c r="C22" s="399"/>
      <c r="D22" s="400"/>
      <c r="E22" s="399"/>
      <c r="F22" s="83"/>
      <c r="G22" s="401"/>
      <c r="H22" s="399"/>
      <c r="I22" s="399" t="s">
        <v>2156</v>
      </c>
      <c r="J22" s="399"/>
      <c r="K22" s="399"/>
      <c r="L22" s="399"/>
      <c r="M22" s="402"/>
      <c r="N22" s="402"/>
      <c r="O22" s="402"/>
      <c r="P22" s="402"/>
      <c r="Q22" s="41"/>
      <c r="R22" s="405" t="s">
        <v>1340</v>
      </c>
      <c r="T22" s="78" t="s">
        <v>764</v>
      </c>
      <c r="U22" s="235">
        <v>20050</v>
      </c>
      <c r="V22" s="231">
        <v>42849</v>
      </c>
      <c r="X22" s="311" t="s">
        <v>1976</v>
      </c>
      <c r="Y22" s="78" t="s">
        <v>2595</v>
      </c>
    </row>
    <row r="23" spans="1:47" s="78" customFormat="1" ht="12.75" x14ac:dyDescent="0.2">
      <c r="A23" s="203">
        <v>42826</v>
      </c>
      <c r="B23" s="403" t="s">
        <v>2155</v>
      </c>
      <c r="C23" s="399"/>
      <c r="D23" s="400"/>
      <c r="E23" s="399"/>
      <c r="F23" s="83"/>
      <c r="G23" s="401"/>
      <c r="H23" s="399"/>
      <c r="I23" s="399" t="s">
        <v>2156</v>
      </c>
      <c r="J23" s="399"/>
      <c r="K23" s="399"/>
      <c r="L23" s="399"/>
      <c r="M23" s="402"/>
      <c r="N23" s="402"/>
      <c r="O23" s="402"/>
      <c r="P23" s="402"/>
      <c r="Q23" s="41"/>
      <c r="R23" s="405" t="s">
        <v>1340</v>
      </c>
      <c r="T23" s="78" t="s">
        <v>758</v>
      </c>
      <c r="U23" s="235">
        <v>57950</v>
      </c>
      <c r="V23" s="231">
        <v>42850</v>
      </c>
      <c r="X23" s="311" t="s">
        <v>1976</v>
      </c>
    </row>
    <row r="24" spans="1:47" s="78" customFormat="1" ht="12.75" x14ac:dyDescent="0.2">
      <c r="A24" s="203">
        <v>42826</v>
      </c>
      <c r="B24" s="403" t="s">
        <v>2155</v>
      </c>
      <c r="C24" s="399"/>
      <c r="D24" s="400"/>
      <c r="E24" s="399"/>
      <c r="F24" s="83"/>
      <c r="G24" s="401"/>
      <c r="H24" s="399"/>
      <c r="I24" s="399" t="s">
        <v>2156</v>
      </c>
      <c r="J24" s="399"/>
      <c r="K24" s="399"/>
      <c r="L24" s="399"/>
      <c r="M24" s="402"/>
      <c r="N24" s="402"/>
      <c r="O24" s="402"/>
      <c r="P24" s="402"/>
      <c r="Q24" s="41"/>
      <c r="R24" s="405" t="s">
        <v>1340</v>
      </c>
      <c r="T24" s="78" t="s">
        <v>761</v>
      </c>
      <c r="U24" s="235">
        <v>143401</v>
      </c>
      <c r="V24" s="231">
        <v>42850</v>
      </c>
      <c r="X24" s="311" t="s">
        <v>1976</v>
      </c>
    </row>
    <row r="25" spans="1:47" s="444" customFormat="1" ht="12.75" x14ac:dyDescent="0.2">
      <c r="A25" s="426">
        <v>42826</v>
      </c>
      <c r="B25" s="427" t="s">
        <v>2236</v>
      </c>
      <c r="C25" s="428">
        <v>521908</v>
      </c>
      <c r="D25" s="429">
        <v>6980</v>
      </c>
      <c r="E25" s="428" t="s">
        <v>407</v>
      </c>
      <c r="F25" s="430">
        <v>2017</v>
      </c>
      <c r="G25" s="431">
        <v>42843</v>
      </c>
      <c r="H25" s="428" t="s">
        <v>143</v>
      </c>
      <c r="I25" s="428" t="s">
        <v>2237</v>
      </c>
      <c r="J25" s="428" t="s">
        <v>2</v>
      </c>
      <c r="K25" s="428" t="s">
        <v>2238</v>
      </c>
      <c r="L25" s="428" t="s">
        <v>2239</v>
      </c>
      <c r="M25" s="435">
        <v>496630.49</v>
      </c>
      <c r="N25" s="435">
        <v>36128.129999999997</v>
      </c>
      <c r="O25" s="435">
        <v>85241.38</v>
      </c>
      <c r="P25" s="435">
        <v>618000</v>
      </c>
      <c r="Q25" s="436" t="s">
        <v>1358</v>
      </c>
      <c r="R25" s="438" t="s">
        <v>2591</v>
      </c>
      <c r="S25" s="443"/>
      <c r="T25" s="443" t="s">
        <v>758</v>
      </c>
      <c r="U25" s="450">
        <v>608000</v>
      </c>
      <c r="V25" s="451">
        <v>42478</v>
      </c>
      <c r="W25" s="447">
        <v>42872</v>
      </c>
      <c r="X25" s="452" t="s">
        <v>1976</v>
      </c>
      <c r="Y25" s="443"/>
      <c r="Z25" s="443"/>
      <c r="AA25" s="443"/>
      <c r="AB25" s="443"/>
      <c r="AC25" s="443"/>
      <c r="AD25" s="443"/>
      <c r="AE25" s="443"/>
      <c r="AF25" s="443"/>
      <c r="AG25" s="443"/>
      <c r="AH25" s="443"/>
      <c r="AI25" s="443"/>
      <c r="AJ25" s="443"/>
      <c r="AK25" s="443"/>
      <c r="AL25" s="443"/>
      <c r="AM25" s="443"/>
      <c r="AN25" s="443"/>
      <c r="AO25" s="443"/>
      <c r="AP25" s="443"/>
      <c r="AQ25" s="443"/>
      <c r="AR25" s="443"/>
      <c r="AS25" s="443"/>
      <c r="AT25" s="443"/>
    </row>
    <row r="26" spans="1:47" s="444" customFormat="1" ht="12.75" x14ac:dyDescent="0.2">
      <c r="A26" s="426">
        <v>42826</v>
      </c>
      <c r="B26" s="427" t="s">
        <v>2236</v>
      </c>
      <c r="C26" s="428"/>
      <c r="D26" s="429"/>
      <c r="E26" s="428"/>
      <c r="F26" s="430"/>
      <c r="G26" s="431"/>
      <c r="H26" s="428"/>
      <c r="I26" s="428" t="s">
        <v>2237</v>
      </c>
      <c r="J26" s="428"/>
      <c r="K26" s="453"/>
      <c r="L26" s="428"/>
      <c r="M26" s="435"/>
      <c r="N26" s="435"/>
      <c r="O26" s="435"/>
      <c r="P26" s="435"/>
      <c r="Q26" s="436"/>
      <c r="R26" s="438" t="s">
        <v>2591</v>
      </c>
      <c r="S26" s="443"/>
      <c r="T26" s="443" t="s">
        <v>762</v>
      </c>
      <c r="U26" s="450">
        <v>10000</v>
      </c>
      <c r="V26" s="451">
        <v>42477</v>
      </c>
      <c r="W26" s="447">
        <v>42872</v>
      </c>
      <c r="X26" s="452" t="s">
        <v>1976</v>
      </c>
      <c r="Y26" s="443"/>
      <c r="Z26" s="443"/>
      <c r="AA26" s="443"/>
      <c r="AB26" s="443"/>
      <c r="AC26" s="443"/>
      <c r="AD26" s="443"/>
      <c r="AE26" s="443"/>
      <c r="AF26" s="443"/>
      <c r="AG26" s="443"/>
      <c r="AH26" s="443"/>
      <c r="AI26" s="443"/>
      <c r="AJ26" s="443"/>
      <c r="AK26" s="443"/>
      <c r="AL26" s="443"/>
      <c r="AM26" s="443"/>
      <c r="AN26" s="443"/>
      <c r="AO26" s="443"/>
      <c r="AP26" s="443"/>
      <c r="AQ26" s="443"/>
      <c r="AR26" s="443"/>
      <c r="AS26" s="443"/>
      <c r="AT26" s="443"/>
    </row>
    <row r="27" spans="1:47" s="78" customFormat="1" ht="12.75" x14ac:dyDescent="0.2">
      <c r="A27" s="203">
        <v>42826</v>
      </c>
      <c r="B27" s="403" t="s">
        <v>2322</v>
      </c>
      <c r="C27" s="399">
        <v>1520604</v>
      </c>
      <c r="D27" s="400">
        <v>7495</v>
      </c>
      <c r="E27" s="399" t="s">
        <v>492</v>
      </c>
      <c r="F27" s="83">
        <v>2017</v>
      </c>
      <c r="G27" s="401">
        <v>42832</v>
      </c>
      <c r="H27" s="399" t="s">
        <v>118</v>
      </c>
      <c r="I27" s="399" t="s">
        <v>2323</v>
      </c>
      <c r="J27" s="399" t="s">
        <v>2</v>
      </c>
      <c r="K27" s="418" t="s">
        <v>2324</v>
      </c>
      <c r="L27" s="399" t="s">
        <v>2325</v>
      </c>
      <c r="M27" s="402">
        <v>282019.7</v>
      </c>
      <c r="N27" s="402">
        <v>14100.99</v>
      </c>
      <c r="O27" s="402">
        <v>47379.31</v>
      </c>
      <c r="P27" s="402">
        <v>343500</v>
      </c>
      <c r="Q27" s="61" t="s">
        <v>1358</v>
      </c>
      <c r="R27" s="406" t="s">
        <v>746</v>
      </c>
      <c r="T27" s="78" t="s">
        <v>758</v>
      </c>
      <c r="U27" s="235">
        <v>120225</v>
      </c>
      <c r="V27" s="231">
        <v>42835</v>
      </c>
      <c r="X27" s="311" t="s">
        <v>1976</v>
      </c>
      <c r="AU27" s="89"/>
    </row>
    <row r="28" spans="1:47" s="78" customFormat="1" ht="13.5" thickBot="1" x14ac:dyDescent="0.25">
      <c r="A28" s="203">
        <v>42826</v>
      </c>
      <c r="B28" s="403" t="s">
        <v>2322</v>
      </c>
      <c r="C28" s="399"/>
      <c r="D28" s="400"/>
      <c r="E28" s="399"/>
      <c r="F28" s="83"/>
      <c r="G28" s="401"/>
      <c r="H28" s="399"/>
      <c r="I28" s="399" t="s">
        <v>2323</v>
      </c>
      <c r="J28" s="416"/>
      <c r="K28" s="465"/>
      <c r="L28" s="417"/>
      <c r="M28" s="402"/>
      <c r="N28" s="402"/>
      <c r="O28" s="402"/>
      <c r="P28" s="402"/>
      <c r="Q28" s="61"/>
      <c r="R28" s="406" t="s">
        <v>746</v>
      </c>
      <c r="U28" s="235">
        <v>223275</v>
      </c>
      <c r="V28" s="231">
        <v>42836</v>
      </c>
      <c r="W28" s="471"/>
      <c r="X28" s="311" t="s">
        <v>1976</v>
      </c>
      <c r="AU28" s="89"/>
    </row>
    <row r="29" spans="1:47" s="444" customFormat="1" ht="12.75" x14ac:dyDescent="0.2">
      <c r="A29" s="426">
        <v>42826</v>
      </c>
      <c r="B29" s="427" t="s">
        <v>2141</v>
      </c>
      <c r="C29" s="428">
        <v>521707</v>
      </c>
      <c r="D29" s="429">
        <v>2006</v>
      </c>
      <c r="E29" s="428" t="s">
        <v>165</v>
      </c>
      <c r="F29" s="430">
        <v>2017</v>
      </c>
      <c r="G29" s="431">
        <v>42846</v>
      </c>
      <c r="H29" s="428" t="s">
        <v>17</v>
      </c>
      <c r="I29" s="428" t="s">
        <v>2142</v>
      </c>
      <c r="J29" s="432" t="s">
        <v>23</v>
      </c>
      <c r="K29" s="433" t="s">
        <v>2143</v>
      </c>
      <c r="L29" s="434" t="s">
        <v>2144</v>
      </c>
      <c r="M29" s="435">
        <v>195172.41</v>
      </c>
      <c r="N29" s="435">
        <v>0</v>
      </c>
      <c r="O29" s="435">
        <v>31227.59</v>
      </c>
      <c r="P29" s="435">
        <v>226400</v>
      </c>
      <c r="Q29" s="436" t="s">
        <v>1358</v>
      </c>
      <c r="R29" s="455" t="s">
        <v>1340</v>
      </c>
      <c r="S29" s="438" t="s">
        <v>1342</v>
      </c>
      <c r="T29" s="444" t="s">
        <v>758</v>
      </c>
      <c r="U29" s="446">
        <v>226400</v>
      </c>
      <c r="V29" s="447">
        <v>42870</v>
      </c>
      <c r="X29" s="448" t="s">
        <v>1976</v>
      </c>
    </row>
    <row r="30" spans="1:47" s="443" customFormat="1" ht="12.75" x14ac:dyDescent="0.2">
      <c r="A30" s="426">
        <v>42826</v>
      </c>
      <c r="B30" s="427" t="s">
        <v>2145</v>
      </c>
      <c r="C30" s="428">
        <v>521707</v>
      </c>
      <c r="D30" s="429">
        <v>2006</v>
      </c>
      <c r="E30" s="428" t="s">
        <v>165</v>
      </c>
      <c r="F30" s="430">
        <v>2017</v>
      </c>
      <c r="G30" s="431">
        <v>42849</v>
      </c>
      <c r="H30" s="428" t="s">
        <v>17</v>
      </c>
      <c r="I30" s="428" t="s">
        <v>2146</v>
      </c>
      <c r="J30" s="432" t="s">
        <v>23</v>
      </c>
      <c r="K30" s="458" t="s">
        <v>2143</v>
      </c>
      <c r="L30" s="434" t="s">
        <v>2147</v>
      </c>
      <c r="M30" s="435">
        <v>195172.41</v>
      </c>
      <c r="N30" s="435">
        <v>0</v>
      </c>
      <c r="O30" s="435">
        <v>31227.59</v>
      </c>
      <c r="P30" s="435">
        <v>226400</v>
      </c>
      <c r="Q30" s="460" t="s">
        <v>1358</v>
      </c>
      <c r="R30" s="455" t="s">
        <v>1340</v>
      </c>
      <c r="S30" s="438" t="s">
        <v>1342</v>
      </c>
      <c r="T30" s="444" t="s">
        <v>758</v>
      </c>
      <c r="U30" s="446">
        <v>226400</v>
      </c>
      <c r="V30" s="447">
        <v>42870</v>
      </c>
      <c r="W30" s="444"/>
      <c r="X30" s="448" t="s">
        <v>1976</v>
      </c>
      <c r="Y30" s="444"/>
      <c r="Z30" s="444"/>
      <c r="AA30" s="444"/>
      <c r="AB30" s="444"/>
      <c r="AC30" s="444"/>
      <c r="AD30" s="444"/>
      <c r="AE30" s="444"/>
      <c r="AF30" s="444"/>
      <c r="AG30" s="444"/>
      <c r="AH30" s="444"/>
      <c r="AI30" s="444"/>
      <c r="AJ30" s="444"/>
      <c r="AK30" s="444"/>
      <c r="AL30" s="444"/>
      <c r="AM30" s="444"/>
      <c r="AN30" s="444"/>
      <c r="AO30" s="444"/>
      <c r="AP30" s="444"/>
      <c r="AQ30" s="444"/>
      <c r="AR30" s="444"/>
      <c r="AS30" s="444"/>
      <c r="AT30" s="444"/>
      <c r="AU30" s="444"/>
    </row>
    <row r="31" spans="1:47" s="443" customFormat="1" ht="12.75" x14ac:dyDescent="0.2">
      <c r="A31" s="426">
        <v>42826</v>
      </c>
      <c r="B31" s="427" t="s">
        <v>2148</v>
      </c>
      <c r="C31" s="428">
        <v>521707</v>
      </c>
      <c r="D31" s="429">
        <v>2006</v>
      </c>
      <c r="E31" s="428" t="s">
        <v>165</v>
      </c>
      <c r="F31" s="430">
        <v>2017</v>
      </c>
      <c r="G31" s="431">
        <v>42852</v>
      </c>
      <c r="H31" s="428" t="s">
        <v>17</v>
      </c>
      <c r="I31" s="428" t="s">
        <v>2149</v>
      </c>
      <c r="J31" s="432" t="s">
        <v>2</v>
      </c>
      <c r="K31" s="458" t="s">
        <v>2143</v>
      </c>
      <c r="L31" s="434" t="s">
        <v>2150</v>
      </c>
      <c r="M31" s="435">
        <v>195172.41</v>
      </c>
      <c r="N31" s="435">
        <v>0</v>
      </c>
      <c r="O31" s="435">
        <v>31227.59</v>
      </c>
      <c r="P31" s="435">
        <v>226400</v>
      </c>
      <c r="Q31" s="436" t="s">
        <v>1358</v>
      </c>
      <c r="R31" s="455" t="s">
        <v>1340</v>
      </c>
      <c r="S31" s="438" t="s">
        <v>1342</v>
      </c>
      <c r="T31" s="444" t="s">
        <v>758</v>
      </c>
      <c r="U31" s="446">
        <v>226400</v>
      </c>
      <c r="V31" s="447">
        <v>42870</v>
      </c>
      <c r="W31" s="444"/>
      <c r="X31" s="448" t="s">
        <v>1976</v>
      </c>
      <c r="Y31" s="444"/>
      <c r="Z31" s="444"/>
      <c r="AA31" s="444"/>
      <c r="AB31" s="444"/>
      <c r="AC31" s="444"/>
      <c r="AD31" s="444"/>
      <c r="AE31" s="444"/>
      <c r="AF31" s="444"/>
      <c r="AG31" s="444"/>
      <c r="AH31" s="444"/>
      <c r="AI31" s="444"/>
      <c r="AJ31" s="444"/>
      <c r="AK31" s="444"/>
      <c r="AL31" s="444"/>
      <c r="AM31" s="444"/>
      <c r="AN31" s="444"/>
      <c r="AO31" s="444"/>
      <c r="AP31" s="444"/>
      <c r="AQ31" s="444"/>
      <c r="AR31" s="444"/>
      <c r="AS31" s="444"/>
      <c r="AT31" s="444"/>
      <c r="AU31" s="444"/>
    </row>
    <row r="32" spans="1:47" s="444" customFormat="1" ht="12.75" x14ac:dyDescent="0.2">
      <c r="A32" s="426">
        <v>42826</v>
      </c>
      <c r="B32" s="427" t="s">
        <v>2187</v>
      </c>
      <c r="C32" s="428">
        <v>521707</v>
      </c>
      <c r="D32" s="429">
        <v>2006</v>
      </c>
      <c r="E32" s="428" t="s">
        <v>165</v>
      </c>
      <c r="F32" s="430">
        <v>2017</v>
      </c>
      <c r="G32" s="431">
        <v>42847</v>
      </c>
      <c r="H32" s="428" t="s">
        <v>17</v>
      </c>
      <c r="I32" s="428" t="s">
        <v>2188</v>
      </c>
      <c r="J32" s="432" t="s">
        <v>2</v>
      </c>
      <c r="K32" s="458" t="s">
        <v>2143</v>
      </c>
      <c r="L32" s="434" t="s">
        <v>2189</v>
      </c>
      <c r="M32" s="435">
        <v>195172.41</v>
      </c>
      <c r="N32" s="435">
        <v>0</v>
      </c>
      <c r="O32" s="435">
        <v>31227.59</v>
      </c>
      <c r="P32" s="435">
        <v>226400</v>
      </c>
      <c r="Q32" s="436" t="s">
        <v>1358</v>
      </c>
      <c r="R32" s="455" t="s">
        <v>1340</v>
      </c>
      <c r="S32" s="438" t="s">
        <v>1342</v>
      </c>
      <c r="T32" s="444" t="s">
        <v>758</v>
      </c>
      <c r="U32" s="446">
        <v>226400</v>
      </c>
      <c r="V32" s="447">
        <v>42870</v>
      </c>
      <c r="X32" s="448" t="s">
        <v>1976</v>
      </c>
    </row>
    <row r="33" spans="1:47" s="444" customFormat="1" ht="12.75" customHeight="1" x14ac:dyDescent="0.2">
      <c r="A33" s="426">
        <v>42826</v>
      </c>
      <c r="B33" s="427" t="s">
        <v>2190</v>
      </c>
      <c r="C33" s="428">
        <v>521707</v>
      </c>
      <c r="D33" s="429">
        <v>2006</v>
      </c>
      <c r="E33" s="428" t="s">
        <v>165</v>
      </c>
      <c r="F33" s="430">
        <v>2017</v>
      </c>
      <c r="G33" s="431">
        <v>42847</v>
      </c>
      <c r="H33" s="428" t="s">
        <v>17</v>
      </c>
      <c r="I33" s="428" t="s">
        <v>2191</v>
      </c>
      <c r="J33" s="432" t="s">
        <v>2</v>
      </c>
      <c r="K33" s="458" t="s">
        <v>2143</v>
      </c>
      <c r="L33" s="434" t="s">
        <v>2192</v>
      </c>
      <c r="M33" s="435">
        <v>195172.41</v>
      </c>
      <c r="N33" s="435">
        <v>0</v>
      </c>
      <c r="O33" s="435">
        <v>31227.59</v>
      </c>
      <c r="P33" s="435">
        <v>226400</v>
      </c>
      <c r="Q33" s="436" t="s">
        <v>1358</v>
      </c>
      <c r="R33" s="455" t="s">
        <v>1340</v>
      </c>
      <c r="S33" s="438" t="s">
        <v>1342</v>
      </c>
      <c r="T33" s="444" t="s">
        <v>758</v>
      </c>
      <c r="U33" s="446">
        <v>226400</v>
      </c>
      <c r="V33" s="447">
        <v>42870</v>
      </c>
      <c r="X33" s="448" t="s">
        <v>1976</v>
      </c>
    </row>
    <row r="34" spans="1:47" s="444" customFormat="1" ht="12.75" customHeight="1" x14ac:dyDescent="0.2">
      <c r="A34" s="426">
        <v>42826</v>
      </c>
      <c r="B34" s="427" t="s">
        <v>2193</v>
      </c>
      <c r="C34" s="428">
        <v>521707</v>
      </c>
      <c r="D34" s="429">
        <v>2006</v>
      </c>
      <c r="E34" s="428" t="s">
        <v>165</v>
      </c>
      <c r="F34" s="430">
        <v>2017</v>
      </c>
      <c r="G34" s="431">
        <v>42849</v>
      </c>
      <c r="H34" s="428" t="s">
        <v>17</v>
      </c>
      <c r="I34" s="428" t="s">
        <v>2194</v>
      </c>
      <c r="J34" s="432" t="s">
        <v>23</v>
      </c>
      <c r="K34" s="458" t="s">
        <v>2143</v>
      </c>
      <c r="L34" s="434" t="s">
        <v>2195</v>
      </c>
      <c r="M34" s="435">
        <v>195172.41</v>
      </c>
      <c r="N34" s="435">
        <v>0</v>
      </c>
      <c r="O34" s="435">
        <v>31227.59</v>
      </c>
      <c r="P34" s="435">
        <v>226400</v>
      </c>
      <c r="Q34" s="436" t="s">
        <v>1358</v>
      </c>
      <c r="R34" s="455" t="s">
        <v>1340</v>
      </c>
      <c r="S34" s="438" t="s">
        <v>1342</v>
      </c>
      <c r="T34" s="444" t="s">
        <v>758</v>
      </c>
      <c r="U34" s="446">
        <v>226400</v>
      </c>
      <c r="V34" s="447">
        <v>42870</v>
      </c>
      <c r="X34" s="448" t="s">
        <v>1976</v>
      </c>
    </row>
    <row r="35" spans="1:47" s="444" customFormat="1" ht="12.75" customHeight="1" thickBot="1" x14ac:dyDescent="0.25">
      <c r="A35" s="426">
        <v>42826</v>
      </c>
      <c r="B35" s="427" t="s">
        <v>2196</v>
      </c>
      <c r="C35" s="428">
        <v>521707</v>
      </c>
      <c r="D35" s="429">
        <v>2006</v>
      </c>
      <c r="E35" s="428" t="s">
        <v>165</v>
      </c>
      <c r="F35" s="430">
        <v>2017</v>
      </c>
      <c r="G35" s="431">
        <v>42845</v>
      </c>
      <c r="H35" s="428" t="s">
        <v>17</v>
      </c>
      <c r="I35" s="428" t="s">
        <v>2197</v>
      </c>
      <c r="J35" s="432" t="s">
        <v>2</v>
      </c>
      <c r="K35" s="445" t="s">
        <v>2143</v>
      </c>
      <c r="L35" s="434" t="s">
        <v>2198</v>
      </c>
      <c r="M35" s="435">
        <v>195172.41</v>
      </c>
      <c r="N35" s="435">
        <v>0</v>
      </c>
      <c r="O35" s="435">
        <v>31227.59</v>
      </c>
      <c r="P35" s="435">
        <v>226400</v>
      </c>
      <c r="Q35" s="436" t="s">
        <v>1358</v>
      </c>
      <c r="R35" s="455" t="s">
        <v>1340</v>
      </c>
      <c r="S35" s="438" t="s">
        <v>1342</v>
      </c>
      <c r="T35" s="443" t="s">
        <v>758</v>
      </c>
      <c r="U35" s="450">
        <v>226400</v>
      </c>
      <c r="V35" s="451">
        <v>42870</v>
      </c>
      <c r="W35" s="443"/>
      <c r="X35" s="452" t="s">
        <v>1976</v>
      </c>
      <c r="Y35" s="443"/>
      <c r="Z35" s="443"/>
      <c r="AA35" s="443"/>
      <c r="AB35" s="443"/>
      <c r="AC35" s="443"/>
      <c r="AD35" s="443"/>
      <c r="AE35" s="443"/>
      <c r="AF35" s="443"/>
      <c r="AG35" s="443"/>
      <c r="AH35" s="443"/>
      <c r="AI35" s="443"/>
      <c r="AJ35" s="443"/>
      <c r="AK35" s="443"/>
      <c r="AL35" s="443"/>
      <c r="AM35" s="443"/>
      <c r="AN35" s="443"/>
      <c r="AO35" s="443"/>
      <c r="AP35" s="443"/>
      <c r="AQ35" s="443"/>
      <c r="AR35" s="443"/>
      <c r="AS35" s="443"/>
      <c r="AT35" s="443"/>
    </row>
    <row r="36" spans="1:47" s="78" customFormat="1" ht="12.75" customHeight="1" x14ac:dyDescent="0.2">
      <c r="A36" s="203">
        <v>42826</v>
      </c>
      <c r="B36" s="403" t="s">
        <v>2091</v>
      </c>
      <c r="C36" s="399">
        <v>521502</v>
      </c>
      <c r="D36" s="400">
        <v>5611</v>
      </c>
      <c r="E36" s="399" t="s">
        <v>387</v>
      </c>
      <c r="F36" s="83">
        <v>2017</v>
      </c>
      <c r="G36" s="401">
        <v>42854</v>
      </c>
      <c r="H36" s="399" t="s">
        <v>49</v>
      </c>
      <c r="I36" s="399" t="s">
        <v>2092</v>
      </c>
      <c r="J36" s="399" t="s">
        <v>2</v>
      </c>
      <c r="K36" s="419" t="s">
        <v>2093</v>
      </c>
      <c r="L36" s="399" t="s">
        <v>2094</v>
      </c>
      <c r="M36" s="402">
        <v>375364.49</v>
      </c>
      <c r="N36" s="402">
        <v>16876.89</v>
      </c>
      <c r="O36" s="402">
        <v>62758.62</v>
      </c>
      <c r="P36" s="402">
        <v>455000</v>
      </c>
      <c r="Q36" s="41" t="s">
        <v>1358</v>
      </c>
      <c r="R36" s="406" t="s">
        <v>746</v>
      </c>
      <c r="S36" s="89"/>
      <c r="T36" s="89"/>
      <c r="U36" s="330"/>
      <c r="V36" s="89"/>
      <c r="W36" s="89"/>
      <c r="X36" s="423" t="s">
        <v>770</v>
      </c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</row>
    <row r="37" spans="1:47" s="89" customFormat="1" ht="12.75" customHeight="1" x14ac:dyDescent="0.2">
      <c r="A37" s="203">
        <v>42826</v>
      </c>
      <c r="B37" s="403" t="s">
        <v>2373</v>
      </c>
      <c r="C37" s="399">
        <v>1520604</v>
      </c>
      <c r="D37" s="400">
        <v>7495</v>
      </c>
      <c r="E37" s="399" t="s">
        <v>492</v>
      </c>
      <c r="F37" s="83">
        <v>2017</v>
      </c>
      <c r="G37" s="401">
        <v>42853</v>
      </c>
      <c r="H37" s="399" t="s">
        <v>203</v>
      </c>
      <c r="I37" s="399" t="s">
        <v>2374</v>
      </c>
      <c r="J37" s="399" t="s">
        <v>2</v>
      </c>
      <c r="K37" s="399" t="s">
        <v>2375</v>
      </c>
      <c r="L37" s="399" t="s">
        <v>2376</v>
      </c>
      <c r="M37" s="402">
        <v>282019.7</v>
      </c>
      <c r="N37" s="402">
        <v>14100.99</v>
      </c>
      <c r="O37" s="402">
        <v>47379.31</v>
      </c>
      <c r="P37" s="402">
        <v>343500</v>
      </c>
      <c r="Q37" s="41" t="s">
        <v>1358</v>
      </c>
      <c r="R37" s="406" t="s">
        <v>746</v>
      </c>
      <c r="S37" s="78"/>
      <c r="T37" s="78" t="s">
        <v>757</v>
      </c>
      <c r="U37" s="235">
        <v>343500</v>
      </c>
      <c r="V37" s="231">
        <v>42853</v>
      </c>
      <c r="W37" s="78"/>
      <c r="X37" s="423" t="s">
        <v>1976</v>
      </c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</row>
    <row r="38" spans="1:47" s="443" customFormat="1" ht="12.75" customHeight="1" x14ac:dyDescent="0.2">
      <c r="A38" s="426">
        <v>42826</v>
      </c>
      <c r="B38" s="427" t="s">
        <v>2425</v>
      </c>
      <c r="C38" s="428">
        <v>521702</v>
      </c>
      <c r="D38" s="429">
        <v>2005</v>
      </c>
      <c r="E38" s="428" t="s">
        <v>130</v>
      </c>
      <c r="F38" s="430"/>
      <c r="G38" s="431">
        <v>42843</v>
      </c>
      <c r="H38" s="399"/>
      <c r="I38" s="428" t="s">
        <v>2426</v>
      </c>
      <c r="J38" s="428" t="s">
        <v>2</v>
      </c>
      <c r="K38" s="428" t="s">
        <v>2427</v>
      </c>
      <c r="L38" s="428" t="s">
        <v>2428</v>
      </c>
      <c r="M38" s="435">
        <v>161270.97</v>
      </c>
      <c r="N38" s="435">
        <v>0</v>
      </c>
      <c r="O38" s="435">
        <v>25803.35</v>
      </c>
      <c r="P38" s="435">
        <v>187074.32</v>
      </c>
      <c r="Q38" s="436" t="s">
        <v>748</v>
      </c>
      <c r="R38" s="438" t="s">
        <v>2591</v>
      </c>
      <c r="U38" s="450"/>
      <c r="W38" s="447">
        <v>42872</v>
      </c>
      <c r="X38" s="452"/>
      <c r="AU38" s="444"/>
    </row>
    <row r="39" spans="1:47" s="444" customFormat="1" ht="12.75" customHeight="1" x14ac:dyDescent="0.2">
      <c r="A39" s="426">
        <v>42826</v>
      </c>
      <c r="B39" s="427" t="s">
        <v>2436</v>
      </c>
      <c r="C39" s="428">
        <v>520909</v>
      </c>
      <c r="D39" s="429">
        <v>2009</v>
      </c>
      <c r="E39" s="428" t="s">
        <v>208</v>
      </c>
      <c r="F39" s="430"/>
      <c r="G39" s="431">
        <v>42845</v>
      </c>
      <c r="H39" s="399"/>
      <c r="I39" s="428" t="s">
        <v>2437</v>
      </c>
      <c r="J39" s="428" t="s">
        <v>2</v>
      </c>
      <c r="K39" s="428" t="s">
        <v>1203</v>
      </c>
      <c r="L39" s="428" t="s">
        <v>2438</v>
      </c>
      <c r="M39" s="435">
        <v>193996.33</v>
      </c>
      <c r="N39" s="435">
        <v>0</v>
      </c>
      <c r="O39" s="435">
        <v>31039.41</v>
      </c>
      <c r="P39" s="435">
        <v>225035.74</v>
      </c>
      <c r="Q39" s="436" t="s">
        <v>748</v>
      </c>
      <c r="R39" s="438" t="s">
        <v>2591</v>
      </c>
      <c r="U39" s="446"/>
      <c r="W39" s="447">
        <v>42872</v>
      </c>
      <c r="X39" s="448"/>
    </row>
    <row r="40" spans="1:47" s="78" customFormat="1" ht="12.75" customHeight="1" x14ac:dyDescent="0.2">
      <c r="A40" s="203">
        <v>42826</v>
      </c>
      <c r="B40" s="403" t="s">
        <v>2103</v>
      </c>
      <c r="C40" s="399">
        <v>521702</v>
      </c>
      <c r="D40" s="400">
        <v>2005</v>
      </c>
      <c r="E40" s="399" t="s">
        <v>130</v>
      </c>
      <c r="F40" s="83">
        <v>2017</v>
      </c>
      <c r="G40" s="401">
        <v>42850</v>
      </c>
      <c r="H40" s="399" t="s">
        <v>17</v>
      </c>
      <c r="I40" s="399" t="s">
        <v>2104</v>
      </c>
      <c r="J40" s="399" t="s">
        <v>2</v>
      </c>
      <c r="K40" s="399" t="s">
        <v>2105</v>
      </c>
      <c r="L40" s="399" t="s">
        <v>2106</v>
      </c>
      <c r="M40" s="402">
        <v>177413.79</v>
      </c>
      <c r="N40" s="402">
        <v>0</v>
      </c>
      <c r="O40" s="402">
        <v>28386.21</v>
      </c>
      <c r="P40" s="402">
        <v>205800</v>
      </c>
      <c r="Q40" s="61" t="s">
        <v>1358</v>
      </c>
      <c r="R40" s="405" t="s">
        <v>1340</v>
      </c>
      <c r="S40" s="89"/>
      <c r="T40" s="89" t="s">
        <v>757</v>
      </c>
      <c r="U40" s="330">
        <v>30000</v>
      </c>
      <c r="V40" s="334">
        <v>42851</v>
      </c>
      <c r="W40" s="89"/>
      <c r="X40" s="339" t="s">
        <v>1976</v>
      </c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</row>
    <row r="41" spans="1:47" s="78" customFormat="1" ht="12.75" customHeight="1" x14ac:dyDescent="0.2">
      <c r="A41" s="203">
        <v>42826</v>
      </c>
      <c r="B41" s="403" t="s">
        <v>2103</v>
      </c>
      <c r="C41" s="399"/>
      <c r="D41" s="400"/>
      <c r="E41" s="399"/>
      <c r="F41" s="83"/>
      <c r="G41" s="401"/>
      <c r="H41" s="399"/>
      <c r="I41" s="399" t="s">
        <v>2104</v>
      </c>
      <c r="J41" s="399"/>
      <c r="K41" s="399"/>
      <c r="L41" s="399"/>
      <c r="M41" s="402"/>
      <c r="N41" s="402"/>
      <c r="O41" s="402"/>
      <c r="P41" s="402"/>
      <c r="Q41" s="61"/>
      <c r="R41" s="405" t="s">
        <v>1340</v>
      </c>
      <c r="S41" s="89"/>
      <c r="T41" s="89" t="s">
        <v>761</v>
      </c>
      <c r="U41" s="330">
        <v>175800</v>
      </c>
      <c r="V41" s="334">
        <v>42851</v>
      </c>
      <c r="W41" s="89"/>
      <c r="X41" s="339" t="s">
        <v>1976</v>
      </c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</row>
    <row r="42" spans="1:47" s="89" customFormat="1" ht="12.75" customHeight="1" x14ac:dyDescent="0.2">
      <c r="A42" s="203">
        <v>42826</v>
      </c>
      <c r="B42" s="403" t="s">
        <v>2033</v>
      </c>
      <c r="C42" s="399">
        <v>520814</v>
      </c>
      <c r="D42" s="400">
        <v>4493</v>
      </c>
      <c r="E42" s="399" t="s">
        <v>297</v>
      </c>
      <c r="F42" s="83">
        <v>2017</v>
      </c>
      <c r="G42" s="401">
        <v>42844</v>
      </c>
      <c r="H42" s="399" t="s">
        <v>56</v>
      </c>
      <c r="I42" s="399" t="s">
        <v>2034</v>
      </c>
      <c r="J42" s="399" t="s">
        <v>23</v>
      </c>
      <c r="K42" s="399" t="s">
        <v>2035</v>
      </c>
      <c r="L42" s="399" t="s">
        <v>2036</v>
      </c>
      <c r="M42" s="402">
        <v>306995.76</v>
      </c>
      <c r="N42" s="402">
        <v>8521.48</v>
      </c>
      <c r="O42" s="402">
        <v>50482.76</v>
      </c>
      <c r="P42" s="402">
        <v>366000</v>
      </c>
      <c r="Q42" s="41" t="s">
        <v>1358</v>
      </c>
      <c r="R42" s="406" t="s">
        <v>746</v>
      </c>
      <c r="S42" s="78"/>
      <c r="T42" s="78" t="s">
        <v>757</v>
      </c>
      <c r="U42" s="235">
        <v>90000</v>
      </c>
      <c r="V42" s="231">
        <v>42845</v>
      </c>
      <c r="W42" s="78"/>
      <c r="X42" s="423" t="s">
        <v>1976</v>
      </c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</row>
    <row r="43" spans="1:47" s="89" customFormat="1" ht="12.75" customHeight="1" x14ac:dyDescent="0.2">
      <c r="A43" s="203">
        <v>42826</v>
      </c>
      <c r="B43" s="403" t="s">
        <v>2033</v>
      </c>
      <c r="C43" s="399"/>
      <c r="D43" s="400"/>
      <c r="E43" s="399"/>
      <c r="F43" s="83"/>
      <c r="G43" s="401"/>
      <c r="H43" s="399"/>
      <c r="I43" s="399" t="s">
        <v>2034</v>
      </c>
      <c r="J43" s="399"/>
      <c r="K43" s="399"/>
      <c r="L43" s="399"/>
      <c r="M43" s="402"/>
      <c r="N43" s="402"/>
      <c r="O43" s="402"/>
      <c r="P43" s="402"/>
      <c r="Q43" s="41"/>
      <c r="R43" s="406" t="s">
        <v>746</v>
      </c>
      <c r="S43" s="78"/>
      <c r="T43" s="78" t="s">
        <v>757</v>
      </c>
      <c r="U43" s="235">
        <v>15000</v>
      </c>
      <c r="V43" s="231">
        <v>42825</v>
      </c>
      <c r="W43" s="78"/>
      <c r="X43" s="423" t="s">
        <v>1976</v>
      </c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</row>
    <row r="44" spans="1:47" s="89" customFormat="1" ht="12.75" customHeight="1" x14ac:dyDescent="0.2">
      <c r="A44" s="203">
        <v>42826</v>
      </c>
      <c r="B44" s="403" t="s">
        <v>2033</v>
      </c>
      <c r="C44" s="399"/>
      <c r="D44" s="400"/>
      <c r="E44" s="399"/>
      <c r="F44" s="83"/>
      <c r="G44" s="401"/>
      <c r="H44" s="399"/>
      <c r="I44" s="399" t="s">
        <v>2034</v>
      </c>
      <c r="J44" s="399"/>
      <c r="K44" s="399"/>
      <c r="L44" s="399"/>
      <c r="M44" s="402"/>
      <c r="N44" s="402"/>
      <c r="O44" s="402"/>
      <c r="P44" s="402"/>
      <c r="Q44" s="41"/>
      <c r="R44" s="406" t="s">
        <v>746</v>
      </c>
      <c r="S44" s="78"/>
      <c r="T44" s="78" t="s">
        <v>762</v>
      </c>
      <c r="U44" s="235">
        <v>5000</v>
      </c>
      <c r="V44" s="231">
        <v>42813</v>
      </c>
      <c r="W44" s="78"/>
      <c r="X44" s="423" t="s">
        <v>1976</v>
      </c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</row>
    <row r="45" spans="1:47" s="89" customFormat="1" ht="12.75" customHeight="1" x14ac:dyDescent="0.2">
      <c r="A45" s="203">
        <v>42826</v>
      </c>
      <c r="B45" s="403" t="s">
        <v>2033</v>
      </c>
      <c r="C45" s="399"/>
      <c r="D45" s="400"/>
      <c r="E45" s="399"/>
      <c r="F45" s="83"/>
      <c r="G45" s="401"/>
      <c r="H45" s="399"/>
      <c r="I45" s="399" t="s">
        <v>2034</v>
      </c>
      <c r="J45" s="399"/>
      <c r="K45" s="399"/>
      <c r="L45" s="399"/>
      <c r="M45" s="402"/>
      <c r="N45" s="402"/>
      <c r="O45" s="402"/>
      <c r="P45" s="402"/>
      <c r="Q45" s="41"/>
      <c r="R45" s="406" t="s">
        <v>746</v>
      </c>
      <c r="S45" s="78"/>
      <c r="T45" s="78" t="s">
        <v>757</v>
      </c>
      <c r="U45" s="235">
        <v>256000</v>
      </c>
      <c r="V45" s="231">
        <v>42846</v>
      </c>
      <c r="W45" s="78"/>
      <c r="X45" s="423" t="s">
        <v>1976</v>
      </c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</row>
    <row r="46" spans="1:47" s="78" customFormat="1" ht="12.75" customHeight="1" x14ac:dyDescent="0.2">
      <c r="A46" s="203">
        <v>42826</v>
      </c>
      <c r="B46" s="403" t="s">
        <v>2338</v>
      </c>
      <c r="C46" s="399">
        <v>1520604</v>
      </c>
      <c r="D46" s="400">
        <v>7495</v>
      </c>
      <c r="E46" s="399" t="s">
        <v>492</v>
      </c>
      <c r="F46" s="83">
        <v>2017</v>
      </c>
      <c r="G46" s="401">
        <v>42837</v>
      </c>
      <c r="H46" s="399" t="s">
        <v>64</v>
      </c>
      <c r="I46" s="399" t="s">
        <v>2339</v>
      </c>
      <c r="J46" s="399" t="s">
        <v>2</v>
      </c>
      <c r="K46" s="399" t="s">
        <v>2340</v>
      </c>
      <c r="L46" s="399" t="s">
        <v>2341</v>
      </c>
      <c r="M46" s="402">
        <v>282019.7</v>
      </c>
      <c r="N46" s="402">
        <v>14100.99</v>
      </c>
      <c r="O46" s="402">
        <v>47379.31</v>
      </c>
      <c r="P46" s="402">
        <v>343500</v>
      </c>
      <c r="Q46" s="41" t="s">
        <v>1358</v>
      </c>
      <c r="R46" s="406" t="s">
        <v>746</v>
      </c>
      <c r="T46" s="78" t="s">
        <v>764</v>
      </c>
      <c r="U46" s="235">
        <v>240000</v>
      </c>
      <c r="V46" s="231">
        <v>42842</v>
      </c>
      <c r="X46" s="423" t="s">
        <v>1976</v>
      </c>
      <c r="AU46" s="95"/>
    </row>
    <row r="47" spans="1:47" s="78" customFormat="1" ht="12.75" customHeight="1" x14ac:dyDescent="0.2">
      <c r="A47" s="203">
        <v>42826</v>
      </c>
      <c r="B47" s="403" t="s">
        <v>2338</v>
      </c>
      <c r="C47" s="399"/>
      <c r="D47" s="400"/>
      <c r="E47" s="399"/>
      <c r="F47" s="83"/>
      <c r="G47" s="401"/>
      <c r="H47" s="399"/>
      <c r="I47" s="399" t="s">
        <v>2339</v>
      </c>
      <c r="J47" s="399"/>
      <c r="K47" s="399"/>
      <c r="L47" s="399"/>
      <c r="M47" s="402"/>
      <c r="N47" s="402"/>
      <c r="O47" s="402"/>
      <c r="P47" s="402"/>
      <c r="Q47" s="41"/>
      <c r="R47" s="406" t="s">
        <v>746</v>
      </c>
      <c r="T47" s="78" t="s">
        <v>757</v>
      </c>
      <c r="U47" s="235">
        <v>10000</v>
      </c>
      <c r="V47" s="231">
        <v>42837</v>
      </c>
      <c r="X47" s="423" t="s">
        <v>1976</v>
      </c>
      <c r="AU47" s="95"/>
    </row>
    <row r="48" spans="1:47" s="78" customFormat="1" ht="12.75" customHeight="1" x14ac:dyDescent="0.2">
      <c r="A48" s="203">
        <v>42826</v>
      </c>
      <c r="B48" s="403" t="s">
        <v>2338</v>
      </c>
      <c r="C48" s="399"/>
      <c r="D48" s="400"/>
      <c r="E48" s="399"/>
      <c r="F48" s="83"/>
      <c r="G48" s="401"/>
      <c r="H48" s="399"/>
      <c r="I48" s="399" t="s">
        <v>2339</v>
      </c>
      <c r="J48" s="399"/>
      <c r="K48" s="399"/>
      <c r="L48" s="399"/>
      <c r="M48" s="402"/>
      <c r="N48" s="402"/>
      <c r="O48" s="402"/>
      <c r="P48" s="402"/>
      <c r="Q48" s="41"/>
      <c r="R48" s="406" t="s">
        <v>746</v>
      </c>
      <c r="T48" s="78" t="s">
        <v>757</v>
      </c>
      <c r="U48" s="235">
        <v>93500</v>
      </c>
      <c r="V48" s="231">
        <v>42842</v>
      </c>
      <c r="X48" s="423" t="s">
        <v>1976</v>
      </c>
      <c r="AU48" s="95"/>
    </row>
    <row r="49" spans="1:47" s="78" customFormat="1" ht="12.75" customHeight="1" x14ac:dyDescent="0.2">
      <c r="A49" s="203">
        <v>42826</v>
      </c>
      <c r="B49" s="403" t="s">
        <v>2240</v>
      </c>
      <c r="C49" s="399">
        <v>522403</v>
      </c>
      <c r="D49" s="400">
        <v>1060</v>
      </c>
      <c r="E49" s="399" t="s">
        <v>2241</v>
      </c>
      <c r="F49" s="83">
        <v>2017</v>
      </c>
      <c r="G49" s="401">
        <v>42843</v>
      </c>
      <c r="H49" s="399" t="s">
        <v>49</v>
      </c>
      <c r="I49" s="399" t="s">
        <v>2242</v>
      </c>
      <c r="J49" s="399" t="s">
        <v>23</v>
      </c>
      <c r="K49" s="399" t="s">
        <v>2243</v>
      </c>
      <c r="L49" s="399" t="s">
        <v>2244</v>
      </c>
      <c r="M49" s="402">
        <v>204655.17</v>
      </c>
      <c r="N49" s="402">
        <v>0</v>
      </c>
      <c r="O49" s="402">
        <v>32744.83</v>
      </c>
      <c r="P49" s="402">
        <v>237400</v>
      </c>
      <c r="Q49" s="61" t="s">
        <v>1358</v>
      </c>
      <c r="R49" s="405" t="s">
        <v>1340</v>
      </c>
      <c r="T49" s="78" t="s">
        <v>764</v>
      </c>
      <c r="U49" s="235">
        <v>37138</v>
      </c>
      <c r="V49" s="231">
        <v>42843</v>
      </c>
      <c r="X49" s="423" t="s">
        <v>1976</v>
      </c>
      <c r="AU49" s="89"/>
    </row>
    <row r="50" spans="1:47" s="78" customFormat="1" ht="12.75" customHeight="1" x14ac:dyDescent="0.2">
      <c r="A50" s="203">
        <v>42826</v>
      </c>
      <c r="B50" s="403" t="s">
        <v>2240</v>
      </c>
      <c r="C50" s="399"/>
      <c r="D50" s="400"/>
      <c r="E50" s="399"/>
      <c r="F50" s="83"/>
      <c r="G50" s="401"/>
      <c r="H50" s="399"/>
      <c r="I50" s="399" t="s">
        <v>2242</v>
      </c>
      <c r="J50" s="399"/>
      <c r="K50" s="399"/>
      <c r="L50" s="399"/>
      <c r="M50" s="402"/>
      <c r="N50" s="402"/>
      <c r="O50" s="402"/>
      <c r="P50" s="402"/>
      <c r="Q50" s="61"/>
      <c r="R50" s="405" t="s">
        <v>1340</v>
      </c>
      <c r="T50" s="78" t="s">
        <v>758</v>
      </c>
      <c r="U50" s="235">
        <v>3000</v>
      </c>
      <c r="V50" s="231">
        <v>42842</v>
      </c>
      <c r="X50" s="423" t="s">
        <v>1976</v>
      </c>
      <c r="AU50" s="89"/>
    </row>
    <row r="51" spans="1:47" s="78" customFormat="1" ht="12.75" customHeight="1" x14ac:dyDescent="0.2">
      <c r="A51" s="203">
        <v>42826</v>
      </c>
      <c r="B51" s="403" t="s">
        <v>2240</v>
      </c>
      <c r="C51" s="399"/>
      <c r="D51" s="400"/>
      <c r="E51" s="399"/>
      <c r="F51" s="83"/>
      <c r="G51" s="401"/>
      <c r="H51" s="399"/>
      <c r="I51" s="399" t="s">
        <v>2242</v>
      </c>
      <c r="J51" s="399"/>
      <c r="K51" s="399"/>
      <c r="L51" s="399"/>
      <c r="M51" s="402"/>
      <c r="N51" s="402"/>
      <c r="O51" s="402"/>
      <c r="P51" s="402"/>
      <c r="Q51" s="61"/>
      <c r="R51" s="405" t="s">
        <v>1340</v>
      </c>
      <c r="T51" s="78" t="s">
        <v>761</v>
      </c>
      <c r="U51" s="235">
        <v>197400</v>
      </c>
      <c r="V51" s="231">
        <v>42843</v>
      </c>
      <c r="X51" s="423" t="s">
        <v>1976</v>
      </c>
      <c r="AU51" s="89"/>
    </row>
    <row r="52" spans="1:47" s="78" customFormat="1" ht="12.75" customHeight="1" x14ac:dyDescent="0.2">
      <c r="A52" s="203">
        <v>42826</v>
      </c>
      <c r="B52" s="403" t="s">
        <v>2137</v>
      </c>
      <c r="C52" s="399">
        <v>521702</v>
      </c>
      <c r="D52" s="400">
        <v>2005</v>
      </c>
      <c r="E52" s="399" t="s">
        <v>130</v>
      </c>
      <c r="F52" s="83">
        <v>2017</v>
      </c>
      <c r="G52" s="401">
        <v>42854</v>
      </c>
      <c r="H52" s="399" t="s">
        <v>30</v>
      </c>
      <c r="I52" s="399" t="s">
        <v>2138</v>
      </c>
      <c r="J52" s="399" t="s">
        <v>2</v>
      </c>
      <c r="K52" s="399" t="s">
        <v>2139</v>
      </c>
      <c r="L52" s="399" t="s">
        <v>2140</v>
      </c>
      <c r="M52" s="402">
        <v>177413.79</v>
      </c>
      <c r="N52" s="402">
        <v>0</v>
      </c>
      <c r="O52" s="402">
        <v>28386.21</v>
      </c>
      <c r="P52" s="402">
        <v>205800</v>
      </c>
      <c r="Q52" s="90" t="s">
        <v>1358</v>
      </c>
      <c r="R52" s="405" t="s">
        <v>1340</v>
      </c>
      <c r="T52" s="78" t="s">
        <v>764</v>
      </c>
      <c r="U52" s="235">
        <v>205800</v>
      </c>
      <c r="V52" s="231">
        <v>42854</v>
      </c>
      <c r="X52" s="311" t="s">
        <v>1976</v>
      </c>
      <c r="Y52" s="78" t="s">
        <v>2596</v>
      </c>
    </row>
    <row r="53" spans="1:47" s="78" customFormat="1" ht="12.75" customHeight="1" x14ac:dyDescent="0.2">
      <c r="A53" s="203">
        <v>42826</v>
      </c>
      <c r="B53" s="403" t="s">
        <v>2118</v>
      </c>
      <c r="C53" s="399">
        <v>521702</v>
      </c>
      <c r="D53" s="400">
        <v>2005</v>
      </c>
      <c r="E53" s="399" t="s">
        <v>130</v>
      </c>
      <c r="F53" s="83">
        <v>2017</v>
      </c>
      <c r="G53" s="401">
        <v>42830</v>
      </c>
      <c r="H53" s="399" t="s">
        <v>115</v>
      </c>
      <c r="I53" s="399" t="s">
        <v>2119</v>
      </c>
      <c r="J53" s="399" t="s">
        <v>2</v>
      </c>
      <c r="K53" s="399" t="s">
        <v>2120</v>
      </c>
      <c r="L53" s="399" t="s">
        <v>2121</v>
      </c>
      <c r="M53" s="402">
        <v>177413.79</v>
      </c>
      <c r="N53" s="402">
        <v>0</v>
      </c>
      <c r="O53" s="402">
        <v>28386.21</v>
      </c>
      <c r="P53" s="402">
        <v>205800</v>
      </c>
      <c r="Q53" s="90" t="s">
        <v>1358</v>
      </c>
      <c r="R53" s="405" t="s">
        <v>1340</v>
      </c>
      <c r="U53" s="235">
        <v>5000</v>
      </c>
      <c r="V53" s="231">
        <v>42811</v>
      </c>
      <c r="X53" s="311" t="s">
        <v>1976</v>
      </c>
    </row>
    <row r="54" spans="1:47" s="78" customFormat="1" ht="12.75" customHeight="1" x14ac:dyDescent="0.2">
      <c r="A54" s="203">
        <v>42826</v>
      </c>
      <c r="B54" s="403" t="s">
        <v>2118</v>
      </c>
      <c r="C54" s="399"/>
      <c r="D54" s="400"/>
      <c r="E54" s="399"/>
      <c r="F54" s="83"/>
      <c r="G54" s="401"/>
      <c r="H54" s="399"/>
      <c r="I54" s="399" t="s">
        <v>2119</v>
      </c>
      <c r="J54" s="399"/>
      <c r="K54" s="399"/>
      <c r="L54" s="399"/>
      <c r="M54" s="402"/>
      <c r="N54" s="402"/>
      <c r="O54" s="402"/>
      <c r="P54" s="402"/>
      <c r="Q54" s="90"/>
      <c r="R54" s="405" t="s">
        <v>1340</v>
      </c>
      <c r="T54" s="78" t="s">
        <v>762</v>
      </c>
      <c r="U54" s="235">
        <v>11500</v>
      </c>
      <c r="V54" s="231">
        <v>42835</v>
      </c>
      <c r="X54" s="311" t="s">
        <v>1976</v>
      </c>
    </row>
    <row r="55" spans="1:47" s="78" customFormat="1" ht="12.75" customHeight="1" x14ac:dyDescent="0.2">
      <c r="A55" s="203">
        <v>42826</v>
      </c>
      <c r="B55" s="403" t="s">
        <v>2118</v>
      </c>
      <c r="C55" s="399"/>
      <c r="D55" s="400"/>
      <c r="E55" s="399"/>
      <c r="F55" s="83"/>
      <c r="G55" s="401"/>
      <c r="H55" s="399"/>
      <c r="I55" s="399" t="s">
        <v>2119</v>
      </c>
      <c r="J55" s="399"/>
      <c r="K55" s="399"/>
      <c r="L55" s="399"/>
      <c r="M55" s="402"/>
      <c r="N55" s="402"/>
      <c r="O55" s="402"/>
      <c r="P55" s="402"/>
      <c r="Q55" s="90"/>
      <c r="R55" s="405" t="s">
        <v>1340</v>
      </c>
      <c r="T55" s="78" t="s">
        <v>763</v>
      </c>
      <c r="U55" s="235">
        <v>20000</v>
      </c>
      <c r="V55" s="231">
        <v>42835</v>
      </c>
      <c r="X55" s="311" t="s">
        <v>1976</v>
      </c>
    </row>
    <row r="56" spans="1:47" s="78" customFormat="1" ht="12.75" customHeight="1" x14ac:dyDescent="0.2">
      <c r="A56" s="203">
        <v>42826</v>
      </c>
      <c r="B56" s="403" t="s">
        <v>2118</v>
      </c>
      <c r="C56" s="399"/>
      <c r="D56" s="400"/>
      <c r="E56" s="399"/>
      <c r="F56" s="83"/>
      <c r="G56" s="401"/>
      <c r="H56" s="399"/>
      <c r="I56" s="399" t="s">
        <v>2119</v>
      </c>
      <c r="J56" s="399"/>
      <c r="K56" s="399"/>
      <c r="L56" s="399"/>
      <c r="M56" s="402"/>
      <c r="N56" s="402"/>
      <c r="O56" s="402"/>
      <c r="P56" s="402"/>
      <c r="Q56" s="90"/>
      <c r="R56" s="405" t="s">
        <v>1340</v>
      </c>
      <c r="T56" s="78" t="s">
        <v>764</v>
      </c>
      <c r="U56" s="235">
        <v>8500</v>
      </c>
      <c r="V56" s="78" t="s">
        <v>2597</v>
      </c>
      <c r="X56" s="311" t="s">
        <v>1976</v>
      </c>
    </row>
    <row r="57" spans="1:47" s="78" customFormat="1" ht="12.75" customHeight="1" x14ac:dyDescent="0.2">
      <c r="A57" s="203">
        <v>42826</v>
      </c>
      <c r="B57" s="403" t="s">
        <v>2118</v>
      </c>
      <c r="C57" s="399"/>
      <c r="D57" s="400"/>
      <c r="E57" s="399"/>
      <c r="F57" s="83"/>
      <c r="G57" s="401"/>
      <c r="H57" s="399"/>
      <c r="I57" s="399" t="s">
        <v>2119</v>
      </c>
      <c r="J57" s="399"/>
      <c r="K57" s="399"/>
      <c r="L57" s="399"/>
      <c r="M57" s="402"/>
      <c r="N57" s="402"/>
      <c r="O57" s="402"/>
      <c r="P57" s="402"/>
      <c r="Q57" s="90"/>
      <c r="R57" s="405" t="s">
        <v>1340</v>
      </c>
      <c r="U57" s="235">
        <v>10800</v>
      </c>
      <c r="V57" s="231">
        <v>42842</v>
      </c>
      <c r="X57" s="311" t="s">
        <v>1976</v>
      </c>
    </row>
    <row r="58" spans="1:47" s="78" customFormat="1" ht="12.75" customHeight="1" x14ac:dyDescent="0.2">
      <c r="A58" s="203">
        <v>42826</v>
      </c>
      <c r="B58" s="403" t="s">
        <v>2118</v>
      </c>
      <c r="C58" s="399"/>
      <c r="D58" s="400"/>
      <c r="E58" s="399"/>
      <c r="F58" s="83"/>
      <c r="G58" s="401"/>
      <c r="H58" s="399"/>
      <c r="I58" s="399" t="s">
        <v>2119</v>
      </c>
      <c r="J58" s="399"/>
      <c r="K58" s="399"/>
      <c r="L58" s="399"/>
      <c r="M58" s="402"/>
      <c r="N58" s="402"/>
      <c r="O58" s="402"/>
      <c r="P58" s="402"/>
      <c r="Q58" s="90"/>
      <c r="R58" s="405" t="s">
        <v>1340</v>
      </c>
      <c r="T58" s="78" t="s">
        <v>757</v>
      </c>
      <c r="U58" s="235">
        <v>150000</v>
      </c>
      <c r="V58" s="231">
        <v>42832</v>
      </c>
      <c r="X58" s="311" t="s">
        <v>1976</v>
      </c>
    </row>
    <row r="59" spans="1:47" s="78" customFormat="1" ht="12.75" customHeight="1" x14ac:dyDescent="0.2">
      <c r="A59" s="203">
        <v>42826</v>
      </c>
      <c r="B59" s="403" t="s">
        <v>2126</v>
      </c>
      <c r="C59" s="399">
        <v>521702</v>
      </c>
      <c r="D59" s="400">
        <v>2005</v>
      </c>
      <c r="E59" s="399" t="s">
        <v>130</v>
      </c>
      <c r="F59" s="83">
        <v>2017</v>
      </c>
      <c r="G59" s="401">
        <v>42829</v>
      </c>
      <c r="H59" s="399" t="s">
        <v>1357</v>
      </c>
      <c r="I59" s="399" t="s">
        <v>2127</v>
      </c>
      <c r="J59" s="399" t="s">
        <v>23</v>
      </c>
      <c r="K59" s="399" t="s">
        <v>2128</v>
      </c>
      <c r="L59" s="399" t="s">
        <v>2129</v>
      </c>
      <c r="M59" s="402">
        <v>177413.79</v>
      </c>
      <c r="N59" s="402">
        <v>0</v>
      </c>
      <c r="O59" s="402">
        <v>28386.21</v>
      </c>
      <c r="P59" s="402">
        <v>205800</v>
      </c>
      <c r="Q59" s="61" t="s">
        <v>1358</v>
      </c>
      <c r="R59" s="405" t="s">
        <v>1340</v>
      </c>
      <c r="T59" s="78" t="s">
        <v>758</v>
      </c>
      <c r="U59" s="235">
        <v>205800</v>
      </c>
      <c r="V59" s="231">
        <v>42829</v>
      </c>
      <c r="X59" s="311" t="s">
        <v>1976</v>
      </c>
    </row>
    <row r="60" spans="1:47" s="78" customFormat="1" ht="12.75" customHeight="1" x14ac:dyDescent="0.2">
      <c r="A60" s="203">
        <v>42826</v>
      </c>
      <c r="B60" s="403" t="s">
        <v>2385</v>
      </c>
      <c r="C60" s="399">
        <v>1520604</v>
      </c>
      <c r="D60" s="400">
        <v>7495</v>
      </c>
      <c r="E60" s="399" t="s">
        <v>492</v>
      </c>
      <c r="F60" s="83">
        <v>2017</v>
      </c>
      <c r="G60" s="401">
        <v>42826</v>
      </c>
      <c r="H60" s="399" t="s">
        <v>79</v>
      </c>
      <c r="I60" s="399" t="s">
        <v>2386</v>
      </c>
      <c r="J60" s="399" t="s">
        <v>2</v>
      </c>
      <c r="K60" s="418" t="s">
        <v>2387</v>
      </c>
      <c r="L60" s="399" t="s">
        <v>2388</v>
      </c>
      <c r="M60" s="402">
        <v>282019.7</v>
      </c>
      <c r="N60" s="402">
        <v>14100.99</v>
      </c>
      <c r="O60" s="402">
        <v>47379.31</v>
      </c>
      <c r="P60" s="402">
        <v>343500</v>
      </c>
      <c r="Q60" s="41" t="s">
        <v>1358</v>
      </c>
      <c r="R60" s="406" t="s">
        <v>746</v>
      </c>
      <c r="T60" s="78" t="s">
        <v>758</v>
      </c>
      <c r="U60" s="235">
        <v>243500</v>
      </c>
      <c r="V60" s="231">
        <v>42832</v>
      </c>
      <c r="X60" s="311" t="s">
        <v>1976</v>
      </c>
    </row>
    <row r="61" spans="1:47" s="78" customFormat="1" ht="12.75" customHeight="1" thickBot="1" x14ac:dyDescent="0.25">
      <c r="A61" s="203">
        <v>42826</v>
      </c>
      <c r="B61" s="403" t="s">
        <v>2385</v>
      </c>
      <c r="C61" s="399"/>
      <c r="D61" s="400"/>
      <c r="E61" s="399"/>
      <c r="F61" s="83"/>
      <c r="G61" s="401"/>
      <c r="H61" s="399"/>
      <c r="I61" s="399" t="s">
        <v>2386</v>
      </c>
      <c r="J61" s="416"/>
      <c r="K61" s="465"/>
      <c r="L61" s="417"/>
      <c r="M61" s="402"/>
      <c r="N61" s="402"/>
      <c r="O61" s="402"/>
      <c r="P61" s="402"/>
      <c r="Q61" s="41"/>
      <c r="R61" s="406" t="s">
        <v>746</v>
      </c>
      <c r="T61" s="78" t="s">
        <v>757</v>
      </c>
      <c r="U61" s="235">
        <v>100000</v>
      </c>
      <c r="V61" s="231">
        <v>42822</v>
      </c>
      <c r="X61" s="311" t="s">
        <v>1976</v>
      </c>
    </row>
    <row r="62" spans="1:47" s="444" customFormat="1" ht="12.75" customHeight="1" x14ac:dyDescent="0.2">
      <c r="A62" s="426">
        <v>42826</v>
      </c>
      <c r="B62" s="427" t="s">
        <v>2490</v>
      </c>
      <c r="C62" s="428">
        <v>1520104</v>
      </c>
      <c r="D62" s="429">
        <v>7493</v>
      </c>
      <c r="E62" s="428" t="s">
        <v>440</v>
      </c>
      <c r="F62" s="430"/>
      <c r="G62" s="431">
        <v>42835</v>
      </c>
      <c r="H62" s="399"/>
      <c r="I62" s="428" t="s">
        <v>2491</v>
      </c>
      <c r="J62" s="432" t="s">
        <v>2</v>
      </c>
      <c r="K62" s="433" t="s">
        <v>1213</v>
      </c>
      <c r="L62" s="434" t="s">
        <v>2492</v>
      </c>
      <c r="M62" s="435">
        <v>218562.73</v>
      </c>
      <c r="N62" s="435">
        <v>0</v>
      </c>
      <c r="O62" s="435">
        <v>34970.04</v>
      </c>
      <c r="P62" s="435">
        <v>253532.77</v>
      </c>
      <c r="Q62" s="436" t="s">
        <v>748</v>
      </c>
      <c r="R62" s="438" t="s">
        <v>2591</v>
      </c>
      <c r="U62" s="446"/>
      <c r="W62" s="447">
        <v>42872</v>
      </c>
      <c r="X62" s="448"/>
      <c r="AU62" s="439"/>
    </row>
    <row r="63" spans="1:47" s="444" customFormat="1" ht="12.75" customHeight="1" thickBot="1" x14ac:dyDescent="0.25">
      <c r="A63" s="426">
        <v>42826</v>
      </c>
      <c r="B63" s="427" t="s">
        <v>2433</v>
      </c>
      <c r="C63" s="428">
        <v>521707</v>
      </c>
      <c r="D63" s="429">
        <v>2006</v>
      </c>
      <c r="E63" s="428" t="s">
        <v>165</v>
      </c>
      <c r="F63" s="430"/>
      <c r="G63" s="431">
        <v>42847</v>
      </c>
      <c r="H63" s="399"/>
      <c r="I63" s="428" t="s">
        <v>2434</v>
      </c>
      <c r="J63" s="432" t="s">
        <v>23</v>
      </c>
      <c r="K63" s="445" t="s">
        <v>1213</v>
      </c>
      <c r="L63" s="434" t="s">
        <v>2435</v>
      </c>
      <c r="M63" s="435">
        <v>177271.48</v>
      </c>
      <c r="N63" s="435">
        <v>0</v>
      </c>
      <c r="O63" s="435">
        <v>28363.439999999999</v>
      </c>
      <c r="P63" s="435">
        <v>205634.92</v>
      </c>
      <c r="Q63" s="436" t="s">
        <v>748</v>
      </c>
      <c r="R63" s="438" t="s">
        <v>2591</v>
      </c>
      <c r="U63" s="446"/>
      <c r="W63" s="447">
        <v>42872</v>
      </c>
      <c r="X63" s="448"/>
    </row>
    <row r="64" spans="1:47" s="78" customFormat="1" ht="12.75" customHeight="1" x14ac:dyDescent="0.2">
      <c r="A64" s="203">
        <v>42826</v>
      </c>
      <c r="B64" s="403" t="s">
        <v>2159</v>
      </c>
      <c r="C64" s="399">
        <v>521707</v>
      </c>
      <c r="D64" s="400">
        <v>2006</v>
      </c>
      <c r="E64" s="399" t="s">
        <v>165</v>
      </c>
      <c r="F64" s="83">
        <v>2017</v>
      </c>
      <c r="G64" s="401">
        <v>42837</v>
      </c>
      <c r="H64" s="399" t="s">
        <v>24</v>
      </c>
      <c r="I64" s="399" t="s">
        <v>2160</v>
      </c>
      <c r="J64" s="399" t="s">
        <v>23</v>
      </c>
      <c r="K64" s="419" t="s">
        <v>2161</v>
      </c>
      <c r="L64" s="399" t="s">
        <v>2162</v>
      </c>
      <c r="M64" s="402">
        <v>195172.41</v>
      </c>
      <c r="N64" s="402">
        <v>0</v>
      </c>
      <c r="O64" s="402">
        <v>31227.59</v>
      </c>
      <c r="P64" s="402">
        <v>226400</v>
      </c>
      <c r="Q64" s="41" t="s">
        <v>1358</v>
      </c>
      <c r="R64" s="405" t="s">
        <v>1340</v>
      </c>
      <c r="T64" s="78" t="s">
        <v>758</v>
      </c>
      <c r="U64" s="235">
        <v>150135.6</v>
      </c>
      <c r="V64" s="231">
        <v>42849</v>
      </c>
      <c r="X64" s="311" t="s">
        <v>1976</v>
      </c>
    </row>
    <row r="65" spans="1:47" s="78" customFormat="1" ht="12.75" customHeight="1" x14ac:dyDescent="0.2">
      <c r="A65" s="203">
        <v>42826</v>
      </c>
      <c r="B65" s="403" t="s">
        <v>2159</v>
      </c>
      <c r="C65" s="399"/>
      <c r="D65" s="400"/>
      <c r="E65" s="399"/>
      <c r="F65" s="83"/>
      <c r="G65" s="401"/>
      <c r="H65" s="399"/>
      <c r="I65" s="399" t="s">
        <v>2160</v>
      </c>
      <c r="J65" s="399"/>
      <c r="K65" s="421"/>
      <c r="L65" s="399"/>
      <c r="M65" s="402"/>
      <c r="N65" s="402"/>
      <c r="O65" s="402"/>
      <c r="P65" s="402"/>
      <c r="Q65" s="41"/>
      <c r="R65" s="405" t="s">
        <v>1340</v>
      </c>
      <c r="T65" s="78" t="s">
        <v>758</v>
      </c>
      <c r="U65" s="235">
        <v>10000</v>
      </c>
      <c r="V65" s="231">
        <v>42837</v>
      </c>
      <c r="X65" s="311" t="s">
        <v>1976</v>
      </c>
    </row>
    <row r="66" spans="1:47" s="78" customFormat="1" ht="12.75" customHeight="1" x14ac:dyDescent="0.2">
      <c r="A66" s="203">
        <v>42826</v>
      </c>
      <c r="B66" s="403" t="s">
        <v>2159</v>
      </c>
      <c r="C66" s="399"/>
      <c r="D66" s="400"/>
      <c r="E66" s="399"/>
      <c r="F66" s="83"/>
      <c r="G66" s="401"/>
      <c r="H66" s="399"/>
      <c r="I66" s="399" t="s">
        <v>2160</v>
      </c>
      <c r="J66" s="399"/>
      <c r="K66" s="421"/>
      <c r="L66" s="399"/>
      <c r="M66" s="402"/>
      <c r="N66" s="402"/>
      <c r="O66" s="402"/>
      <c r="P66" s="402"/>
      <c r="Q66" s="41"/>
      <c r="R66" s="405" t="s">
        <v>1340</v>
      </c>
      <c r="T66" s="78" t="s">
        <v>761</v>
      </c>
      <c r="U66" s="235">
        <v>66264.399999999994</v>
      </c>
      <c r="V66" s="231">
        <v>42849</v>
      </c>
      <c r="X66" s="311" t="s">
        <v>1976</v>
      </c>
    </row>
    <row r="67" spans="1:47" s="89" customFormat="1" ht="12.75" customHeight="1" x14ac:dyDescent="0.2">
      <c r="A67" s="203">
        <v>42826</v>
      </c>
      <c r="B67" s="403" t="s">
        <v>2520</v>
      </c>
      <c r="C67" s="399">
        <v>72402</v>
      </c>
      <c r="D67" s="400" t="s">
        <v>618</v>
      </c>
      <c r="E67" s="399" t="s">
        <v>2508</v>
      </c>
      <c r="F67" s="83"/>
      <c r="G67" s="401">
        <v>42833</v>
      </c>
      <c r="H67" s="399" t="s">
        <v>637</v>
      </c>
      <c r="I67" s="399" t="s">
        <v>2521</v>
      </c>
      <c r="J67" s="399" t="s">
        <v>23</v>
      </c>
      <c r="K67" s="418" t="s">
        <v>2522</v>
      </c>
      <c r="L67" s="399" t="s">
        <v>2523</v>
      </c>
      <c r="M67" s="402">
        <v>146551.72</v>
      </c>
      <c r="N67" s="402">
        <v>0</v>
      </c>
      <c r="O67" s="402">
        <v>23448.28</v>
      </c>
      <c r="P67" s="402">
        <v>170000</v>
      </c>
      <c r="Q67" s="61" t="s">
        <v>749</v>
      </c>
      <c r="R67" s="405" t="s">
        <v>1340</v>
      </c>
      <c r="S67" s="78"/>
      <c r="T67" s="78" t="s">
        <v>1346</v>
      </c>
      <c r="U67" s="235">
        <v>111000</v>
      </c>
      <c r="V67" s="231">
        <v>42837</v>
      </c>
      <c r="W67" s="78"/>
      <c r="X67" s="311" t="s">
        <v>1976</v>
      </c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</row>
    <row r="68" spans="1:47" s="89" customFormat="1" ht="12.75" customHeight="1" x14ac:dyDescent="0.2">
      <c r="A68" s="203">
        <v>42826</v>
      </c>
      <c r="B68" s="403" t="s">
        <v>2520</v>
      </c>
      <c r="C68" s="399"/>
      <c r="D68" s="400"/>
      <c r="E68" s="399"/>
      <c r="F68" s="83"/>
      <c r="G68" s="401"/>
      <c r="H68" s="399"/>
      <c r="I68" s="399" t="s">
        <v>2521</v>
      </c>
      <c r="J68" s="416"/>
      <c r="K68" s="465"/>
      <c r="L68" s="417"/>
      <c r="M68" s="402"/>
      <c r="N68" s="402"/>
      <c r="O68" s="402"/>
      <c r="P68" s="402"/>
      <c r="Q68" s="61"/>
      <c r="R68" s="405" t="s">
        <v>1340</v>
      </c>
      <c r="S68" s="78"/>
      <c r="T68" s="78" t="s">
        <v>763</v>
      </c>
      <c r="U68" s="235">
        <v>5000</v>
      </c>
      <c r="V68" s="231">
        <v>42824</v>
      </c>
      <c r="W68" s="78"/>
      <c r="X68" s="311" t="s">
        <v>1976</v>
      </c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</row>
    <row r="69" spans="1:47" s="89" customFormat="1" ht="12.75" customHeight="1" thickBot="1" x14ac:dyDescent="0.25">
      <c r="A69" s="203">
        <v>42826</v>
      </c>
      <c r="B69" s="403" t="s">
        <v>2520</v>
      </c>
      <c r="C69" s="399"/>
      <c r="D69" s="400"/>
      <c r="E69" s="399"/>
      <c r="F69" s="83"/>
      <c r="G69" s="401"/>
      <c r="H69" s="399"/>
      <c r="I69" s="399" t="s">
        <v>2521</v>
      </c>
      <c r="J69" s="416"/>
      <c r="K69" s="465"/>
      <c r="L69" s="417"/>
      <c r="M69" s="402"/>
      <c r="N69" s="402"/>
      <c r="O69" s="402"/>
      <c r="P69" s="402"/>
      <c r="Q69" s="61"/>
      <c r="R69" s="405" t="s">
        <v>1340</v>
      </c>
      <c r="S69" s="78"/>
      <c r="T69" s="78" t="s">
        <v>757</v>
      </c>
      <c r="U69" s="235">
        <v>54000</v>
      </c>
      <c r="V69" s="78" t="s">
        <v>2598</v>
      </c>
      <c r="W69" s="78"/>
      <c r="X69" s="311" t="s">
        <v>1976</v>
      </c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</row>
    <row r="70" spans="1:47" s="443" customFormat="1" ht="12.75" customHeight="1" x14ac:dyDescent="0.2">
      <c r="A70" s="426">
        <v>42826</v>
      </c>
      <c r="B70" s="427" t="s">
        <v>2484</v>
      </c>
      <c r="C70" s="428">
        <v>521907</v>
      </c>
      <c r="D70" s="429">
        <v>6981</v>
      </c>
      <c r="E70" s="428" t="s">
        <v>2232</v>
      </c>
      <c r="F70" s="430"/>
      <c r="G70" s="431">
        <v>42847</v>
      </c>
      <c r="H70" s="399"/>
      <c r="I70" s="428" t="s">
        <v>2485</v>
      </c>
      <c r="J70" s="432" t="s">
        <v>2</v>
      </c>
      <c r="K70" s="433" t="s">
        <v>374</v>
      </c>
      <c r="L70" s="434" t="s">
        <v>2486</v>
      </c>
      <c r="M70" s="435">
        <v>387281.96</v>
      </c>
      <c r="N70" s="435">
        <v>0</v>
      </c>
      <c r="O70" s="435">
        <v>61965.11</v>
      </c>
      <c r="P70" s="435">
        <v>449247.07</v>
      </c>
      <c r="Q70" s="436" t="s">
        <v>748</v>
      </c>
      <c r="R70" s="438" t="s">
        <v>2591</v>
      </c>
      <c r="U70" s="450"/>
      <c r="W70" s="447">
        <v>42872</v>
      </c>
      <c r="X70" s="452"/>
      <c r="AU70" s="444"/>
    </row>
    <row r="71" spans="1:47" s="444" customFormat="1" ht="12.75" customHeight="1" x14ac:dyDescent="0.2">
      <c r="A71" s="426">
        <v>42826</v>
      </c>
      <c r="B71" s="427" t="s">
        <v>2410</v>
      </c>
      <c r="C71" s="428">
        <v>520220</v>
      </c>
      <c r="D71" s="429">
        <v>1794</v>
      </c>
      <c r="E71" s="428" t="s">
        <v>80</v>
      </c>
      <c r="F71" s="430"/>
      <c r="G71" s="431">
        <v>42829</v>
      </c>
      <c r="H71" s="399"/>
      <c r="I71" s="428" t="s">
        <v>2411</v>
      </c>
      <c r="J71" s="432" t="s">
        <v>2</v>
      </c>
      <c r="K71" s="458" t="s">
        <v>374</v>
      </c>
      <c r="L71" s="434" t="s">
        <v>2412</v>
      </c>
      <c r="M71" s="435">
        <v>230831.09</v>
      </c>
      <c r="N71" s="435">
        <v>0</v>
      </c>
      <c r="O71" s="435">
        <v>36932.97</v>
      </c>
      <c r="P71" s="435">
        <v>267764.06</v>
      </c>
      <c r="Q71" s="436" t="s">
        <v>748</v>
      </c>
      <c r="R71" s="438" t="s">
        <v>2591</v>
      </c>
      <c r="S71" s="443"/>
      <c r="T71" s="443"/>
      <c r="U71" s="450"/>
      <c r="V71" s="443"/>
      <c r="W71" s="447">
        <v>42872</v>
      </c>
      <c r="X71" s="452"/>
      <c r="Y71" s="443"/>
      <c r="Z71" s="443"/>
      <c r="AA71" s="443"/>
      <c r="AB71" s="443"/>
      <c r="AC71" s="443"/>
      <c r="AD71" s="443"/>
      <c r="AE71" s="443"/>
      <c r="AF71" s="443"/>
      <c r="AG71" s="443"/>
      <c r="AH71" s="443"/>
      <c r="AI71" s="443"/>
      <c r="AJ71" s="443"/>
      <c r="AK71" s="443"/>
      <c r="AL71" s="443"/>
      <c r="AM71" s="443"/>
      <c r="AN71" s="443"/>
      <c r="AO71" s="443"/>
      <c r="AP71" s="443"/>
      <c r="AQ71" s="443"/>
      <c r="AR71" s="443"/>
      <c r="AS71" s="443"/>
      <c r="AT71" s="443"/>
    </row>
    <row r="72" spans="1:47" s="444" customFormat="1" ht="12.75" customHeight="1" thickBot="1" x14ac:dyDescent="0.25">
      <c r="A72" s="426">
        <v>42826</v>
      </c>
      <c r="B72" s="427" t="s">
        <v>2416</v>
      </c>
      <c r="C72" s="428">
        <v>520223</v>
      </c>
      <c r="D72" s="429">
        <v>1796</v>
      </c>
      <c r="E72" s="428" t="s">
        <v>100</v>
      </c>
      <c r="F72" s="430"/>
      <c r="G72" s="431">
        <v>42838</v>
      </c>
      <c r="H72" s="399"/>
      <c r="I72" s="428" t="s">
        <v>2417</v>
      </c>
      <c r="J72" s="432" t="s">
        <v>2</v>
      </c>
      <c r="K72" s="445" t="s">
        <v>374</v>
      </c>
      <c r="L72" s="434" t="s">
        <v>2418</v>
      </c>
      <c r="M72" s="435">
        <v>211926.03</v>
      </c>
      <c r="N72" s="435">
        <v>0</v>
      </c>
      <c r="O72" s="435">
        <v>33908.17</v>
      </c>
      <c r="P72" s="435">
        <v>245834.2</v>
      </c>
      <c r="Q72" s="436" t="s">
        <v>748</v>
      </c>
      <c r="R72" s="438" t="s">
        <v>2591</v>
      </c>
      <c r="U72" s="446"/>
      <c r="W72" s="447">
        <v>42872</v>
      </c>
      <c r="X72" s="448"/>
      <c r="AU72" s="439"/>
    </row>
    <row r="73" spans="1:47" s="444" customFormat="1" ht="12.75" customHeight="1" x14ac:dyDescent="0.2">
      <c r="A73" s="426">
        <v>42826</v>
      </c>
      <c r="B73" s="427" t="s">
        <v>2442</v>
      </c>
      <c r="C73" s="428">
        <v>521801</v>
      </c>
      <c r="D73" s="429">
        <v>2201</v>
      </c>
      <c r="E73" s="428" t="s">
        <v>217</v>
      </c>
      <c r="F73" s="430"/>
      <c r="G73" s="431">
        <v>42850</v>
      </c>
      <c r="H73" s="399"/>
      <c r="I73" s="428" t="s">
        <v>2443</v>
      </c>
      <c r="J73" s="432" t="s">
        <v>2</v>
      </c>
      <c r="K73" s="457" t="s">
        <v>1760</v>
      </c>
      <c r="L73" s="434" t="s">
        <v>2444</v>
      </c>
      <c r="M73" s="435">
        <v>179254.95</v>
      </c>
      <c r="N73" s="435">
        <v>0</v>
      </c>
      <c r="O73" s="435">
        <v>28680.79</v>
      </c>
      <c r="P73" s="435">
        <v>207935.74</v>
      </c>
      <c r="Q73" s="436" t="s">
        <v>748</v>
      </c>
      <c r="R73" s="438" t="s">
        <v>2591</v>
      </c>
      <c r="S73" s="443"/>
      <c r="T73" s="443"/>
      <c r="U73" s="450"/>
      <c r="V73" s="443"/>
      <c r="W73" s="447">
        <v>42872</v>
      </c>
      <c r="X73" s="452"/>
      <c r="Y73" s="443"/>
      <c r="Z73" s="443"/>
      <c r="AA73" s="443"/>
      <c r="AB73" s="443"/>
      <c r="AC73" s="443"/>
      <c r="AD73" s="443"/>
      <c r="AE73" s="443"/>
      <c r="AF73" s="443"/>
      <c r="AG73" s="443"/>
      <c r="AH73" s="443"/>
      <c r="AI73" s="443"/>
      <c r="AJ73" s="443"/>
      <c r="AK73" s="443"/>
      <c r="AL73" s="443"/>
      <c r="AM73" s="443"/>
      <c r="AN73" s="443"/>
      <c r="AO73" s="443"/>
      <c r="AP73" s="443"/>
      <c r="AQ73" s="443"/>
      <c r="AR73" s="443"/>
      <c r="AS73" s="443"/>
      <c r="AT73" s="443"/>
    </row>
    <row r="74" spans="1:47" s="443" customFormat="1" ht="12.75" customHeight="1" thickBot="1" x14ac:dyDescent="0.25">
      <c r="A74" s="426">
        <v>42826</v>
      </c>
      <c r="B74" s="427" t="s">
        <v>2496</v>
      </c>
      <c r="C74" s="428">
        <v>1520604</v>
      </c>
      <c r="D74" s="429">
        <v>7495</v>
      </c>
      <c r="E74" s="428" t="s">
        <v>492</v>
      </c>
      <c r="F74" s="430"/>
      <c r="G74" s="431">
        <v>42835</v>
      </c>
      <c r="H74" s="399"/>
      <c r="I74" s="428" t="s">
        <v>2497</v>
      </c>
      <c r="J74" s="432" t="s">
        <v>2</v>
      </c>
      <c r="K74" s="445" t="s">
        <v>1760</v>
      </c>
      <c r="L74" s="434" t="s">
        <v>2498</v>
      </c>
      <c r="M74" s="435">
        <v>255782.21</v>
      </c>
      <c r="N74" s="435">
        <v>0</v>
      </c>
      <c r="O74" s="435">
        <v>40925.15</v>
      </c>
      <c r="P74" s="435">
        <v>296707.36</v>
      </c>
      <c r="Q74" s="436" t="s">
        <v>748</v>
      </c>
      <c r="R74" s="438" t="s">
        <v>2591</v>
      </c>
      <c r="S74" s="444"/>
      <c r="T74" s="444"/>
      <c r="U74" s="446"/>
      <c r="V74" s="444"/>
      <c r="W74" s="447">
        <v>42872</v>
      </c>
      <c r="X74" s="448"/>
      <c r="Y74" s="444"/>
      <c r="Z74" s="444"/>
      <c r="AA74" s="444"/>
      <c r="AB74" s="444"/>
      <c r="AC74" s="444"/>
      <c r="AD74" s="444"/>
      <c r="AE74" s="444"/>
      <c r="AF74" s="444"/>
      <c r="AG74" s="444"/>
      <c r="AH74" s="444"/>
      <c r="AI74" s="444"/>
      <c r="AJ74" s="444"/>
      <c r="AK74" s="444"/>
      <c r="AL74" s="444"/>
      <c r="AM74" s="444"/>
      <c r="AN74" s="444"/>
      <c r="AO74" s="444"/>
      <c r="AP74" s="444"/>
      <c r="AQ74" s="444"/>
      <c r="AR74" s="444"/>
      <c r="AS74" s="444"/>
      <c r="AT74" s="444"/>
      <c r="AU74" s="439"/>
    </row>
    <row r="75" spans="1:47" s="89" customFormat="1" ht="13.5" customHeight="1" x14ac:dyDescent="0.2">
      <c r="A75" s="203">
        <v>42826</v>
      </c>
      <c r="B75" s="403" t="s">
        <v>2107</v>
      </c>
      <c r="C75" s="399">
        <v>521702</v>
      </c>
      <c r="D75" s="400">
        <v>2005</v>
      </c>
      <c r="E75" s="399" t="s">
        <v>130</v>
      </c>
      <c r="F75" s="83">
        <v>2017</v>
      </c>
      <c r="G75" s="401">
        <v>42847</v>
      </c>
      <c r="H75" s="399" t="s">
        <v>64</v>
      </c>
      <c r="I75" s="399" t="s">
        <v>2108</v>
      </c>
      <c r="J75" s="399" t="s">
        <v>2</v>
      </c>
      <c r="K75" s="419" t="s">
        <v>2109</v>
      </c>
      <c r="L75" s="399" t="s">
        <v>2110</v>
      </c>
      <c r="M75" s="402">
        <v>177413.79</v>
      </c>
      <c r="N75" s="402">
        <v>0</v>
      </c>
      <c r="O75" s="402">
        <v>28386.21</v>
      </c>
      <c r="P75" s="402">
        <v>205800</v>
      </c>
      <c r="Q75" s="41" t="s">
        <v>1358</v>
      </c>
      <c r="R75" s="405" t="s">
        <v>1340</v>
      </c>
      <c r="S75" s="78"/>
      <c r="T75" s="78" t="s">
        <v>758</v>
      </c>
      <c r="U75" s="235">
        <v>20000</v>
      </c>
      <c r="V75" s="231">
        <v>42836</v>
      </c>
      <c r="W75" s="78"/>
      <c r="X75" s="423" t="s">
        <v>1976</v>
      </c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</row>
    <row r="76" spans="1:47" s="89" customFormat="1" ht="13.5" customHeight="1" x14ac:dyDescent="0.2">
      <c r="A76" s="203">
        <v>42826</v>
      </c>
      <c r="B76" s="403" t="s">
        <v>2107</v>
      </c>
      <c r="C76" s="399"/>
      <c r="D76" s="400"/>
      <c r="E76" s="399"/>
      <c r="F76" s="83"/>
      <c r="G76" s="401"/>
      <c r="H76" s="399"/>
      <c r="I76" s="399" t="s">
        <v>2108</v>
      </c>
      <c r="J76" s="399"/>
      <c r="K76" s="421"/>
      <c r="L76" s="399"/>
      <c r="M76" s="402"/>
      <c r="N76" s="402"/>
      <c r="O76" s="402"/>
      <c r="P76" s="402"/>
      <c r="Q76" s="41"/>
      <c r="R76" s="405" t="s">
        <v>1340</v>
      </c>
      <c r="S76" s="78"/>
      <c r="T76" s="78" t="s">
        <v>758</v>
      </c>
      <c r="U76" s="235">
        <v>30172.25</v>
      </c>
      <c r="V76" s="231">
        <v>42847</v>
      </c>
      <c r="W76" s="78"/>
      <c r="X76" s="423" t="s">
        <v>1976</v>
      </c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</row>
    <row r="77" spans="1:47" s="89" customFormat="1" ht="13.5" customHeight="1" x14ac:dyDescent="0.2">
      <c r="A77" s="203">
        <v>42826</v>
      </c>
      <c r="B77" s="403" t="s">
        <v>2107</v>
      </c>
      <c r="C77" s="399"/>
      <c r="D77" s="400"/>
      <c r="E77" s="399"/>
      <c r="F77" s="83"/>
      <c r="G77" s="401"/>
      <c r="H77" s="399"/>
      <c r="I77" s="399" t="s">
        <v>2108</v>
      </c>
      <c r="J77" s="399"/>
      <c r="K77" s="421"/>
      <c r="L77" s="399"/>
      <c r="M77" s="402"/>
      <c r="N77" s="402"/>
      <c r="O77" s="402"/>
      <c r="P77" s="402"/>
      <c r="Q77" s="41"/>
      <c r="R77" s="405" t="s">
        <v>1340</v>
      </c>
      <c r="S77" s="78"/>
      <c r="T77" s="78" t="s">
        <v>761</v>
      </c>
      <c r="U77" s="235">
        <v>155662.75</v>
      </c>
      <c r="V77" s="231">
        <v>42849</v>
      </c>
      <c r="W77" s="78"/>
      <c r="X77" s="423" t="s">
        <v>1976</v>
      </c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</row>
    <row r="78" spans="1:47" s="95" customFormat="1" ht="15" customHeight="1" x14ac:dyDescent="0.2">
      <c r="A78" s="203">
        <v>42826</v>
      </c>
      <c r="B78" s="403" t="s">
        <v>2296</v>
      </c>
      <c r="C78" s="399">
        <v>1520105</v>
      </c>
      <c r="D78" s="400">
        <v>7494</v>
      </c>
      <c r="E78" s="399" t="s">
        <v>472</v>
      </c>
      <c r="F78" s="83">
        <v>2017</v>
      </c>
      <c r="G78" s="401">
        <v>42852</v>
      </c>
      <c r="H78" s="399" t="s">
        <v>24</v>
      </c>
      <c r="I78" s="399" t="s">
        <v>2297</v>
      </c>
      <c r="J78" s="399" t="s">
        <v>2</v>
      </c>
      <c r="K78" s="418" t="s">
        <v>2298</v>
      </c>
      <c r="L78" s="399" t="s">
        <v>2299</v>
      </c>
      <c r="M78" s="402">
        <v>223973.72</v>
      </c>
      <c r="N78" s="402">
        <v>11198.69</v>
      </c>
      <c r="O78" s="402">
        <v>37627.589999999997</v>
      </c>
      <c r="P78" s="402">
        <v>272800</v>
      </c>
      <c r="Q78" s="61" t="s">
        <v>1358</v>
      </c>
      <c r="R78" s="406" t="s">
        <v>746</v>
      </c>
      <c r="S78" s="78"/>
      <c r="T78" s="78" t="s">
        <v>758</v>
      </c>
      <c r="U78" s="235">
        <v>20000</v>
      </c>
      <c r="V78" s="231">
        <v>42851</v>
      </c>
      <c r="W78" s="78"/>
      <c r="X78" s="311" t="s">
        <v>1976</v>
      </c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</row>
    <row r="79" spans="1:47" s="95" customFormat="1" ht="15" customHeight="1" x14ac:dyDescent="0.2">
      <c r="A79" s="203">
        <v>42826</v>
      </c>
      <c r="B79" s="403" t="s">
        <v>2296</v>
      </c>
      <c r="C79" s="399"/>
      <c r="D79" s="400"/>
      <c r="E79" s="399"/>
      <c r="F79" s="83"/>
      <c r="G79" s="401"/>
      <c r="H79" s="399"/>
      <c r="I79" s="399" t="s">
        <v>2297</v>
      </c>
      <c r="J79" s="416"/>
      <c r="K79" s="465"/>
      <c r="L79" s="417"/>
      <c r="M79" s="402"/>
      <c r="N79" s="402"/>
      <c r="O79" s="402"/>
      <c r="P79" s="402"/>
      <c r="Q79" s="61"/>
      <c r="R79" s="406" t="s">
        <v>746</v>
      </c>
      <c r="S79" s="78"/>
      <c r="T79" s="78" t="s">
        <v>758</v>
      </c>
      <c r="U79" s="235">
        <v>67676.42</v>
      </c>
      <c r="V79" s="231">
        <v>42852</v>
      </c>
      <c r="W79" s="78"/>
      <c r="X79" s="311" t="s">
        <v>1976</v>
      </c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</row>
    <row r="80" spans="1:47" s="95" customFormat="1" ht="15" customHeight="1" thickBot="1" x14ac:dyDescent="0.25">
      <c r="A80" s="203">
        <v>42826</v>
      </c>
      <c r="B80" s="403" t="s">
        <v>2296</v>
      </c>
      <c r="C80" s="399"/>
      <c r="D80" s="400"/>
      <c r="E80" s="399"/>
      <c r="F80" s="83"/>
      <c r="G80" s="401"/>
      <c r="H80" s="399"/>
      <c r="I80" s="399" t="s">
        <v>2297</v>
      </c>
      <c r="J80" s="416"/>
      <c r="K80" s="465"/>
      <c r="L80" s="417"/>
      <c r="M80" s="402"/>
      <c r="N80" s="402"/>
      <c r="O80" s="402"/>
      <c r="P80" s="402"/>
      <c r="Q80" s="61"/>
      <c r="R80" s="406" t="s">
        <v>746</v>
      </c>
      <c r="S80" s="78"/>
      <c r="T80" s="78" t="s">
        <v>761</v>
      </c>
      <c r="U80" s="235">
        <v>185123.58</v>
      </c>
      <c r="V80" s="231">
        <v>42852</v>
      </c>
      <c r="W80" s="78"/>
      <c r="X80" s="311" t="s">
        <v>1976</v>
      </c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</row>
    <row r="81" spans="1:47" s="443" customFormat="1" ht="12.75" customHeight="1" x14ac:dyDescent="0.2">
      <c r="A81" s="426">
        <v>42826</v>
      </c>
      <c r="B81" s="427" t="s">
        <v>2249</v>
      </c>
      <c r="C81" s="428">
        <v>1520104</v>
      </c>
      <c r="D81" s="429">
        <v>7493</v>
      </c>
      <c r="E81" s="428" t="s">
        <v>440</v>
      </c>
      <c r="F81" s="430">
        <v>2017</v>
      </c>
      <c r="G81" s="431">
        <v>42850</v>
      </c>
      <c r="H81" s="428" t="s">
        <v>17</v>
      </c>
      <c r="I81" s="428" t="s">
        <v>2250</v>
      </c>
      <c r="J81" s="432" t="s">
        <v>2</v>
      </c>
      <c r="K81" s="433" t="s">
        <v>2251</v>
      </c>
      <c r="L81" s="434" t="s">
        <v>2252</v>
      </c>
      <c r="M81" s="435">
        <v>238095.24</v>
      </c>
      <c r="N81" s="435">
        <v>11904.76</v>
      </c>
      <c r="O81" s="435">
        <v>40000</v>
      </c>
      <c r="P81" s="435">
        <v>290000</v>
      </c>
      <c r="Q81" s="436" t="s">
        <v>1358</v>
      </c>
      <c r="R81" s="437" t="s">
        <v>746</v>
      </c>
      <c r="S81" s="438" t="s">
        <v>1342</v>
      </c>
      <c r="T81" s="444" t="s">
        <v>758</v>
      </c>
      <c r="U81" s="446">
        <v>64498.77</v>
      </c>
      <c r="V81" s="447">
        <v>42850</v>
      </c>
      <c r="W81" s="447">
        <v>42872</v>
      </c>
      <c r="X81" s="448" t="s">
        <v>1976</v>
      </c>
      <c r="Y81" s="444"/>
      <c r="Z81" s="444"/>
      <c r="AA81" s="444"/>
      <c r="AB81" s="444"/>
      <c r="AC81" s="444"/>
      <c r="AD81" s="444"/>
      <c r="AE81" s="444"/>
      <c r="AF81" s="444"/>
      <c r="AG81" s="444"/>
      <c r="AH81" s="444"/>
      <c r="AI81" s="444"/>
      <c r="AJ81" s="444"/>
      <c r="AK81" s="444"/>
      <c r="AL81" s="444"/>
      <c r="AM81" s="444"/>
      <c r="AN81" s="444"/>
      <c r="AO81" s="444"/>
      <c r="AP81" s="444"/>
      <c r="AQ81" s="444"/>
      <c r="AR81" s="444"/>
      <c r="AS81" s="444"/>
      <c r="AT81" s="444"/>
      <c r="AU81" s="439"/>
    </row>
    <row r="82" spans="1:47" s="443" customFormat="1" ht="12.75" customHeight="1" x14ac:dyDescent="0.2">
      <c r="A82" s="426">
        <v>42826</v>
      </c>
      <c r="B82" s="427" t="s">
        <v>2249</v>
      </c>
      <c r="C82" s="428"/>
      <c r="D82" s="429"/>
      <c r="E82" s="428"/>
      <c r="F82" s="430"/>
      <c r="G82" s="431"/>
      <c r="H82" s="428"/>
      <c r="I82" s="428" t="s">
        <v>2250</v>
      </c>
      <c r="J82" s="432"/>
      <c r="K82" s="457"/>
      <c r="L82" s="434"/>
      <c r="M82" s="435"/>
      <c r="N82" s="435"/>
      <c r="O82" s="435"/>
      <c r="P82" s="435"/>
      <c r="Q82" s="436"/>
      <c r="R82" s="437" t="s">
        <v>746</v>
      </c>
      <c r="S82" s="438" t="s">
        <v>1342</v>
      </c>
      <c r="T82" s="444" t="s">
        <v>761</v>
      </c>
      <c r="U82" s="446">
        <v>225501.03</v>
      </c>
      <c r="V82" s="447">
        <v>42850</v>
      </c>
      <c r="W82" s="447">
        <v>42872</v>
      </c>
      <c r="X82" s="448" t="s">
        <v>1976</v>
      </c>
      <c r="Y82" s="444"/>
      <c r="Z82" s="444"/>
      <c r="AA82" s="444"/>
      <c r="AB82" s="444"/>
      <c r="AC82" s="444"/>
      <c r="AD82" s="444"/>
      <c r="AE82" s="444"/>
      <c r="AF82" s="444"/>
      <c r="AG82" s="444"/>
      <c r="AH82" s="444"/>
      <c r="AI82" s="444"/>
      <c r="AJ82" s="444"/>
      <c r="AK82" s="444"/>
      <c r="AL82" s="444"/>
      <c r="AM82" s="444"/>
      <c r="AN82" s="444"/>
      <c r="AO82" s="444"/>
      <c r="AP82" s="444"/>
      <c r="AQ82" s="444"/>
      <c r="AR82" s="444"/>
      <c r="AS82" s="444"/>
      <c r="AT82" s="444"/>
      <c r="AU82" s="439"/>
    </row>
    <row r="83" spans="1:47" s="78" customFormat="1" ht="12.75" customHeight="1" x14ac:dyDescent="0.2">
      <c r="A83" s="203">
        <v>42826</v>
      </c>
      <c r="B83" s="403" t="s">
        <v>2253</v>
      </c>
      <c r="C83" s="399">
        <v>1520104</v>
      </c>
      <c r="D83" s="400">
        <v>7493</v>
      </c>
      <c r="E83" s="399" t="s">
        <v>440</v>
      </c>
      <c r="F83" s="83">
        <v>2017</v>
      </c>
      <c r="G83" s="401">
        <v>42854</v>
      </c>
      <c r="H83" s="399" t="s">
        <v>17</v>
      </c>
      <c r="I83" s="399" t="s">
        <v>2254</v>
      </c>
      <c r="J83" s="416" t="s">
        <v>23</v>
      </c>
      <c r="K83" s="422" t="s">
        <v>2251</v>
      </c>
      <c r="L83" s="417" t="s">
        <v>2255</v>
      </c>
      <c r="M83" s="402">
        <v>238095.24</v>
      </c>
      <c r="N83" s="402">
        <v>11904.76</v>
      </c>
      <c r="O83" s="402">
        <v>40000</v>
      </c>
      <c r="P83" s="402">
        <v>290000</v>
      </c>
      <c r="Q83" s="61" t="s">
        <v>1358</v>
      </c>
      <c r="R83" s="406" t="s">
        <v>746</v>
      </c>
      <c r="S83" s="404" t="s">
        <v>1342</v>
      </c>
      <c r="T83" s="95"/>
      <c r="U83" s="425"/>
      <c r="V83" s="95"/>
      <c r="W83" s="95"/>
      <c r="X83" s="423" t="s">
        <v>770</v>
      </c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</row>
    <row r="84" spans="1:47" s="439" customFormat="1" ht="12.75" customHeight="1" x14ac:dyDescent="0.2">
      <c r="A84" s="426">
        <v>42826</v>
      </c>
      <c r="B84" s="427" t="s">
        <v>2256</v>
      </c>
      <c r="C84" s="428">
        <v>1520104</v>
      </c>
      <c r="D84" s="429">
        <v>7493</v>
      </c>
      <c r="E84" s="428" t="s">
        <v>440</v>
      </c>
      <c r="F84" s="430">
        <v>2017</v>
      </c>
      <c r="G84" s="431">
        <v>42850</v>
      </c>
      <c r="H84" s="428" t="s">
        <v>17</v>
      </c>
      <c r="I84" s="428" t="s">
        <v>2257</v>
      </c>
      <c r="J84" s="432" t="s">
        <v>2</v>
      </c>
      <c r="K84" s="458" t="s">
        <v>2251</v>
      </c>
      <c r="L84" s="434" t="s">
        <v>2258</v>
      </c>
      <c r="M84" s="435">
        <v>238095.24</v>
      </c>
      <c r="N84" s="435">
        <v>11904.76</v>
      </c>
      <c r="O84" s="435">
        <v>40000</v>
      </c>
      <c r="P84" s="435">
        <v>290000</v>
      </c>
      <c r="Q84" s="436" t="s">
        <v>1358</v>
      </c>
      <c r="R84" s="437" t="s">
        <v>746</v>
      </c>
      <c r="S84" s="438" t="s">
        <v>1342</v>
      </c>
      <c r="T84" s="444" t="s">
        <v>758</v>
      </c>
      <c r="U84" s="446">
        <v>64498.77</v>
      </c>
      <c r="V84" s="447">
        <v>42941</v>
      </c>
      <c r="W84" s="447">
        <v>42872</v>
      </c>
      <c r="X84" s="448" t="s">
        <v>1976</v>
      </c>
      <c r="Y84" s="444"/>
      <c r="Z84" s="444"/>
      <c r="AA84" s="444"/>
      <c r="AB84" s="444"/>
      <c r="AC84" s="444"/>
      <c r="AD84" s="444"/>
      <c r="AE84" s="444"/>
      <c r="AF84" s="444"/>
      <c r="AG84" s="444"/>
      <c r="AH84" s="444"/>
      <c r="AI84" s="444"/>
      <c r="AJ84" s="444"/>
      <c r="AK84" s="444"/>
      <c r="AL84" s="444"/>
      <c r="AM84" s="444"/>
      <c r="AN84" s="444"/>
      <c r="AO84" s="444"/>
      <c r="AP84" s="444"/>
      <c r="AQ84" s="444"/>
      <c r="AR84" s="444"/>
      <c r="AS84" s="444"/>
      <c r="AT84" s="444"/>
      <c r="AU84" s="444"/>
    </row>
    <row r="85" spans="1:47" s="439" customFormat="1" ht="12.75" customHeight="1" x14ac:dyDescent="0.2">
      <c r="A85" s="426">
        <v>42826</v>
      </c>
      <c r="B85" s="427" t="s">
        <v>2256</v>
      </c>
      <c r="C85" s="428"/>
      <c r="D85" s="429"/>
      <c r="E85" s="428"/>
      <c r="F85" s="430"/>
      <c r="G85" s="431"/>
      <c r="H85" s="428"/>
      <c r="I85" s="428" t="s">
        <v>2257</v>
      </c>
      <c r="J85" s="432"/>
      <c r="K85" s="458"/>
      <c r="L85" s="434"/>
      <c r="M85" s="435"/>
      <c r="N85" s="435"/>
      <c r="O85" s="435"/>
      <c r="P85" s="435"/>
      <c r="Q85" s="436"/>
      <c r="R85" s="437" t="s">
        <v>746</v>
      </c>
      <c r="S85" s="438" t="s">
        <v>1342</v>
      </c>
      <c r="T85" s="444" t="s">
        <v>761</v>
      </c>
      <c r="U85" s="446">
        <v>225501.03</v>
      </c>
      <c r="V85" s="447">
        <v>42851</v>
      </c>
      <c r="W85" s="447">
        <v>42872</v>
      </c>
      <c r="X85" s="448" t="s">
        <v>1976</v>
      </c>
      <c r="Y85" s="444"/>
      <c r="Z85" s="444"/>
      <c r="AA85" s="444"/>
      <c r="AB85" s="444"/>
      <c r="AC85" s="444"/>
      <c r="AD85" s="444"/>
      <c r="AE85" s="444"/>
      <c r="AF85" s="444"/>
      <c r="AG85" s="444"/>
      <c r="AH85" s="444"/>
      <c r="AI85" s="444"/>
      <c r="AJ85" s="444"/>
      <c r="AK85" s="444"/>
      <c r="AL85" s="444"/>
      <c r="AM85" s="444"/>
      <c r="AN85" s="444"/>
      <c r="AO85" s="444"/>
      <c r="AP85" s="444"/>
      <c r="AQ85" s="444"/>
      <c r="AR85" s="444"/>
      <c r="AS85" s="444"/>
      <c r="AT85" s="444"/>
      <c r="AU85" s="444"/>
    </row>
    <row r="86" spans="1:47" s="439" customFormat="1" ht="12.75" customHeight="1" x14ac:dyDescent="0.2">
      <c r="A86" s="426">
        <v>42826</v>
      </c>
      <c r="B86" s="427" t="s">
        <v>2259</v>
      </c>
      <c r="C86" s="428">
        <v>1520104</v>
      </c>
      <c r="D86" s="429">
        <v>7493</v>
      </c>
      <c r="E86" s="428" t="s">
        <v>440</v>
      </c>
      <c r="F86" s="430">
        <v>2017</v>
      </c>
      <c r="G86" s="431">
        <v>42850</v>
      </c>
      <c r="H86" s="428" t="s">
        <v>17</v>
      </c>
      <c r="I86" s="428" t="s">
        <v>2260</v>
      </c>
      <c r="J86" s="432" t="s">
        <v>2</v>
      </c>
      <c r="K86" s="458" t="s">
        <v>2251</v>
      </c>
      <c r="L86" s="434" t="s">
        <v>2261</v>
      </c>
      <c r="M86" s="435">
        <v>238095.24</v>
      </c>
      <c r="N86" s="435">
        <v>11904.76</v>
      </c>
      <c r="O86" s="435">
        <v>40000</v>
      </c>
      <c r="P86" s="435">
        <v>290000</v>
      </c>
      <c r="Q86" s="436" t="s">
        <v>1358</v>
      </c>
      <c r="R86" s="437" t="s">
        <v>746</v>
      </c>
      <c r="S86" s="438" t="s">
        <v>1342</v>
      </c>
      <c r="T86" s="444" t="s">
        <v>758</v>
      </c>
      <c r="U86" s="446">
        <v>64498.77</v>
      </c>
      <c r="V86" s="447">
        <v>42850</v>
      </c>
      <c r="W86" s="447">
        <v>42872</v>
      </c>
      <c r="X86" s="448" t="s">
        <v>1976</v>
      </c>
      <c r="Y86" s="444"/>
      <c r="Z86" s="444"/>
      <c r="AA86" s="444"/>
      <c r="AB86" s="444"/>
      <c r="AC86" s="444"/>
      <c r="AD86" s="444"/>
      <c r="AE86" s="444"/>
      <c r="AF86" s="444"/>
      <c r="AG86" s="444"/>
      <c r="AH86" s="444"/>
      <c r="AI86" s="444"/>
      <c r="AJ86" s="444"/>
      <c r="AK86" s="444"/>
      <c r="AL86" s="444"/>
      <c r="AM86" s="444"/>
      <c r="AN86" s="444"/>
      <c r="AO86" s="444"/>
      <c r="AP86" s="444"/>
      <c r="AQ86" s="444"/>
      <c r="AR86" s="444"/>
      <c r="AS86" s="444"/>
      <c r="AT86" s="444"/>
    </row>
    <row r="87" spans="1:47" s="439" customFormat="1" ht="12.75" customHeight="1" x14ac:dyDescent="0.2">
      <c r="A87" s="426">
        <v>42826</v>
      </c>
      <c r="B87" s="427" t="s">
        <v>2259</v>
      </c>
      <c r="C87" s="428"/>
      <c r="D87" s="429"/>
      <c r="E87" s="428"/>
      <c r="F87" s="430"/>
      <c r="G87" s="431"/>
      <c r="H87" s="428"/>
      <c r="I87" s="428" t="s">
        <v>2260</v>
      </c>
      <c r="J87" s="432"/>
      <c r="K87" s="459"/>
      <c r="L87" s="434"/>
      <c r="M87" s="435"/>
      <c r="N87" s="435"/>
      <c r="O87" s="435"/>
      <c r="P87" s="435"/>
      <c r="Q87" s="436"/>
      <c r="R87" s="437" t="s">
        <v>746</v>
      </c>
      <c r="S87" s="438" t="s">
        <v>1342</v>
      </c>
      <c r="T87" s="444" t="s">
        <v>761</v>
      </c>
      <c r="U87" s="446">
        <v>225501.03</v>
      </c>
      <c r="V87" s="447">
        <v>42851</v>
      </c>
      <c r="W87" s="447">
        <v>42872</v>
      </c>
      <c r="X87" s="448" t="s">
        <v>1976</v>
      </c>
      <c r="Y87" s="444"/>
      <c r="Z87" s="444"/>
      <c r="AA87" s="444"/>
      <c r="AB87" s="444"/>
      <c r="AC87" s="444"/>
      <c r="AD87" s="444"/>
      <c r="AE87" s="444"/>
      <c r="AF87" s="444"/>
      <c r="AG87" s="444"/>
      <c r="AH87" s="444"/>
      <c r="AI87" s="444"/>
      <c r="AJ87" s="444"/>
      <c r="AK87" s="444"/>
      <c r="AL87" s="444"/>
      <c r="AM87" s="444"/>
      <c r="AN87" s="444"/>
      <c r="AO87" s="444"/>
      <c r="AP87" s="444"/>
      <c r="AQ87" s="444"/>
      <c r="AR87" s="444"/>
      <c r="AS87" s="444"/>
      <c r="AT87" s="444"/>
    </row>
    <row r="88" spans="1:47" s="89" customFormat="1" ht="12.75" customHeight="1" thickBot="1" x14ac:dyDescent="0.25">
      <c r="A88" s="203">
        <v>42826</v>
      </c>
      <c r="B88" s="403" t="s">
        <v>2262</v>
      </c>
      <c r="C88" s="399">
        <v>1520104</v>
      </c>
      <c r="D88" s="400">
        <v>7493</v>
      </c>
      <c r="E88" s="399" t="s">
        <v>440</v>
      </c>
      <c r="F88" s="83">
        <v>2017</v>
      </c>
      <c r="G88" s="401">
        <v>42854</v>
      </c>
      <c r="H88" s="399" t="s">
        <v>17</v>
      </c>
      <c r="I88" s="399" t="s">
        <v>2263</v>
      </c>
      <c r="J88" s="416" t="s">
        <v>23</v>
      </c>
      <c r="K88" s="420" t="s">
        <v>2251</v>
      </c>
      <c r="L88" s="417" t="s">
        <v>2264</v>
      </c>
      <c r="M88" s="402">
        <v>238095.24</v>
      </c>
      <c r="N88" s="402">
        <v>11904.76</v>
      </c>
      <c r="O88" s="402">
        <v>40000</v>
      </c>
      <c r="P88" s="402">
        <v>290000</v>
      </c>
      <c r="Q88" s="61" t="s">
        <v>1358</v>
      </c>
      <c r="R88" s="406" t="s">
        <v>746</v>
      </c>
      <c r="S88" s="404" t="s">
        <v>1342</v>
      </c>
      <c r="T88" s="95"/>
      <c r="U88" s="425"/>
      <c r="V88" s="95"/>
      <c r="W88" s="95"/>
      <c r="X88" s="423" t="s">
        <v>770</v>
      </c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</row>
    <row r="89" spans="1:47" s="95" customFormat="1" ht="12.75" customHeight="1" x14ac:dyDescent="0.2">
      <c r="A89" s="203">
        <v>42826</v>
      </c>
      <c r="B89" s="403" t="s">
        <v>2292</v>
      </c>
      <c r="C89" s="399">
        <v>1520105</v>
      </c>
      <c r="D89" s="400">
        <v>7494</v>
      </c>
      <c r="E89" s="399" t="s">
        <v>472</v>
      </c>
      <c r="F89" s="83">
        <v>2017</v>
      </c>
      <c r="G89" s="401">
        <v>42850</v>
      </c>
      <c r="H89" s="399" t="s">
        <v>143</v>
      </c>
      <c r="I89" s="399" t="s">
        <v>2293</v>
      </c>
      <c r="J89" s="399" t="s">
        <v>2</v>
      </c>
      <c r="K89" s="419" t="s">
        <v>2294</v>
      </c>
      <c r="L89" s="399" t="s">
        <v>2295</v>
      </c>
      <c r="M89" s="402">
        <v>223973.72</v>
      </c>
      <c r="N89" s="402">
        <v>11198.69</v>
      </c>
      <c r="O89" s="402">
        <v>37627.589999999997</v>
      </c>
      <c r="P89" s="402">
        <v>272800</v>
      </c>
      <c r="Q89" s="61" t="s">
        <v>1358</v>
      </c>
      <c r="R89" s="406" t="s">
        <v>746</v>
      </c>
      <c r="S89" s="78"/>
      <c r="T89" s="78" t="s">
        <v>758</v>
      </c>
      <c r="U89" s="235">
        <v>172800</v>
      </c>
      <c r="V89" s="231">
        <v>42870</v>
      </c>
      <c r="W89" s="78"/>
      <c r="X89" s="423" t="s">
        <v>1976</v>
      </c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</row>
    <row r="90" spans="1:47" s="95" customFormat="1" ht="12.75" customHeight="1" x14ac:dyDescent="0.2">
      <c r="A90" s="203">
        <v>42826</v>
      </c>
      <c r="B90" s="403" t="s">
        <v>2292</v>
      </c>
      <c r="C90" s="399"/>
      <c r="D90" s="400"/>
      <c r="E90" s="399"/>
      <c r="F90" s="83"/>
      <c r="G90" s="401"/>
      <c r="H90" s="399"/>
      <c r="I90" s="399" t="s">
        <v>2293</v>
      </c>
      <c r="J90" s="399"/>
      <c r="K90" s="419"/>
      <c r="L90" s="399"/>
      <c r="M90" s="402"/>
      <c r="N90" s="402"/>
      <c r="O90" s="402"/>
      <c r="P90" s="402"/>
      <c r="Q90" s="61"/>
      <c r="R90" s="406" t="s">
        <v>746</v>
      </c>
      <c r="S90" s="78"/>
      <c r="T90" s="78" t="s">
        <v>758</v>
      </c>
      <c r="U90" s="235">
        <v>100000</v>
      </c>
      <c r="V90" s="231">
        <v>42850</v>
      </c>
      <c r="W90" s="78"/>
      <c r="X90" s="423" t="s">
        <v>1976</v>
      </c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</row>
    <row r="91" spans="1:47" s="95" customFormat="1" ht="12.75" customHeight="1" x14ac:dyDescent="0.2">
      <c r="A91" s="203">
        <v>42826</v>
      </c>
      <c r="B91" s="403" t="s">
        <v>2163</v>
      </c>
      <c r="C91" s="399">
        <v>521707</v>
      </c>
      <c r="D91" s="400">
        <v>2006</v>
      </c>
      <c r="E91" s="399" t="s">
        <v>165</v>
      </c>
      <c r="F91" s="83">
        <v>2017</v>
      </c>
      <c r="G91" s="401">
        <v>42829</v>
      </c>
      <c r="H91" s="399" t="s">
        <v>118</v>
      </c>
      <c r="I91" s="399" t="s">
        <v>2164</v>
      </c>
      <c r="J91" s="399" t="s">
        <v>2</v>
      </c>
      <c r="K91" s="399" t="s">
        <v>2165</v>
      </c>
      <c r="L91" s="399" t="s">
        <v>2166</v>
      </c>
      <c r="M91" s="402">
        <v>195172.41</v>
      </c>
      <c r="N91" s="402">
        <v>0</v>
      </c>
      <c r="O91" s="402">
        <v>31227.59</v>
      </c>
      <c r="P91" s="402">
        <v>226400</v>
      </c>
      <c r="Q91" s="61" t="s">
        <v>1358</v>
      </c>
      <c r="R91" s="405" t="s">
        <v>1340</v>
      </c>
      <c r="S91" s="89"/>
      <c r="T91" s="89" t="s">
        <v>758</v>
      </c>
      <c r="U91" s="330">
        <v>5000</v>
      </c>
      <c r="V91" s="334">
        <v>42808</v>
      </c>
      <c r="W91" s="89"/>
      <c r="X91" s="339" t="s">
        <v>1976</v>
      </c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78"/>
    </row>
    <row r="92" spans="1:47" s="95" customFormat="1" ht="12.75" customHeight="1" x14ac:dyDescent="0.2">
      <c r="A92" s="203">
        <v>42826</v>
      </c>
      <c r="B92" s="403" t="s">
        <v>2163</v>
      </c>
      <c r="C92" s="399"/>
      <c r="D92" s="400"/>
      <c r="E92" s="399"/>
      <c r="F92" s="83"/>
      <c r="G92" s="401"/>
      <c r="H92" s="399"/>
      <c r="I92" s="399" t="s">
        <v>2164</v>
      </c>
      <c r="J92" s="399"/>
      <c r="K92" s="399"/>
      <c r="L92" s="399"/>
      <c r="M92" s="402"/>
      <c r="N92" s="402"/>
      <c r="O92" s="402"/>
      <c r="P92" s="402"/>
      <c r="Q92" s="61"/>
      <c r="R92" s="405" t="s">
        <v>1340</v>
      </c>
      <c r="S92" s="89"/>
      <c r="T92" s="89" t="s">
        <v>758</v>
      </c>
      <c r="U92" s="330">
        <v>130000</v>
      </c>
      <c r="V92" s="334">
        <v>42829</v>
      </c>
      <c r="W92" s="89"/>
      <c r="X92" s="339" t="s">
        <v>1976</v>
      </c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78"/>
    </row>
    <row r="93" spans="1:47" s="95" customFormat="1" ht="12.75" customHeight="1" x14ac:dyDescent="0.2">
      <c r="A93" s="203">
        <v>42826</v>
      </c>
      <c r="B93" s="403" t="s">
        <v>2163</v>
      </c>
      <c r="C93" s="399"/>
      <c r="D93" s="400"/>
      <c r="E93" s="399"/>
      <c r="F93" s="83"/>
      <c r="G93" s="401"/>
      <c r="H93" s="399"/>
      <c r="I93" s="399" t="s">
        <v>2164</v>
      </c>
      <c r="J93" s="399"/>
      <c r="K93" s="399"/>
      <c r="L93" s="399"/>
      <c r="M93" s="402"/>
      <c r="N93" s="402"/>
      <c r="O93" s="402"/>
      <c r="P93" s="402"/>
      <c r="Q93" s="61"/>
      <c r="R93" s="405" t="s">
        <v>1340</v>
      </c>
      <c r="S93" s="89"/>
      <c r="T93" s="89" t="s">
        <v>764</v>
      </c>
      <c r="U93" s="330">
        <v>136</v>
      </c>
      <c r="V93" s="334">
        <v>42829</v>
      </c>
      <c r="W93" s="89"/>
      <c r="X93" s="339" t="s">
        <v>1976</v>
      </c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78"/>
    </row>
    <row r="94" spans="1:47" s="95" customFormat="1" ht="12.75" customHeight="1" x14ac:dyDescent="0.2">
      <c r="A94" s="203">
        <v>42826</v>
      </c>
      <c r="B94" s="403" t="s">
        <v>2163</v>
      </c>
      <c r="C94" s="399"/>
      <c r="D94" s="400"/>
      <c r="E94" s="399"/>
      <c r="F94" s="83"/>
      <c r="G94" s="401"/>
      <c r="H94" s="399"/>
      <c r="I94" s="399" t="s">
        <v>2164</v>
      </c>
      <c r="J94" s="399"/>
      <c r="K94" s="399"/>
      <c r="L94" s="399"/>
      <c r="M94" s="402"/>
      <c r="N94" s="402"/>
      <c r="O94" s="402"/>
      <c r="P94" s="402"/>
      <c r="Q94" s="61"/>
      <c r="R94" s="405" t="s">
        <v>1340</v>
      </c>
      <c r="S94" s="89"/>
      <c r="T94" s="89" t="s">
        <v>761</v>
      </c>
      <c r="U94" s="330">
        <v>91265.4</v>
      </c>
      <c r="V94" s="334">
        <v>42829</v>
      </c>
      <c r="W94" s="89"/>
      <c r="X94" s="339" t="s">
        <v>1976</v>
      </c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78"/>
    </row>
    <row r="95" spans="1:47" s="95" customFormat="1" ht="12.75" customHeight="1" x14ac:dyDescent="0.2">
      <c r="A95" s="203">
        <v>42826</v>
      </c>
      <c r="B95" s="403" t="s">
        <v>2559</v>
      </c>
      <c r="C95" s="399">
        <v>491315</v>
      </c>
      <c r="D95" s="400" t="s">
        <v>618</v>
      </c>
      <c r="E95" s="399" t="s">
        <v>2508</v>
      </c>
      <c r="F95" s="83"/>
      <c r="G95" s="401">
        <v>42847</v>
      </c>
      <c r="H95" s="399" t="s">
        <v>646</v>
      </c>
      <c r="I95" s="399" t="s">
        <v>2560</v>
      </c>
      <c r="J95" s="399" t="s">
        <v>23</v>
      </c>
      <c r="K95" s="399" t="s">
        <v>2561</v>
      </c>
      <c r="L95" s="399" t="s">
        <v>2562</v>
      </c>
      <c r="M95" s="402">
        <v>187931.03</v>
      </c>
      <c r="N95" s="402">
        <v>0</v>
      </c>
      <c r="O95" s="402">
        <v>30068.97</v>
      </c>
      <c r="P95" s="402">
        <v>218000</v>
      </c>
      <c r="Q95" s="61" t="s">
        <v>749</v>
      </c>
      <c r="R95" s="405" t="s">
        <v>1340</v>
      </c>
      <c r="S95" s="78"/>
      <c r="T95" s="78" t="s">
        <v>758</v>
      </c>
      <c r="U95" s="235">
        <v>213000</v>
      </c>
      <c r="V95" s="231">
        <v>42849</v>
      </c>
      <c r="W95" s="78"/>
      <c r="X95" s="311" t="s">
        <v>1976</v>
      </c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</row>
    <row r="96" spans="1:47" s="95" customFormat="1" ht="12.75" customHeight="1" x14ac:dyDescent="0.2">
      <c r="A96" s="203">
        <v>42826</v>
      </c>
      <c r="B96" s="403" t="s">
        <v>2559</v>
      </c>
      <c r="C96" s="399"/>
      <c r="D96" s="400"/>
      <c r="E96" s="399"/>
      <c r="F96" s="83"/>
      <c r="G96" s="401"/>
      <c r="H96" s="399"/>
      <c r="I96" s="399" t="s">
        <v>2560</v>
      </c>
      <c r="J96" s="399"/>
      <c r="K96" s="399"/>
      <c r="L96" s="399"/>
      <c r="M96" s="402"/>
      <c r="N96" s="402"/>
      <c r="O96" s="402"/>
      <c r="P96" s="402"/>
      <c r="Q96" s="61"/>
      <c r="R96" s="405" t="s">
        <v>1340</v>
      </c>
      <c r="S96" s="78"/>
      <c r="T96" s="78"/>
      <c r="U96" s="235">
        <v>5000</v>
      </c>
      <c r="V96" s="231">
        <v>42847</v>
      </c>
      <c r="W96" s="78"/>
      <c r="X96" s="311" t="s">
        <v>1976</v>
      </c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</row>
    <row r="97" spans="1:47" s="95" customFormat="1" ht="12.75" customHeight="1" x14ac:dyDescent="0.2">
      <c r="A97" s="203">
        <v>42826</v>
      </c>
      <c r="B97" s="403" t="s">
        <v>2555</v>
      </c>
      <c r="C97" s="399">
        <v>56514</v>
      </c>
      <c r="D97" s="400" t="s">
        <v>618</v>
      </c>
      <c r="E97" s="399" t="s">
        <v>2508</v>
      </c>
      <c r="F97" s="83"/>
      <c r="G97" s="401">
        <v>42845</v>
      </c>
      <c r="H97" s="399" t="s">
        <v>2550</v>
      </c>
      <c r="I97" s="399" t="s">
        <v>2556</v>
      </c>
      <c r="J97" s="399" t="s">
        <v>23</v>
      </c>
      <c r="K97" s="399" t="s">
        <v>2557</v>
      </c>
      <c r="L97" s="399" t="s">
        <v>2558</v>
      </c>
      <c r="M97" s="402">
        <v>201482.76</v>
      </c>
      <c r="N97" s="402">
        <v>0</v>
      </c>
      <c r="O97" s="402">
        <v>5517.24</v>
      </c>
      <c r="P97" s="402">
        <v>207000</v>
      </c>
      <c r="Q97" s="61" t="s">
        <v>749</v>
      </c>
      <c r="R97" s="405" t="s">
        <v>1340</v>
      </c>
      <c r="S97" s="78"/>
      <c r="T97" s="78" t="s">
        <v>758</v>
      </c>
      <c r="U97" s="235">
        <v>82000</v>
      </c>
      <c r="V97" s="231">
        <v>42850</v>
      </c>
      <c r="W97" s="78"/>
      <c r="X97" s="311" t="s">
        <v>1976</v>
      </c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</row>
    <row r="98" spans="1:47" s="95" customFormat="1" ht="12.75" customHeight="1" x14ac:dyDescent="0.2">
      <c r="A98" s="203">
        <v>42826</v>
      </c>
      <c r="B98" s="403" t="s">
        <v>2555</v>
      </c>
      <c r="C98" s="399"/>
      <c r="D98" s="400"/>
      <c r="E98" s="399"/>
      <c r="F98" s="83"/>
      <c r="G98" s="401"/>
      <c r="H98" s="399"/>
      <c r="I98" s="399" t="s">
        <v>2556</v>
      </c>
      <c r="J98" s="399"/>
      <c r="K98" s="418"/>
      <c r="L98" s="399"/>
      <c r="M98" s="402"/>
      <c r="N98" s="402"/>
      <c r="O98" s="402"/>
      <c r="P98" s="402"/>
      <c r="Q98" s="61"/>
      <c r="R98" s="405" t="s">
        <v>1340</v>
      </c>
      <c r="S98" s="78"/>
      <c r="T98" s="78" t="s">
        <v>764</v>
      </c>
      <c r="U98" s="235">
        <v>75000</v>
      </c>
      <c r="V98" s="231">
        <v>42850</v>
      </c>
      <c r="W98" s="78"/>
      <c r="X98" s="311" t="s">
        <v>1976</v>
      </c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</row>
    <row r="99" spans="1:47" s="95" customFormat="1" ht="12.75" customHeight="1" x14ac:dyDescent="0.2">
      <c r="A99" s="203">
        <v>42826</v>
      </c>
      <c r="B99" s="403" t="s">
        <v>2555</v>
      </c>
      <c r="C99" s="399"/>
      <c r="D99" s="400"/>
      <c r="E99" s="399"/>
      <c r="F99" s="83"/>
      <c r="G99" s="401"/>
      <c r="H99" s="399"/>
      <c r="I99" s="399" t="s">
        <v>2556</v>
      </c>
      <c r="J99" s="399"/>
      <c r="K99" s="418"/>
      <c r="L99" s="399"/>
      <c r="M99" s="402"/>
      <c r="N99" s="402"/>
      <c r="O99" s="402"/>
      <c r="P99" s="402"/>
      <c r="Q99" s="61"/>
      <c r="R99" s="405" t="s">
        <v>1340</v>
      </c>
      <c r="S99" s="78"/>
      <c r="T99" s="78" t="s">
        <v>764</v>
      </c>
      <c r="U99" s="235">
        <v>5000</v>
      </c>
      <c r="V99" s="231">
        <v>42845</v>
      </c>
      <c r="W99" s="78"/>
      <c r="X99" s="311" t="s">
        <v>1976</v>
      </c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</row>
    <row r="100" spans="1:47" s="95" customFormat="1" ht="12.75" customHeight="1" x14ac:dyDescent="0.2">
      <c r="A100" s="203">
        <v>42826</v>
      </c>
      <c r="B100" s="403" t="s">
        <v>2555</v>
      </c>
      <c r="C100" s="399"/>
      <c r="D100" s="400"/>
      <c r="E100" s="399"/>
      <c r="F100" s="83"/>
      <c r="G100" s="401"/>
      <c r="H100" s="399"/>
      <c r="I100" s="399" t="s">
        <v>2556</v>
      </c>
      <c r="J100" s="399"/>
      <c r="K100" s="418"/>
      <c r="L100" s="399"/>
      <c r="M100" s="402"/>
      <c r="N100" s="402"/>
      <c r="O100" s="402"/>
      <c r="P100" s="402"/>
      <c r="Q100" s="61"/>
      <c r="R100" s="405" t="s">
        <v>1340</v>
      </c>
      <c r="S100" s="78"/>
      <c r="T100" s="78" t="s">
        <v>764</v>
      </c>
      <c r="U100" s="235">
        <v>45000</v>
      </c>
      <c r="V100" s="231">
        <v>42849</v>
      </c>
      <c r="W100" s="78"/>
      <c r="X100" s="311" t="s">
        <v>1976</v>
      </c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</row>
    <row r="101" spans="1:47" s="78" customFormat="1" ht="12.75" customHeight="1" x14ac:dyDescent="0.2">
      <c r="A101" s="203">
        <v>42826</v>
      </c>
      <c r="B101" s="403" t="s">
        <v>2122</v>
      </c>
      <c r="C101" s="399">
        <v>521702</v>
      </c>
      <c r="D101" s="400">
        <v>2005</v>
      </c>
      <c r="E101" s="399" t="s">
        <v>130</v>
      </c>
      <c r="F101" s="83">
        <v>2017</v>
      </c>
      <c r="G101" s="401">
        <v>42832</v>
      </c>
      <c r="H101" s="399" t="s">
        <v>13</v>
      </c>
      <c r="I101" s="399" t="s">
        <v>2123</v>
      </c>
      <c r="J101" s="399" t="s">
        <v>23</v>
      </c>
      <c r="K101" s="418" t="s">
        <v>2124</v>
      </c>
      <c r="L101" s="399" t="s">
        <v>2125</v>
      </c>
      <c r="M101" s="402">
        <v>177413.79</v>
      </c>
      <c r="N101" s="402">
        <v>0</v>
      </c>
      <c r="O101" s="402">
        <v>28386.21</v>
      </c>
      <c r="P101" s="402">
        <v>205800</v>
      </c>
      <c r="Q101" s="61" t="s">
        <v>1358</v>
      </c>
      <c r="R101" s="405" t="s">
        <v>1340</v>
      </c>
      <c r="T101" s="78" t="s">
        <v>758</v>
      </c>
      <c r="U101" s="235">
        <v>27722.51</v>
      </c>
      <c r="V101" s="231">
        <v>42835</v>
      </c>
      <c r="X101" s="311" t="s">
        <v>1976</v>
      </c>
    </row>
    <row r="102" spans="1:47" s="78" customFormat="1" ht="12.75" customHeight="1" x14ac:dyDescent="0.2">
      <c r="A102" s="203">
        <v>42826</v>
      </c>
      <c r="B102" s="403" t="s">
        <v>2122</v>
      </c>
      <c r="C102" s="399"/>
      <c r="D102" s="400"/>
      <c r="E102" s="399"/>
      <c r="F102" s="83"/>
      <c r="G102" s="401"/>
      <c r="H102" s="399"/>
      <c r="I102" s="399" t="s">
        <v>2123</v>
      </c>
      <c r="J102" s="416"/>
      <c r="K102" s="465"/>
      <c r="L102" s="417"/>
      <c r="M102" s="402"/>
      <c r="N102" s="402"/>
      <c r="O102" s="402"/>
      <c r="P102" s="402"/>
      <c r="Q102" s="61"/>
      <c r="R102" s="405" t="s">
        <v>1340</v>
      </c>
      <c r="T102" s="78" t="s">
        <v>1346</v>
      </c>
      <c r="U102" s="235">
        <v>20000</v>
      </c>
      <c r="V102" s="231">
        <v>42831</v>
      </c>
      <c r="X102" s="311" t="s">
        <v>1976</v>
      </c>
    </row>
    <row r="103" spans="1:47" s="78" customFormat="1" ht="12.75" customHeight="1" x14ac:dyDescent="0.2">
      <c r="A103" s="203">
        <v>42826</v>
      </c>
      <c r="B103" s="403" t="s">
        <v>2122</v>
      </c>
      <c r="C103" s="399"/>
      <c r="D103" s="400"/>
      <c r="E103" s="399"/>
      <c r="F103" s="83"/>
      <c r="G103" s="401"/>
      <c r="H103" s="399"/>
      <c r="I103" s="399" t="s">
        <v>2123</v>
      </c>
      <c r="J103" s="416"/>
      <c r="K103" s="465"/>
      <c r="L103" s="417"/>
      <c r="M103" s="402"/>
      <c r="N103" s="402"/>
      <c r="O103" s="402"/>
      <c r="P103" s="402"/>
      <c r="Q103" s="61"/>
      <c r="R103" s="405" t="s">
        <v>1340</v>
      </c>
      <c r="T103" s="78" t="s">
        <v>761</v>
      </c>
      <c r="U103" s="235">
        <v>158077.49</v>
      </c>
      <c r="V103" s="231">
        <v>42836</v>
      </c>
      <c r="X103" s="311" t="s">
        <v>1976</v>
      </c>
    </row>
    <row r="104" spans="1:47" s="444" customFormat="1" ht="12.75" customHeight="1" thickBot="1" x14ac:dyDescent="0.25">
      <c r="A104" s="426">
        <v>42826</v>
      </c>
      <c r="B104" s="427" t="s">
        <v>2026</v>
      </c>
      <c r="C104" s="428">
        <v>520514</v>
      </c>
      <c r="D104" s="429">
        <v>5398</v>
      </c>
      <c r="E104" s="428" t="s">
        <v>352</v>
      </c>
      <c r="F104" s="430">
        <v>2017</v>
      </c>
      <c r="G104" s="431">
        <v>42830</v>
      </c>
      <c r="H104" s="428" t="s">
        <v>1372</v>
      </c>
      <c r="I104" s="428" t="s">
        <v>2027</v>
      </c>
      <c r="J104" s="432" t="s">
        <v>2</v>
      </c>
      <c r="K104" s="445" t="s">
        <v>2025</v>
      </c>
      <c r="L104" s="434" t="s">
        <v>2028</v>
      </c>
      <c r="M104" s="435">
        <v>515345.49</v>
      </c>
      <c r="N104" s="435">
        <v>39309.68</v>
      </c>
      <c r="O104" s="435">
        <v>88744.83</v>
      </c>
      <c r="P104" s="435">
        <v>643400</v>
      </c>
      <c r="Q104" s="436" t="s">
        <v>1358</v>
      </c>
      <c r="R104" s="438" t="s">
        <v>2591</v>
      </c>
      <c r="S104" s="438" t="s">
        <v>1342</v>
      </c>
      <c r="T104" s="444" t="s">
        <v>757</v>
      </c>
      <c r="U104" s="446">
        <v>646400</v>
      </c>
      <c r="V104" s="447">
        <v>42829</v>
      </c>
      <c r="W104" s="447">
        <v>42872</v>
      </c>
      <c r="X104" s="448" t="s">
        <v>1976</v>
      </c>
      <c r="AU104" s="443"/>
    </row>
    <row r="105" spans="1:47" s="78" customFormat="1" ht="12.75" customHeight="1" x14ac:dyDescent="0.2">
      <c r="A105" s="203">
        <v>42826</v>
      </c>
      <c r="B105" s="403" t="s">
        <v>2574</v>
      </c>
      <c r="C105" s="399">
        <v>41160</v>
      </c>
      <c r="D105" s="400" t="s">
        <v>618</v>
      </c>
      <c r="E105" s="399" t="s">
        <v>2508</v>
      </c>
      <c r="F105" s="83"/>
      <c r="G105" s="401">
        <v>42851</v>
      </c>
      <c r="H105" s="399" t="s">
        <v>197</v>
      </c>
      <c r="I105" s="399" t="s">
        <v>2547</v>
      </c>
      <c r="J105" s="399" t="s">
        <v>23</v>
      </c>
      <c r="K105" s="421" t="s">
        <v>2548</v>
      </c>
      <c r="L105" s="399" t="s">
        <v>2549</v>
      </c>
      <c r="M105" s="402">
        <v>120689.66</v>
      </c>
      <c r="N105" s="402">
        <v>0</v>
      </c>
      <c r="O105" s="402">
        <v>19310.34</v>
      </c>
      <c r="P105" s="402">
        <v>140000</v>
      </c>
      <c r="Q105" s="61" t="s">
        <v>749</v>
      </c>
      <c r="R105" s="405" t="s">
        <v>1340</v>
      </c>
      <c r="U105" s="235">
        <v>10000</v>
      </c>
      <c r="V105" s="231">
        <v>42845</v>
      </c>
      <c r="X105" s="311" t="s">
        <v>1976</v>
      </c>
      <c r="AU105" s="89"/>
    </row>
    <row r="106" spans="1:47" s="78" customFormat="1" ht="12.75" customHeight="1" x14ac:dyDescent="0.2">
      <c r="A106" s="203">
        <v>42826</v>
      </c>
      <c r="B106" s="403" t="s">
        <v>2574</v>
      </c>
      <c r="C106" s="399"/>
      <c r="D106" s="400"/>
      <c r="E106" s="399"/>
      <c r="F106" s="83"/>
      <c r="G106" s="401"/>
      <c r="H106" s="399"/>
      <c r="I106" s="399" t="s">
        <v>2547</v>
      </c>
      <c r="J106" s="416"/>
      <c r="K106" s="465"/>
      <c r="L106" s="417"/>
      <c r="M106" s="402"/>
      <c r="N106" s="402"/>
      <c r="O106" s="402"/>
      <c r="P106" s="402"/>
      <c r="Q106" s="61"/>
      <c r="R106" s="405" t="s">
        <v>1340</v>
      </c>
      <c r="T106" s="78" t="s">
        <v>764</v>
      </c>
      <c r="U106" s="235">
        <v>8</v>
      </c>
      <c r="V106" s="231">
        <v>42852</v>
      </c>
      <c r="X106" s="311" t="s">
        <v>1976</v>
      </c>
      <c r="AU106" s="89"/>
    </row>
    <row r="107" spans="1:47" s="78" customFormat="1" ht="12.75" customHeight="1" x14ac:dyDescent="0.2">
      <c r="A107" s="203">
        <v>42826</v>
      </c>
      <c r="B107" s="403" t="s">
        <v>2574</v>
      </c>
      <c r="C107" s="399"/>
      <c r="D107" s="400"/>
      <c r="E107" s="399"/>
      <c r="F107" s="83"/>
      <c r="G107" s="401"/>
      <c r="H107" s="399"/>
      <c r="I107" s="399" t="s">
        <v>2547</v>
      </c>
      <c r="J107" s="416"/>
      <c r="K107" s="465"/>
      <c r="L107" s="417"/>
      <c r="M107" s="402"/>
      <c r="N107" s="402"/>
      <c r="O107" s="402"/>
      <c r="P107" s="402"/>
      <c r="Q107" s="61"/>
      <c r="R107" s="405" t="s">
        <v>1340</v>
      </c>
      <c r="T107" s="78" t="s">
        <v>758</v>
      </c>
      <c r="U107" s="235">
        <v>85000</v>
      </c>
      <c r="V107" s="231">
        <v>42850</v>
      </c>
      <c r="X107" s="311" t="s">
        <v>1976</v>
      </c>
      <c r="AU107" s="89"/>
    </row>
    <row r="108" spans="1:47" s="78" customFormat="1" ht="12.75" customHeight="1" thickBot="1" x14ac:dyDescent="0.25">
      <c r="A108" s="203">
        <v>42826</v>
      </c>
      <c r="B108" s="403" t="s">
        <v>2574</v>
      </c>
      <c r="C108" s="399"/>
      <c r="D108" s="400"/>
      <c r="E108" s="399"/>
      <c r="F108" s="83"/>
      <c r="G108" s="401"/>
      <c r="H108" s="399"/>
      <c r="I108" s="399" t="s">
        <v>2547</v>
      </c>
      <c r="J108" s="416"/>
      <c r="K108" s="465"/>
      <c r="L108" s="417"/>
      <c r="M108" s="402"/>
      <c r="N108" s="402"/>
      <c r="O108" s="402"/>
      <c r="P108" s="402"/>
      <c r="Q108" s="61"/>
      <c r="R108" s="405" t="s">
        <v>1340</v>
      </c>
      <c r="T108" s="78" t="s">
        <v>761</v>
      </c>
      <c r="U108" s="235">
        <v>44992.52</v>
      </c>
      <c r="V108" s="231">
        <v>42852</v>
      </c>
      <c r="X108" s="311" t="s">
        <v>1976</v>
      </c>
      <c r="AU108" s="89"/>
    </row>
    <row r="109" spans="1:47" s="444" customFormat="1" ht="12.75" customHeight="1" x14ac:dyDescent="0.2">
      <c r="A109" s="426">
        <v>42826</v>
      </c>
      <c r="B109" s="427" t="s">
        <v>2421</v>
      </c>
      <c r="C109" s="428">
        <v>520222</v>
      </c>
      <c r="D109" s="429">
        <v>1797</v>
      </c>
      <c r="E109" s="428" t="s">
        <v>121</v>
      </c>
      <c r="F109" s="430"/>
      <c r="G109" s="431">
        <v>42853</v>
      </c>
      <c r="H109" s="399"/>
      <c r="I109" s="428" t="s">
        <v>2419</v>
      </c>
      <c r="J109" s="432" t="s">
        <v>23</v>
      </c>
      <c r="K109" s="433" t="s">
        <v>1152</v>
      </c>
      <c r="L109" s="434" t="s">
        <v>2420</v>
      </c>
      <c r="M109" s="435">
        <v>204308.66</v>
      </c>
      <c r="N109" s="435">
        <v>0</v>
      </c>
      <c r="O109" s="435">
        <v>32689.38</v>
      </c>
      <c r="P109" s="435">
        <v>236998.04</v>
      </c>
      <c r="Q109" s="436" t="s">
        <v>748</v>
      </c>
      <c r="R109" s="438" t="s">
        <v>2591</v>
      </c>
      <c r="S109" s="443"/>
      <c r="T109" s="443"/>
      <c r="U109" s="450"/>
      <c r="V109" s="443"/>
      <c r="W109" s="447">
        <v>42872</v>
      </c>
      <c r="X109" s="452"/>
      <c r="Y109" s="443"/>
      <c r="Z109" s="443"/>
      <c r="AA109" s="443"/>
      <c r="AB109" s="443"/>
      <c r="AC109" s="443"/>
      <c r="AD109" s="443"/>
      <c r="AE109" s="443"/>
      <c r="AF109" s="443"/>
      <c r="AG109" s="443"/>
      <c r="AH109" s="443"/>
      <c r="AI109" s="443"/>
      <c r="AJ109" s="443"/>
      <c r="AK109" s="443"/>
      <c r="AL109" s="443"/>
      <c r="AM109" s="443"/>
      <c r="AN109" s="443"/>
      <c r="AO109" s="443"/>
      <c r="AP109" s="443"/>
      <c r="AQ109" s="443"/>
      <c r="AR109" s="443"/>
      <c r="AS109" s="443"/>
      <c r="AT109" s="443"/>
      <c r="AU109" s="443"/>
    </row>
    <row r="110" spans="1:47" s="444" customFormat="1" ht="12.75" customHeight="1" thickBot="1" x14ac:dyDescent="0.25">
      <c r="A110" s="426">
        <v>42826</v>
      </c>
      <c r="B110" s="427" t="s">
        <v>2451</v>
      </c>
      <c r="C110" s="428">
        <v>521802</v>
      </c>
      <c r="D110" s="429">
        <v>2204</v>
      </c>
      <c r="E110" s="428" t="s">
        <v>261</v>
      </c>
      <c r="F110" s="430"/>
      <c r="G110" s="431">
        <v>42835</v>
      </c>
      <c r="H110" s="399"/>
      <c r="I110" s="428" t="s">
        <v>2452</v>
      </c>
      <c r="J110" s="432" t="s">
        <v>2</v>
      </c>
      <c r="K110" s="445" t="s">
        <v>1152</v>
      </c>
      <c r="L110" s="434" t="s">
        <v>2453</v>
      </c>
      <c r="M110" s="435">
        <v>205013.57</v>
      </c>
      <c r="N110" s="435">
        <v>0</v>
      </c>
      <c r="O110" s="435">
        <v>32802.17</v>
      </c>
      <c r="P110" s="435">
        <v>237815.74</v>
      </c>
      <c r="Q110" s="436" t="s">
        <v>748</v>
      </c>
      <c r="R110" s="438" t="s">
        <v>2591</v>
      </c>
      <c r="U110" s="446"/>
      <c r="W110" s="447">
        <v>42872</v>
      </c>
      <c r="X110" s="448"/>
      <c r="AU110" s="439"/>
    </row>
    <row r="111" spans="1:47" s="78" customFormat="1" ht="12.75" customHeight="1" x14ac:dyDescent="0.2">
      <c r="A111" s="203">
        <v>42826</v>
      </c>
      <c r="B111" s="403" t="s">
        <v>2542</v>
      </c>
      <c r="C111" s="399">
        <v>44602</v>
      </c>
      <c r="D111" s="399" t="s">
        <v>618</v>
      </c>
      <c r="E111" s="399" t="s">
        <v>2508</v>
      </c>
      <c r="F111" s="83"/>
      <c r="G111" s="401">
        <v>42843</v>
      </c>
      <c r="H111" s="399" t="s">
        <v>637</v>
      </c>
      <c r="I111" s="399" t="s">
        <v>2543</v>
      </c>
      <c r="J111" s="399" t="s">
        <v>23</v>
      </c>
      <c r="K111" s="419" t="s">
        <v>2544</v>
      </c>
      <c r="L111" s="399" t="s">
        <v>2545</v>
      </c>
      <c r="M111" s="402">
        <v>98275.86</v>
      </c>
      <c r="N111" s="402">
        <v>0</v>
      </c>
      <c r="O111" s="402">
        <v>3724.14</v>
      </c>
      <c r="P111" s="402">
        <v>102000</v>
      </c>
      <c r="Q111" s="61" t="s">
        <v>749</v>
      </c>
      <c r="R111" s="405" t="s">
        <v>1340</v>
      </c>
      <c r="T111" s="78" t="s">
        <v>758</v>
      </c>
      <c r="U111" s="235">
        <v>37396.480000000003</v>
      </c>
      <c r="V111" s="231">
        <v>42844</v>
      </c>
      <c r="X111" s="423" t="s">
        <v>1976</v>
      </c>
    </row>
    <row r="112" spans="1:47" s="78" customFormat="1" ht="12.75" customHeight="1" x14ac:dyDescent="0.2">
      <c r="A112" s="203">
        <v>42826</v>
      </c>
      <c r="B112" s="403" t="s">
        <v>2542</v>
      </c>
      <c r="C112" s="399"/>
      <c r="D112" s="399"/>
      <c r="E112" s="399"/>
      <c r="F112" s="83"/>
      <c r="G112" s="401"/>
      <c r="H112" s="399"/>
      <c r="I112" s="399" t="s">
        <v>2543</v>
      </c>
      <c r="J112" s="399"/>
      <c r="K112" s="421"/>
      <c r="L112" s="399"/>
      <c r="M112" s="402"/>
      <c r="N112" s="402"/>
      <c r="O112" s="402"/>
      <c r="P112" s="402"/>
      <c r="Q112" s="61"/>
      <c r="R112" s="405" t="s">
        <v>1340</v>
      </c>
      <c r="T112" s="78" t="s">
        <v>761</v>
      </c>
      <c r="U112" s="235">
        <v>64603.519999999997</v>
      </c>
      <c r="V112" s="231">
        <v>42844</v>
      </c>
      <c r="X112" s="423" t="s">
        <v>1976</v>
      </c>
    </row>
    <row r="113" spans="1:47" s="78" customFormat="1" ht="12.75" customHeight="1" x14ac:dyDescent="0.2">
      <c r="A113" s="203">
        <v>42826</v>
      </c>
      <c r="B113" s="403" t="s">
        <v>2518</v>
      </c>
      <c r="C113" s="399">
        <v>38503</v>
      </c>
      <c r="D113" s="400" t="s">
        <v>618</v>
      </c>
      <c r="E113" s="399" t="s">
        <v>2508</v>
      </c>
      <c r="F113" s="83"/>
      <c r="G113" s="401">
        <v>42832</v>
      </c>
      <c r="H113" s="399" t="s">
        <v>637</v>
      </c>
      <c r="I113" s="399" t="s">
        <v>2513</v>
      </c>
      <c r="J113" s="399" t="s">
        <v>23</v>
      </c>
      <c r="K113" s="418" t="s">
        <v>2519</v>
      </c>
      <c r="L113" s="399" t="s">
        <v>1261</v>
      </c>
      <c r="M113" s="402">
        <v>108931.03</v>
      </c>
      <c r="N113" s="402">
        <v>0</v>
      </c>
      <c r="O113" s="402">
        <v>2068.9699999999998</v>
      </c>
      <c r="P113" s="402">
        <v>111000</v>
      </c>
      <c r="Q113" s="41" t="s">
        <v>749</v>
      </c>
      <c r="R113" s="405" t="s">
        <v>1340</v>
      </c>
      <c r="T113" s="78" t="s">
        <v>758</v>
      </c>
      <c r="U113" s="235">
        <v>5000</v>
      </c>
      <c r="V113" s="231">
        <v>42831</v>
      </c>
      <c r="X113" s="311" t="s">
        <v>1976</v>
      </c>
    </row>
    <row r="114" spans="1:47" s="78" customFormat="1" ht="12.75" customHeight="1" thickBot="1" x14ac:dyDescent="0.25">
      <c r="A114" s="203">
        <v>42826</v>
      </c>
      <c r="B114" s="403" t="s">
        <v>2518</v>
      </c>
      <c r="C114" s="399"/>
      <c r="D114" s="400"/>
      <c r="E114" s="399"/>
      <c r="F114" s="83"/>
      <c r="G114" s="401"/>
      <c r="H114" s="399"/>
      <c r="I114" s="399" t="s">
        <v>2513</v>
      </c>
      <c r="J114" s="416"/>
      <c r="K114" s="465"/>
      <c r="L114" s="417"/>
      <c r="M114" s="402"/>
      <c r="N114" s="402"/>
      <c r="O114" s="402"/>
      <c r="P114" s="402"/>
      <c r="Q114" s="41"/>
      <c r="R114" s="405" t="s">
        <v>1340</v>
      </c>
      <c r="T114" s="78" t="s">
        <v>757</v>
      </c>
      <c r="U114" s="235">
        <v>106000</v>
      </c>
      <c r="V114" s="231">
        <v>42832</v>
      </c>
      <c r="X114" s="311" t="s">
        <v>1976</v>
      </c>
    </row>
    <row r="115" spans="1:47" s="444" customFormat="1" ht="12.75" customHeight="1" x14ac:dyDescent="0.2">
      <c r="A115" s="426">
        <v>42826</v>
      </c>
      <c r="B115" s="427" t="s">
        <v>2472</v>
      </c>
      <c r="C115" s="428">
        <v>1520204</v>
      </c>
      <c r="D115" s="429">
        <v>5603</v>
      </c>
      <c r="E115" s="428" t="s">
        <v>375</v>
      </c>
      <c r="F115" s="430"/>
      <c r="G115" s="431">
        <v>42854</v>
      </c>
      <c r="H115" s="399"/>
      <c r="I115" s="428" t="s">
        <v>2473</v>
      </c>
      <c r="J115" s="432" t="s">
        <v>2</v>
      </c>
      <c r="K115" s="433" t="s">
        <v>129</v>
      </c>
      <c r="L115" s="434" t="s">
        <v>2474</v>
      </c>
      <c r="M115" s="435">
        <v>286638.01</v>
      </c>
      <c r="N115" s="435">
        <v>0</v>
      </c>
      <c r="O115" s="435">
        <v>45862.080000000002</v>
      </c>
      <c r="P115" s="435">
        <v>332500.09000000003</v>
      </c>
      <c r="Q115" s="436" t="s">
        <v>748</v>
      </c>
      <c r="R115" s="438" t="s">
        <v>2591</v>
      </c>
      <c r="U115" s="446"/>
      <c r="W115" s="447">
        <v>42872</v>
      </c>
      <c r="X115" s="448"/>
    </row>
    <row r="116" spans="1:47" s="444" customFormat="1" ht="12.75" customHeight="1" x14ac:dyDescent="0.2">
      <c r="A116" s="426">
        <v>42826</v>
      </c>
      <c r="B116" s="427" t="s">
        <v>2463</v>
      </c>
      <c r="C116" s="428">
        <v>1520204</v>
      </c>
      <c r="D116" s="429">
        <v>5603</v>
      </c>
      <c r="E116" s="428" t="s">
        <v>375</v>
      </c>
      <c r="F116" s="430"/>
      <c r="G116" s="431">
        <v>42852</v>
      </c>
      <c r="H116" s="399"/>
      <c r="I116" s="428" t="s">
        <v>2464</v>
      </c>
      <c r="J116" s="432" t="s">
        <v>2</v>
      </c>
      <c r="K116" s="458" t="s">
        <v>129</v>
      </c>
      <c r="L116" s="434" t="s">
        <v>2465</v>
      </c>
      <c r="M116" s="435">
        <v>286637.15000000002</v>
      </c>
      <c r="N116" s="435">
        <v>0</v>
      </c>
      <c r="O116" s="435">
        <v>45861.94</v>
      </c>
      <c r="P116" s="435">
        <v>332499.09000000003</v>
      </c>
      <c r="Q116" s="436" t="s">
        <v>748</v>
      </c>
      <c r="R116" s="438" t="s">
        <v>2591</v>
      </c>
      <c r="U116" s="446"/>
      <c r="W116" s="447">
        <v>42872</v>
      </c>
      <c r="X116" s="448"/>
    </row>
    <row r="117" spans="1:47" s="444" customFormat="1" ht="12.75" customHeight="1" x14ac:dyDescent="0.2">
      <c r="A117" s="426">
        <v>42826</v>
      </c>
      <c r="B117" s="427" t="s">
        <v>2460</v>
      </c>
      <c r="C117" s="428">
        <v>1520204</v>
      </c>
      <c r="D117" s="429">
        <v>5603</v>
      </c>
      <c r="E117" s="428" t="s">
        <v>375</v>
      </c>
      <c r="F117" s="430"/>
      <c r="G117" s="431">
        <v>42852</v>
      </c>
      <c r="H117" s="399"/>
      <c r="I117" s="428" t="s">
        <v>2461</v>
      </c>
      <c r="J117" s="432" t="s">
        <v>2</v>
      </c>
      <c r="K117" s="458" t="s">
        <v>129</v>
      </c>
      <c r="L117" s="434" t="s">
        <v>2462</v>
      </c>
      <c r="M117" s="435">
        <v>286637.15000000002</v>
      </c>
      <c r="N117" s="435">
        <v>0</v>
      </c>
      <c r="O117" s="435">
        <v>45861.94</v>
      </c>
      <c r="P117" s="435">
        <v>332499.09000000003</v>
      </c>
      <c r="Q117" s="436" t="s">
        <v>748</v>
      </c>
      <c r="R117" s="438" t="s">
        <v>2591</v>
      </c>
      <c r="U117" s="446"/>
      <c r="W117" s="447">
        <v>42872</v>
      </c>
      <c r="X117" s="448"/>
    </row>
    <row r="118" spans="1:47" s="444" customFormat="1" ht="12.75" customHeight="1" x14ac:dyDescent="0.2">
      <c r="A118" s="426">
        <v>42826</v>
      </c>
      <c r="B118" s="427" t="s">
        <v>2481</v>
      </c>
      <c r="C118" s="428">
        <v>1520204</v>
      </c>
      <c r="D118" s="429">
        <v>5603</v>
      </c>
      <c r="E118" s="428" t="s">
        <v>375</v>
      </c>
      <c r="F118" s="430"/>
      <c r="G118" s="431">
        <v>42854</v>
      </c>
      <c r="H118" s="399"/>
      <c r="I118" s="428" t="s">
        <v>2482</v>
      </c>
      <c r="J118" s="432" t="s">
        <v>2</v>
      </c>
      <c r="K118" s="458" t="s">
        <v>129</v>
      </c>
      <c r="L118" s="434" t="s">
        <v>2483</v>
      </c>
      <c r="M118" s="435">
        <v>286638.01</v>
      </c>
      <c r="N118" s="435">
        <v>0</v>
      </c>
      <c r="O118" s="435">
        <v>45862.080000000002</v>
      </c>
      <c r="P118" s="435">
        <v>332500.09000000003</v>
      </c>
      <c r="Q118" s="436" t="s">
        <v>748</v>
      </c>
      <c r="R118" s="438" t="s">
        <v>2591</v>
      </c>
      <c r="S118" s="443"/>
      <c r="T118" s="443"/>
      <c r="U118" s="450"/>
      <c r="V118" s="443"/>
      <c r="W118" s="447">
        <v>42872</v>
      </c>
      <c r="X118" s="452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</row>
    <row r="119" spans="1:47" s="444" customFormat="1" ht="12.75" customHeight="1" thickBot="1" x14ac:dyDescent="0.25">
      <c r="A119" s="426">
        <v>42826</v>
      </c>
      <c r="B119" s="427" t="s">
        <v>2475</v>
      </c>
      <c r="C119" s="428">
        <v>1520204</v>
      </c>
      <c r="D119" s="429">
        <v>5603</v>
      </c>
      <c r="E119" s="428" t="s">
        <v>375</v>
      </c>
      <c r="F119" s="430"/>
      <c r="G119" s="431">
        <v>42854</v>
      </c>
      <c r="H119" s="399"/>
      <c r="I119" s="428" t="s">
        <v>2476</v>
      </c>
      <c r="J119" s="432" t="s">
        <v>2</v>
      </c>
      <c r="K119" s="445" t="s">
        <v>129</v>
      </c>
      <c r="L119" s="434" t="s">
        <v>2477</v>
      </c>
      <c r="M119" s="435">
        <v>286638.01</v>
      </c>
      <c r="N119" s="435">
        <v>0</v>
      </c>
      <c r="O119" s="435">
        <v>45862.080000000002</v>
      </c>
      <c r="P119" s="435">
        <v>332500.09000000003</v>
      </c>
      <c r="Q119" s="436" t="s">
        <v>748</v>
      </c>
      <c r="R119" s="438" t="s">
        <v>2591</v>
      </c>
      <c r="U119" s="446"/>
      <c r="W119" s="447">
        <v>42872</v>
      </c>
      <c r="X119" s="448"/>
    </row>
    <row r="120" spans="1:47" s="78" customFormat="1" ht="12.75" customHeight="1" x14ac:dyDescent="0.2">
      <c r="A120" s="203">
        <v>42826</v>
      </c>
      <c r="B120" s="403" t="s">
        <v>2029</v>
      </c>
      <c r="C120" s="399">
        <v>520814</v>
      </c>
      <c r="D120" s="400">
        <v>4493</v>
      </c>
      <c r="E120" s="399" t="s">
        <v>297</v>
      </c>
      <c r="F120" s="83">
        <v>2017</v>
      </c>
      <c r="G120" s="401">
        <v>42830</v>
      </c>
      <c r="H120" s="399" t="s">
        <v>64</v>
      </c>
      <c r="I120" s="399" t="s">
        <v>2030</v>
      </c>
      <c r="J120" s="399" t="s">
        <v>23</v>
      </c>
      <c r="K120" s="419" t="s">
        <v>2031</v>
      </c>
      <c r="L120" s="399" t="s">
        <v>2032</v>
      </c>
      <c r="M120" s="402">
        <v>306995.76</v>
      </c>
      <c r="N120" s="402">
        <v>8521.48</v>
      </c>
      <c r="O120" s="402">
        <v>50482.76</v>
      </c>
      <c r="P120" s="402">
        <v>366000</v>
      </c>
      <c r="Q120" s="61" t="s">
        <v>1358</v>
      </c>
      <c r="R120" s="406" t="s">
        <v>746</v>
      </c>
      <c r="T120" s="78" t="s">
        <v>764</v>
      </c>
      <c r="U120" s="235">
        <v>20000</v>
      </c>
      <c r="V120" s="231">
        <v>42824</v>
      </c>
      <c r="X120" s="423" t="s">
        <v>1976</v>
      </c>
    </row>
    <row r="121" spans="1:47" s="78" customFormat="1" ht="12.75" customHeight="1" x14ac:dyDescent="0.2">
      <c r="A121" s="203">
        <v>42826</v>
      </c>
      <c r="B121" s="403" t="s">
        <v>2029</v>
      </c>
      <c r="C121" s="399"/>
      <c r="D121" s="400"/>
      <c r="E121" s="399"/>
      <c r="F121" s="83"/>
      <c r="G121" s="401"/>
      <c r="H121" s="399"/>
      <c r="I121" s="399" t="s">
        <v>2030</v>
      </c>
      <c r="J121" s="399"/>
      <c r="K121" s="419"/>
      <c r="L121" s="399"/>
      <c r="M121" s="402"/>
      <c r="N121" s="402"/>
      <c r="O121" s="402"/>
      <c r="P121" s="402"/>
      <c r="Q121" s="61"/>
      <c r="R121" s="406" t="s">
        <v>746</v>
      </c>
      <c r="T121" s="78" t="s">
        <v>764</v>
      </c>
      <c r="U121" s="235">
        <v>26000</v>
      </c>
      <c r="V121" s="231">
        <v>42830</v>
      </c>
      <c r="X121" s="423" t="s">
        <v>1976</v>
      </c>
    </row>
    <row r="122" spans="1:47" s="78" customFormat="1" ht="12.75" customHeight="1" x14ac:dyDescent="0.2">
      <c r="A122" s="203">
        <v>42826</v>
      </c>
      <c r="B122" s="403" t="s">
        <v>2029</v>
      </c>
      <c r="C122" s="399"/>
      <c r="D122" s="400"/>
      <c r="E122" s="399"/>
      <c r="F122" s="83"/>
      <c r="G122" s="401"/>
      <c r="H122" s="399"/>
      <c r="I122" s="399" t="s">
        <v>2030</v>
      </c>
      <c r="J122" s="399"/>
      <c r="K122" s="419"/>
      <c r="L122" s="399"/>
      <c r="M122" s="402"/>
      <c r="N122" s="402"/>
      <c r="O122" s="402"/>
      <c r="P122" s="402"/>
      <c r="Q122" s="61"/>
      <c r="R122" s="406" t="s">
        <v>746</v>
      </c>
      <c r="T122" s="78" t="s">
        <v>757</v>
      </c>
      <c r="U122" s="235">
        <v>320000</v>
      </c>
      <c r="V122" s="231">
        <v>42830</v>
      </c>
      <c r="X122" s="423" t="s">
        <v>1976</v>
      </c>
    </row>
    <row r="123" spans="1:47" s="78" customFormat="1" ht="12.75" customHeight="1" x14ac:dyDescent="0.2">
      <c r="A123" s="203">
        <v>42826</v>
      </c>
      <c r="B123" s="403" t="s">
        <v>1988</v>
      </c>
      <c r="C123" s="399">
        <v>520220</v>
      </c>
      <c r="D123" s="400">
        <v>1794</v>
      </c>
      <c r="E123" s="399" t="s">
        <v>80</v>
      </c>
      <c r="F123" s="83">
        <v>2017</v>
      </c>
      <c r="G123" s="401">
        <v>42849</v>
      </c>
      <c r="H123" s="399" t="s">
        <v>1357</v>
      </c>
      <c r="I123" s="399" t="s">
        <v>1989</v>
      </c>
      <c r="J123" s="399" t="s">
        <v>23</v>
      </c>
      <c r="K123" s="399" t="s">
        <v>1990</v>
      </c>
      <c r="L123" s="399" t="s">
        <v>1991</v>
      </c>
      <c r="M123" s="402">
        <v>262226.93</v>
      </c>
      <c r="N123" s="402">
        <v>2859.28</v>
      </c>
      <c r="O123" s="402">
        <v>42413.79</v>
      </c>
      <c r="P123" s="402">
        <v>307500</v>
      </c>
      <c r="Q123" s="61" t="s">
        <v>1358</v>
      </c>
      <c r="R123" s="406" t="s">
        <v>746</v>
      </c>
      <c r="T123" s="78" t="s">
        <v>757</v>
      </c>
      <c r="U123" s="235">
        <v>165000</v>
      </c>
      <c r="V123" s="231">
        <v>42849</v>
      </c>
      <c r="X123" s="423" t="s">
        <v>1976</v>
      </c>
      <c r="AU123" s="95"/>
    </row>
    <row r="124" spans="1:47" s="78" customFormat="1" ht="12.75" customHeight="1" x14ac:dyDescent="0.2">
      <c r="A124" s="203">
        <v>42826</v>
      </c>
      <c r="B124" s="403" t="s">
        <v>1988</v>
      </c>
      <c r="C124" s="399"/>
      <c r="D124" s="400"/>
      <c r="E124" s="399"/>
      <c r="F124" s="83"/>
      <c r="G124" s="401"/>
      <c r="H124" s="399"/>
      <c r="I124" s="399" t="s">
        <v>1989</v>
      </c>
      <c r="J124" s="399"/>
      <c r="K124" s="399"/>
      <c r="L124" s="399"/>
      <c r="M124" s="402"/>
      <c r="N124" s="402"/>
      <c r="O124" s="402"/>
      <c r="P124" s="402"/>
      <c r="Q124" s="61"/>
      <c r="R124" s="406" t="s">
        <v>746</v>
      </c>
      <c r="T124" s="78" t="s">
        <v>761</v>
      </c>
      <c r="U124" s="235">
        <v>135732.29</v>
      </c>
      <c r="V124" s="231">
        <v>42850</v>
      </c>
      <c r="X124" s="423" t="s">
        <v>1976</v>
      </c>
      <c r="AU124" s="95"/>
    </row>
    <row r="125" spans="1:47" s="78" customFormat="1" ht="12.75" customHeight="1" x14ac:dyDescent="0.2">
      <c r="A125" s="203">
        <v>42826</v>
      </c>
      <c r="B125" s="403" t="s">
        <v>1988</v>
      </c>
      <c r="C125" s="399"/>
      <c r="D125" s="400"/>
      <c r="E125" s="399"/>
      <c r="F125" s="83"/>
      <c r="G125" s="401"/>
      <c r="H125" s="399"/>
      <c r="I125" s="399" t="s">
        <v>1989</v>
      </c>
      <c r="J125" s="399"/>
      <c r="K125" s="399"/>
      <c r="L125" s="399"/>
      <c r="M125" s="402"/>
      <c r="N125" s="402"/>
      <c r="O125" s="402"/>
      <c r="P125" s="402"/>
      <c r="Q125" s="61"/>
      <c r="R125" s="406" t="s">
        <v>746</v>
      </c>
      <c r="T125" s="78" t="s">
        <v>771</v>
      </c>
      <c r="U125" s="235">
        <v>6767.71</v>
      </c>
      <c r="V125" s="231">
        <v>42850</v>
      </c>
      <c r="X125" s="423" t="s">
        <v>1976</v>
      </c>
      <c r="AU125" s="95"/>
    </row>
    <row r="126" spans="1:47" s="78" customFormat="1" ht="12.75" customHeight="1" x14ac:dyDescent="0.2">
      <c r="A126" s="203">
        <v>42826</v>
      </c>
      <c r="B126" s="403" t="s">
        <v>2509</v>
      </c>
      <c r="C126" s="399">
        <v>38115</v>
      </c>
      <c r="D126" s="400" t="s">
        <v>618</v>
      </c>
      <c r="E126" s="399" t="s">
        <v>2508</v>
      </c>
      <c r="F126" s="83"/>
      <c r="G126" s="401">
        <v>42828</v>
      </c>
      <c r="H126" s="399" t="s">
        <v>197</v>
      </c>
      <c r="I126" s="399" t="s">
        <v>2510</v>
      </c>
      <c r="J126" s="399" t="s">
        <v>23</v>
      </c>
      <c r="K126" s="399" t="s">
        <v>2511</v>
      </c>
      <c r="L126" s="399" t="s">
        <v>2512</v>
      </c>
      <c r="M126" s="402">
        <v>112068.97</v>
      </c>
      <c r="N126" s="402">
        <v>0</v>
      </c>
      <c r="O126" s="402">
        <v>17931.03</v>
      </c>
      <c r="P126" s="402">
        <v>130000</v>
      </c>
      <c r="Q126" s="41" t="s">
        <v>749</v>
      </c>
      <c r="R126" s="405" t="s">
        <v>1340</v>
      </c>
      <c r="S126" s="89"/>
      <c r="T126" s="89" t="s">
        <v>764</v>
      </c>
      <c r="U126" s="330">
        <v>45470.17</v>
      </c>
      <c r="V126" s="89" t="s">
        <v>2599</v>
      </c>
      <c r="W126" s="89"/>
      <c r="X126" s="339" t="s">
        <v>1976</v>
      </c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</row>
    <row r="127" spans="1:47" s="78" customFormat="1" ht="12.75" customHeight="1" x14ac:dyDescent="0.2">
      <c r="A127" s="203">
        <v>42826</v>
      </c>
      <c r="B127" s="403" t="s">
        <v>2509</v>
      </c>
      <c r="C127" s="399"/>
      <c r="D127" s="400"/>
      <c r="E127" s="399"/>
      <c r="F127" s="83"/>
      <c r="G127" s="401"/>
      <c r="H127" s="399"/>
      <c r="I127" s="399" t="s">
        <v>2510</v>
      </c>
      <c r="J127" s="399"/>
      <c r="K127" s="399"/>
      <c r="L127" s="399"/>
      <c r="M127" s="402"/>
      <c r="N127" s="402"/>
      <c r="O127" s="402"/>
      <c r="P127" s="402"/>
      <c r="Q127" s="41"/>
      <c r="R127" s="405" t="s">
        <v>1340</v>
      </c>
      <c r="S127" s="89"/>
      <c r="T127" s="89" t="s">
        <v>764</v>
      </c>
      <c r="U127" s="330">
        <v>5000</v>
      </c>
      <c r="V127" s="334">
        <v>42825</v>
      </c>
      <c r="W127" s="89"/>
      <c r="X127" s="339" t="s">
        <v>1976</v>
      </c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</row>
    <row r="128" spans="1:47" s="78" customFormat="1" ht="12.75" customHeight="1" x14ac:dyDescent="0.2">
      <c r="A128" s="203">
        <v>42826</v>
      </c>
      <c r="B128" s="403" t="s">
        <v>2509</v>
      </c>
      <c r="C128" s="399"/>
      <c r="D128" s="400"/>
      <c r="E128" s="399"/>
      <c r="F128" s="83"/>
      <c r="G128" s="401"/>
      <c r="H128" s="399"/>
      <c r="I128" s="399" t="s">
        <v>2510</v>
      </c>
      <c r="J128" s="399"/>
      <c r="K128" s="399"/>
      <c r="L128" s="399"/>
      <c r="M128" s="402"/>
      <c r="N128" s="402"/>
      <c r="O128" s="402"/>
      <c r="P128" s="402"/>
      <c r="Q128" s="41"/>
      <c r="R128" s="405" t="s">
        <v>1340</v>
      </c>
      <c r="S128" s="89"/>
      <c r="T128" s="89" t="s">
        <v>761</v>
      </c>
      <c r="U128" s="330">
        <v>79529.83</v>
      </c>
      <c r="V128" s="334">
        <v>42829</v>
      </c>
      <c r="W128" s="89"/>
      <c r="X128" s="339" t="s">
        <v>1976</v>
      </c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</row>
    <row r="129" spans="1:47" s="78" customFormat="1" ht="12.75" customHeight="1" x14ac:dyDescent="0.2">
      <c r="A129" s="203">
        <v>42826</v>
      </c>
      <c r="B129" s="403" t="s">
        <v>1984</v>
      </c>
      <c r="C129" s="399">
        <v>520112</v>
      </c>
      <c r="D129" s="400">
        <v>2593</v>
      </c>
      <c r="E129" s="399" t="s">
        <v>279</v>
      </c>
      <c r="F129" s="83">
        <v>2017</v>
      </c>
      <c r="G129" s="401">
        <v>42829</v>
      </c>
      <c r="H129" s="399" t="s">
        <v>1357</v>
      </c>
      <c r="I129" s="399" t="s">
        <v>1985</v>
      </c>
      <c r="J129" s="399" t="s">
        <v>2</v>
      </c>
      <c r="K129" s="399" t="s">
        <v>1986</v>
      </c>
      <c r="L129" s="399" t="s">
        <v>1987</v>
      </c>
      <c r="M129" s="402">
        <v>314205.78999999998</v>
      </c>
      <c r="N129" s="402">
        <v>9242.49</v>
      </c>
      <c r="O129" s="402">
        <v>51751.72</v>
      </c>
      <c r="P129" s="402">
        <v>375200</v>
      </c>
      <c r="Q129" s="41" t="s">
        <v>1358</v>
      </c>
      <c r="R129" s="406" t="s">
        <v>746</v>
      </c>
      <c r="T129" s="78" t="s">
        <v>757</v>
      </c>
      <c r="U129" s="235">
        <v>46500</v>
      </c>
      <c r="V129" s="231">
        <v>42850</v>
      </c>
      <c r="W129" s="78" t="s">
        <v>772</v>
      </c>
      <c r="X129" s="423" t="s">
        <v>1976</v>
      </c>
      <c r="AU129" s="89"/>
    </row>
    <row r="130" spans="1:47" s="78" customFormat="1" ht="12.75" customHeight="1" x14ac:dyDescent="0.2">
      <c r="A130" s="203">
        <v>42826</v>
      </c>
      <c r="B130" s="403" t="s">
        <v>1984</v>
      </c>
      <c r="C130" s="399"/>
      <c r="D130" s="400"/>
      <c r="E130" s="399"/>
      <c r="F130" s="83"/>
      <c r="G130" s="401"/>
      <c r="H130" s="399"/>
      <c r="I130" s="399" t="s">
        <v>1985</v>
      </c>
      <c r="J130" s="399"/>
      <c r="K130" s="418"/>
      <c r="L130" s="399"/>
      <c r="M130" s="402"/>
      <c r="N130" s="402"/>
      <c r="O130" s="402"/>
      <c r="P130" s="402"/>
      <c r="Q130" s="41"/>
      <c r="R130" s="406" t="s">
        <v>746</v>
      </c>
      <c r="T130" s="78" t="s">
        <v>761</v>
      </c>
      <c r="U130" s="235">
        <v>328715.25</v>
      </c>
      <c r="V130" s="231">
        <v>42850</v>
      </c>
      <c r="X130" s="423" t="s">
        <v>1976</v>
      </c>
      <c r="AU130" s="89"/>
    </row>
    <row r="131" spans="1:47" s="78" customFormat="1" ht="12.75" customHeight="1" x14ac:dyDescent="0.2">
      <c r="A131" s="203">
        <v>42826</v>
      </c>
      <c r="B131" s="403" t="s">
        <v>2353</v>
      </c>
      <c r="C131" s="399">
        <v>1520604</v>
      </c>
      <c r="D131" s="400">
        <v>7495</v>
      </c>
      <c r="E131" s="399" t="s">
        <v>492</v>
      </c>
      <c r="F131" s="83">
        <v>2017</v>
      </c>
      <c r="G131" s="401">
        <v>42836</v>
      </c>
      <c r="H131" s="399" t="s">
        <v>6</v>
      </c>
      <c r="I131" s="399" t="s">
        <v>2354</v>
      </c>
      <c r="J131" s="399" t="s">
        <v>2</v>
      </c>
      <c r="K131" s="418" t="s">
        <v>2355</v>
      </c>
      <c r="L131" s="399" t="s">
        <v>2356</v>
      </c>
      <c r="M131" s="402">
        <v>282019.7</v>
      </c>
      <c r="N131" s="402">
        <v>14100.99</v>
      </c>
      <c r="O131" s="402">
        <v>47379.31</v>
      </c>
      <c r="P131" s="402">
        <v>343500</v>
      </c>
      <c r="Q131" s="61" t="s">
        <v>1358</v>
      </c>
      <c r="R131" s="406" t="s">
        <v>746</v>
      </c>
      <c r="T131" s="78" t="s">
        <v>764</v>
      </c>
      <c r="U131" s="235">
        <v>125137.25</v>
      </c>
      <c r="V131" s="231">
        <v>42836</v>
      </c>
      <c r="X131" s="311" t="s">
        <v>1976</v>
      </c>
    </row>
    <row r="132" spans="1:47" s="78" customFormat="1" ht="12.75" customHeight="1" thickBot="1" x14ac:dyDescent="0.25">
      <c r="A132" s="203">
        <v>42826</v>
      </c>
      <c r="B132" s="403" t="s">
        <v>2353</v>
      </c>
      <c r="C132" s="399"/>
      <c r="D132" s="400"/>
      <c r="E132" s="399"/>
      <c r="F132" s="83"/>
      <c r="G132" s="401"/>
      <c r="H132" s="399"/>
      <c r="I132" s="399" t="s">
        <v>2354</v>
      </c>
      <c r="J132" s="416"/>
      <c r="K132" s="465"/>
      <c r="L132" s="417"/>
      <c r="M132" s="402"/>
      <c r="N132" s="402"/>
      <c r="O132" s="402"/>
      <c r="P132" s="402"/>
      <c r="Q132" s="61"/>
      <c r="R132" s="406" t="s">
        <v>746</v>
      </c>
      <c r="T132" s="78" t="s">
        <v>761</v>
      </c>
      <c r="U132" s="235">
        <v>218362.75</v>
      </c>
      <c r="V132" s="231">
        <v>42837</v>
      </c>
      <c r="X132" s="311" t="s">
        <v>1976</v>
      </c>
    </row>
    <row r="133" spans="1:47" s="444" customFormat="1" ht="12.75" customHeight="1" x14ac:dyDescent="0.2">
      <c r="A133" s="426">
        <v>42826</v>
      </c>
      <c r="B133" s="427" t="s">
        <v>2580</v>
      </c>
      <c r="C133" s="428">
        <v>520513</v>
      </c>
      <c r="D133" s="429" t="s">
        <v>697</v>
      </c>
      <c r="E133" s="428" t="s">
        <v>100</v>
      </c>
      <c r="F133" s="430"/>
      <c r="G133" s="431">
        <v>42832</v>
      </c>
      <c r="H133" s="428" t="s">
        <v>651</v>
      </c>
      <c r="I133" s="428" t="s">
        <v>2581</v>
      </c>
      <c r="J133" s="432" t="s">
        <v>23</v>
      </c>
      <c r="K133" s="433" t="s">
        <v>2536</v>
      </c>
      <c r="L133" s="434" t="s">
        <v>2582</v>
      </c>
      <c r="M133" s="435">
        <v>364655.17</v>
      </c>
      <c r="N133" s="435">
        <v>0</v>
      </c>
      <c r="O133" s="435">
        <v>10344.83</v>
      </c>
      <c r="P133" s="435">
        <v>375000</v>
      </c>
      <c r="Q133" s="436" t="s">
        <v>749</v>
      </c>
      <c r="R133" s="437" t="s">
        <v>746</v>
      </c>
      <c r="S133" s="438" t="s">
        <v>1342</v>
      </c>
      <c r="T133" s="444" t="s">
        <v>763</v>
      </c>
      <c r="U133" s="446">
        <v>20000</v>
      </c>
      <c r="V133" s="447">
        <v>42832</v>
      </c>
      <c r="W133" s="447">
        <v>42872</v>
      </c>
      <c r="X133" s="448" t="s">
        <v>1976</v>
      </c>
    </row>
    <row r="134" spans="1:47" s="444" customFormat="1" ht="12.75" customHeight="1" x14ac:dyDescent="0.2">
      <c r="A134" s="426">
        <v>42826</v>
      </c>
      <c r="B134" s="427" t="s">
        <v>2580</v>
      </c>
      <c r="C134" s="428"/>
      <c r="D134" s="429"/>
      <c r="E134" s="428"/>
      <c r="F134" s="430"/>
      <c r="G134" s="431"/>
      <c r="H134" s="428"/>
      <c r="I134" s="428" t="s">
        <v>2581</v>
      </c>
      <c r="J134" s="432"/>
      <c r="K134" s="454"/>
      <c r="L134" s="434"/>
      <c r="M134" s="435"/>
      <c r="N134" s="435"/>
      <c r="O134" s="435"/>
      <c r="P134" s="435"/>
      <c r="Q134" s="436"/>
      <c r="R134" s="437" t="s">
        <v>746</v>
      </c>
      <c r="S134" s="438" t="s">
        <v>1342</v>
      </c>
      <c r="T134" s="444" t="s">
        <v>757</v>
      </c>
      <c r="U134" s="446">
        <v>93667.35</v>
      </c>
      <c r="V134" s="447">
        <v>42832</v>
      </c>
      <c r="W134" s="447">
        <v>42872</v>
      </c>
      <c r="X134" s="448" t="s">
        <v>1976</v>
      </c>
    </row>
    <row r="135" spans="1:47" s="444" customFormat="1" ht="12.75" customHeight="1" x14ac:dyDescent="0.2">
      <c r="A135" s="426">
        <v>42826</v>
      </c>
      <c r="B135" s="427" t="s">
        <v>2580</v>
      </c>
      <c r="C135" s="428"/>
      <c r="D135" s="429"/>
      <c r="E135" s="428"/>
      <c r="F135" s="430"/>
      <c r="G135" s="431"/>
      <c r="H135" s="428"/>
      <c r="I135" s="428" t="s">
        <v>2581</v>
      </c>
      <c r="J135" s="432"/>
      <c r="K135" s="454"/>
      <c r="L135" s="434"/>
      <c r="M135" s="435"/>
      <c r="N135" s="435"/>
      <c r="O135" s="435"/>
      <c r="P135" s="435"/>
      <c r="Q135" s="436"/>
      <c r="R135" s="437" t="s">
        <v>746</v>
      </c>
      <c r="S135" s="438" t="s">
        <v>1342</v>
      </c>
      <c r="T135" s="444" t="s">
        <v>758</v>
      </c>
      <c r="U135" s="446">
        <v>261332.65</v>
      </c>
      <c r="V135" s="447">
        <v>42833</v>
      </c>
      <c r="W135" s="447">
        <v>42872</v>
      </c>
      <c r="X135" s="448" t="s">
        <v>1976</v>
      </c>
    </row>
    <row r="136" spans="1:47" s="444" customFormat="1" ht="12.75" customHeight="1" thickBot="1" x14ac:dyDescent="0.25">
      <c r="A136" s="426">
        <v>42826</v>
      </c>
      <c r="B136" s="427" t="s">
        <v>2546</v>
      </c>
      <c r="C136" s="428">
        <v>1520603</v>
      </c>
      <c r="D136" s="428" t="s">
        <v>618</v>
      </c>
      <c r="E136" s="428" t="s">
        <v>2508</v>
      </c>
      <c r="F136" s="430"/>
      <c r="G136" s="431">
        <v>42843</v>
      </c>
      <c r="H136" s="428" t="s">
        <v>651</v>
      </c>
      <c r="I136" s="428" t="s">
        <v>2535</v>
      </c>
      <c r="J136" s="432" t="s">
        <v>23</v>
      </c>
      <c r="K136" s="445" t="s">
        <v>2536</v>
      </c>
      <c r="L136" s="434" t="s">
        <v>2537</v>
      </c>
      <c r="M136" s="435">
        <v>215517.24</v>
      </c>
      <c r="N136" s="435">
        <v>0</v>
      </c>
      <c r="O136" s="435">
        <v>34482.76</v>
      </c>
      <c r="P136" s="435">
        <v>250000</v>
      </c>
      <c r="Q136" s="436" t="s">
        <v>749</v>
      </c>
      <c r="R136" s="455" t="s">
        <v>1340</v>
      </c>
      <c r="S136" s="438" t="s">
        <v>1342</v>
      </c>
      <c r="T136" s="444" t="s">
        <v>763</v>
      </c>
      <c r="U136" s="446">
        <v>20000</v>
      </c>
      <c r="V136" s="447">
        <v>42838</v>
      </c>
      <c r="W136" s="447">
        <v>42872</v>
      </c>
      <c r="X136" s="448" t="s">
        <v>1976</v>
      </c>
      <c r="AU136" s="439"/>
    </row>
    <row r="137" spans="1:47" s="444" customFormat="1" ht="12.75" customHeight="1" x14ac:dyDescent="0.2">
      <c r="A137" s="426">
        <v>42826</v>
      </c>
      <c r="B137" s="427" t="s">
        <v>2546</v>
      </c>
      <c r="C137" s="428"/>
      <c r="D137" s="428"/>
      <c r="E137" s="428"/>
      <c r="F137" s="430"/>
      <c r="G137" s="431"/>
      <c r="H137" s="428"/>
      <c r="I137" s="428" t="s">
        <v>2535</v>
      </c>
      <c r="J137" s="432"/>
      <c r="K137" s="456"/>
      <c r="L137" s="434"/>
      <c r="M137" s="435"/>
      <c r="N137" s="435"/>
      <c r="O137" s="435"/>
      <c r="P137" s="435"/>
      <c r="Q137" s="436"/>
      <c r="R137" s="455" t="s">
        <v>1340</v>
      </c>
      <c r="S137" s="438" t="s">
        <v>1342</v>
      </c>
      <c r="T137" s="444" t="s">
        <v>757</v>
      </c>
      <c r="U137" s="446">
        <v>81016.800000000003</v>
      </c>
      <c r="V137" s="447">
        <v>42842</v>
      </c>
      <c r="W137" s="447">
        <v>42872</v>
      </c>
      <c r="X137" s="448" t="s">
        <v>1976</v>
      </c>
      <c r="AU137" s="439"/>
    </row>
    <row r="138" spans="1:47" s="444" customFormat="1" ht="12.75" customHeight="1" x14ac:dyDescent="0.2">
      <c r="A138" s="426">
        <v>42826</v>
      </c>
      <c r="B138" s="427" t="s">
        <v>2546</v>
      </c>
      <c r="C138" s="428"/>
      <c r="D138" s="428"/>
      <c r="E138" s="428"/>
      <c r="F138" s="430"/>
      <c r="G138" s="431"/>
      <c r="H138" s="428"/>
      <c r="I138" s="428" t="s">
        <v>2535</v>
      </c>
      <c r="J138" s="432"/>
      <c r="K138" s="456"/>
      <c r="L138" s="434"/>
      <c r="M138" s="435"/>
      <c r="N138" s="435"/>
      <c r="O138" s="435"/>
      <c r="P138" s="435"/>
      <c r="Q138" s="436"/>
      <c r="R138" s="455" t="s">
        <v>1340</v>
      </c>
      <c r="S138" s="438" t="s">
        <v>1342</v>
      </c>
      <c r="T138" s="444" t="s">
        <v>761</v>
      </c>
      <c r="U138" s="446">
        <v>149037.85</v>
      </c>
      <c r="V138" s="447">
        <v>42843</v>
      </c>
      <c r="W138" s="447">
        <v>42872</v>
      </c>
      <c r="X138" s="448" t="s">
        <v>1976</v>
      </c>
      <c r="AU138" s="439"/>
    </row>
    <row r="139" spans="1:47" s="78" customFormat="1" ht="12.75" customHeight="1" x14ac:dyDescent="0.2">
      <c r="A139" s="203">
        <v>42826</v>
      </c>
      <c r="B139" s="403" t="s">
        <v>2076</v>
      </c>
      <c r="C139" s="399">
        <v>521101</v>
      </c>
      <c r="D139" s="400">
        <v>1251</v>
      </c>
      <c r="E139" s="399" t="s">
        <v>901</v>
      </c>
      <c r="F139" s="83">
        <v>2017</v>
      </c>
      <c r="G139" s="401">
        <v>42853</v>
      </c>
      <c r="H139" s="399" t="s">
        <v>105</v>
      </c>
      <c r="I139" s="399" t="s">
        <v>906</v>
      </c>
      <c r="J139" s="399" t="s">
        <v>2</v>
      </c>
      <c r="K139" s="419" t="s">
        <v>2077</v>
      </c>
      <c r="L139" s="399" t="s">
        <v>908</v>
      </c>
      <c r="M139" s="402">
        <v>312327.59000000003</v>
      </c>
      <c r="N139" s="402">
        <v>0</v>
      </c>
      <c r="O139" s="402">
        <v>49972.41</v>
      </c>
      <c r="P139" s="402">
        <v>362300</v>
      </c>
      <c r="Q139" s="61" t="s">
        <v>1358</v>
      </c>
      <c r="R139" s="406" t="s">
        <v>746</v>
      </c>
      <c r="T139" s="78" t="s">
        <v>758</v>
      </c>
      <c r="U139" s="235">
        <v>70000</v>
      </c>
      <c r="V139" s="231">
        <v>42853</v>
      </c>
      <c r="X139" s="423" t="s">
        <v>1976</v>
      </c>
    </row>
    <row r="140" spans="1:47" s="78" customFormat="1" ht="12.75" customHeight="1" x14ac:dyDescent="0.2">
      <c r="A140" s="203">
        <v>42826</v>
      </c>
      <c r="B140" s="403" t="s">
        <v>2076</v>
      </c>
      <c r="C140" s="399"/>
      <c r="D140" s="400"/>
      <c r="E140" s="399"/>
      <c r="F140" s="83"/>
      <c r="G140" s="401"/>
      <c r="H140" s="399"/>
      <c r="I140" s="399" t="s">
        <v>906</v>
      </c>
      <c r="J140" s="399"/>
      <c r="K140" s="421"/>
      <c r="L140" s="399"/>
      <c r="M140" s="402"/>
      <c r="N140" s="402"/>
      <c r="O140" s="402"/>
      <c r="P140" s="402"/>
      <c r="Q140" s="61"/>
      <c r="R140" s="406" t="s">
        <v>746</v>
      </c>
      <c r="T140" s="78" t="s">
        <v>766</v>
      </c>
      <c r="U140" s="235">
        <v>180000</v>
      </c>
      <c r="V140" s="231">
        <v>42853</v>
      </c>
      <c r="X140" s="423" t="s">
        <v>1976</v>
      </c>
    </row>
    <row r="141" spans="1:47" s="78" customFormat="1" ht="12.75" customHeight="1" x14ac:dyDescent="0.2">
      <c r="A141" s="203">
        <v>42826</v>
      </c>
      <c r="B141" s="403" t="s">
        <v>2076</v>
      </c>
      <c r="C141" s="399"/>
      <c r="D141" s="400"/>
      <c r="E141" s="399"/>
      <c r="F141" s="83"/>
      <c r="G141" s="401"/>
      <c r="H141" s="399"/>
      <c r="I141" s="399" t="s">
        <v>906</v>
      </c>
      <c r="J141" s="399"/>
      <c r="K141" s="421"/>
      <c r="L141" s="399"/>
      <c r="M141" s="402"/>
      <c r="N141" s="402"/>
      <c r="O141" s="402"/>
      <c r="P141" s="402"/>
      <c r="Q141" s="61"/>
      <c r="R141" s="406" t="s">
        <v>746</v>
      </c>
      <c r="T141" s="78" t="s">
        <v>761</v>
      </c>
      <c r="U141" s="235">
        <v>112300.01</v>
      </c>
      <c r="V141" s="231">
        <v>42858</v>
      </c>
      <c r="X141" s="423" t="s">
        <v>1976</v>
      </c>
    </row>
    <row r="142" spans="1:47" s="78" customFormat="1" ht="12.75" customHeight="1" x14ac:dyDescent="0.2">
      <c r="A142" s="203">
        <v>42826</v>
      </c>
      <c r="B142" s="403" t="s">
        <v>2227</v>
      </c>
      <c r="C142" s="399">
        <v>521802</v>
      </c>
      <c r="D142" s="400">
        <v>2204</v>
      </c>
      <c r="E142" s="399" t="s">
        <v>261</v>
      </c>
      <c r="F142" s="83">
        <v>2017</v>
      </c>
      <c r="G142" s="401">
        <v>42844</v>
      </c>
      <c r="H142" s="399" t="s">
        <v>1372</v>
      </c>
      <c r="I142" s="399" t="s">
        <v>2228</v>
      </c>
      <c r="J142" s="399" t="s">
        <v>2</v>
      </c>
      <c r="K142" s="418" t="s">
        <v>2229</v>
      </c>
      <c r="L142" s="399" t="s">
        <v>2230</v>
      </c>
      <c r="M142" s="402">
        <v>226206.9</v>
      </c>
      <c r="N142" s="402">
        <v>0</v>
      </c>
      <c r="O142" s="402">
        <v>36193.1</v>
      </c>
      <c r="P142" s="402">
        <v>262400</v>
      </c>
      <c r="Q142" s="61" t="s">
        <v>1358</v>
      </c>
      <c r="R142" s="406" t="s">
        <v>746</v>
      </c>
      <c r="S142" s="95"/>
      <c r="T142" s="95" t="s">
        <v>757</v>
      </c>
      <c r="U142" s="425">
        <v>2000</v>
      </c>
      <c r="V142" s="464">
        <v>42844</v>
      </c>
      <c r="W142" s="95"/>
      <c r="X142" s="423" t="s">
        <v>1976</v>
      </c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9"/>
    </row>
    <row r="143" spans="1:47" s="78" customFormat="1" ht="12.75" customHeight="1" x14ac:dyDescent="0.2">
      <c r="A143" s="203">
        <v>42826</v>
      </c>
      <c r="B143" s="403" t="s">
        <v>2227</v>
      </c>
      <c r="C143" s="399"/>
      <c r="D143" s="400"/>
      <c r="E143" s="399"/>
      <c r="F143" s="83"/>
      <c r="G143" s="401"/>
      <c r="H143" s="399"/>
      <c r="I143" s="399" t="s">
        <v>2228</v>
      </c>
      <c r="J143" s="416"/>
      <c r="K143" s="465"/>
      <c r="L143" s="417"/>
      <c r="M143" s="402"/>
      <c r="N143" s="402"/>
      <c r="O143" s="402"/>
      <c r="P143" s="402"/>
      <c r="Q143" s="61"/>
      <c r="R143" s="406" t="s">
        <v>746</v>
      </c>
      <c r="S143" s="95"/>
      <c r="T143" s="95" t="s">
        <v>764</v>
      </c>
      <c r="U143" s="425">
        <v>138000</v>
      </c>
      <c r="V143" s="464">
        <v>42850</v>
      </c>
      <c r="W143" s="95"/>
      <c r="X143" s="423" t="s">
        <v>1976</v>
      </c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9"/>
    </row>
    <row r="144" spans="1:47" s="78" customFormat="1" ht="12.75" customHeight="1" thickBot="1" x14ac:dyDescent="0.25">
      <c r="A144" s="203">
        <v>42826</v>
      </c>
      <c r="B144" s="403" t="s">
        <v>2227</v>
      </c>
      <c r="C144" s="399"/>
      <c r="D144" s="400"/>
      <c r="E144" s="399"/>
      <c r="F144" s="83"/>
      <c r="G144" s="401"/>
      <c r="H144" s="399"/>
      <c r="I144" s="399" t="s">
        <v>2228</v>
      </c>
      <c r="J144" s="416"/>
      <c r="K144" s="465"/>
      <c r="L144" s="417"/>
      <c r="M144" s="402"/>
      <c r="N144" s="402"/>
      <c r="O144" s="402"/>
      <c r="P144" s="402"/>
      <c r="Q144" s="61"/>
      <c r="R144" s="406" t="s">
        <v>746</v>
      </c>
      <c r="S144" s="95"/>
      <c r="T144" s="95" t="s">
        <v>761</v>
      </c>
      <c r="U144" s="425">
        <v>122400.01</v>
      </c>
      <c r="V144" s="464">
        <v>42850</v>
      </c>
      <c r="W144" s="95"/>
      <c r="X144" s="423" t="s">
        <v>1976</v>
      </c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9"/>
    </row>
    <row r="145" spans="1:47" s="444" customFormat="1" ht="12.75" customHeight="1" x14ac:dyDescent="0.2">
      <c r="A145" s="426">
        <v>42826</v>
      </c>
      <c r="B145" s="427" t="s">
        <v>2478</v>
      </c>
      <c r="C145" s="428">
        <v>1520204</v>
      </c>
      <c r="D145" s="429">
        <v>5603</v>
      </c>
      <c r="E145" s="428" t="s">
        <v>375</v>
      </c>
      <c r="F145" s="430"/>
      <c r="G145" s="431">
        <v>42854</v>
      </c>
      <c r="H145" s="399"/>
      <c r="I145" s="428" t="s">
        <v>2479</v>
      </c>
      <c r="J145" s="432" t="s">
        <v>2</v>
      </c>
      <c r="K145" s="433" t="s">
        <v>1234</v>
      </c>
      <c r="L145" s="434" t="s">
        <v>2480</v>
      </c>
      <c r="M145" s="435">
        <v>286638.01</v>
      </c>
      <c r="N145" s="435">
        <v>0</v>
      </c>
      <c r="O145" s="435">
        <v>45862.080000000002</v>
      </c>
      <c r="P145" s="435">
        <v>332500.09000000003</v>
      </c>
      <c r="Q145" s="436" t="s">
        <v>748</v>
      </c>
      <c r="R145" s="438" t="s">
        <v>2591</v>
      </c>
      <c r="U145" s="446"/>
      <c r="W145" s="447">
        <v>42872</v>
      </c>
      <c r="X145" s="448"/>
    </row>
    <row r="146" spans="1:47" s="444" customFormat="1" ht="12.75" customHeight="1" thickBot="1" x14ac:dyDescent="0.25">
      <c r="A146" s="426">
        <v>42826</v>
      </c>
      <c r="B146" s="427" t="s">
        <v>2466</v>
      </c>
      <c r="C146" s="428">
        <v>1520204</v>
      </c>
      <c r="D146" s="429">
        <v>5603</v>
      </c>
      <c r="E146" s="428" t="s">
        <v>375</v>
      </c>
      <c r="F146" s="430"/>
      <c r="G146" s="431">
        <v>42853</v>
      </c>
      <c r="H146" s="399"/>
      <c r="I146" s="428" t="s">
        <v>2467</v>
      </c>
      <c r="J146" s="432" t="s">
        <v>2</v>
      </c>
      <c r="K146" s="445" t="s">
        <v>1234</v>
      </c>
      <c r="L146" s="434" t="s">
        <v>2468</v>
      </c>
      <c r="M146" s="435">
        <v>286637.15000000002</v>
      </c>
      <c r="N146" s="435">
        <v>0</v>
      </c>
      <c r="O146" s="435">
        <v>45861.94</v>
      </c>
      <c r="P146" s="435">
        <v>332499.09000000003</v>
      </c>
      <c r="Q146" s="436" t="s">
        <v>748</v>
      </c>
      <c r="R146" s="438" t="s">
        <v>2591</v>
      </c>
      <c r="U146" s="446"/>
      <c r="W146" s="447">
        <v>42872</v>
      </c>
      <c r="X146" s="448"/>
    </row>
    <row r="147" spans="1:47" s="78" customFormat="1" ht="12.75" customHeight="1" x14ac:dyDescent="0.2">
      <c r="A147" s="203">
        <v>42826</v>
      </c>
      <c r="B147" s="403" t="s">
        <v>2095</v>
      </c>
      <c r="C147" s="399">
        <v>521502</v>
      </c>
      <c r="D147" s="400">
        <v>5611</v>
      </c>
      <c r="E147" s="399" t="s">
        <v>387</v>
      </c>
      <c r="F147" s="83">
        <v>2018</v>
      </c>
      <c r="G147" s="401">
        <v>42842</v>
      </c>
      <c r="H147" s="399" t="s">
        <v>24</v>
      </c>
      <c r="I147" s="399" t="s">
        <v>2096</v>
      </c>
      <c r="J147" s="399" t="s">
        <v>23</v>
      </c>
      <c r="K147" s="419" t="s">
        <v>2097</v>
      </c>
      <c r="L147" s="399" t="s">
        <v>2098</v>
      </c>
      <c r="M147" s="402">
        <v>390506.91</v>
      </c>
      <c r="N147" s="402">
        <v>19148.259999999998</v>
      </c>
      <c r="O147" s="402">
        <v>65544.83</v>
      </c>
      <c r="P147" s="402">
        <v>475200</v>
      </c>
      <c r="Q147" s="87" t="s">
        <v>1358</v>
      </c>
      <c r="R147" s="406" t="s">
        <v>746</v>
      </c>
      <c r="T147" s="78" t="s">
        <v>758</v>
      </c>
      <c r="U147" s="235">
        <v>460200</v>
      </c>
      <c r="V147" s="231">
        <v>42845</v>
      </c>
      <c r="X147" s="311" t="s">
        <v>1976</v>
      </c>
    </row>
    <row r="148" spans="1:47" s="78" customFormat="1" ht="12.75" customHeight="1" x14ac:dyDescent="0.2">
      <c r="A148" s="203">
        <v>42826</v>
      </c>
      <c r="B148" s="403" t="s">
        <v>2095</v>
      </c>
      <c r="C148" s="399"/>
      <c r="D148" s="400"/>
      <c r="E148" s="399"/>
      <c r="F148" s="83"/>
      <c r="G148" s="401"/>
      <c r="H148" s="399"/>
      <c r="I148" s="399" t="s">
        <v>2096</v>
      </c>
      <c r="J148" s="399"/>
      <c r="K148" s="419"/>
      <c r="L148" s="399"/>
      <c r="M148" s="402"/>
      <c r="N148" s="402"/>
      <c r="O148" s="402"/>
      <c r="P148" s="402"/>
      <c r="Q148" s="87"/>
      <c r="R148" s="406" t="s">
        <v>746</v>
      </c>
      <c r="T148" s="78" t="s">
        <v>764</v>
      </c>
      <c r="U148" s="235">
        <v>15000</v>
      </c>
      <c r="V148" s="231">
        <v>42842</v>
      </c>
      <c r="X148" s="311" t="s">
        <v>1976</v>
      </c>
    </row>
    <row r="149" spans="1:47" s="78" customFormat="1" ht="12.75" customHeight="1" x14ac:dyDescent="0.2">
      <c r="A149" s="203">
        <v>42826</v>
      </c>
      <c r="B149" s="403" t="s">
        <v>2081</v>
      </c>
      <c r="C149" s="399">
        <v>521101</v>
      </c>
      <c r="D149" s="400">
        <v>1253</v>
      </c>
      <c r="E149" s="399" t="s">
        <v>25</v>
      </c>
      <c r="F149" s="83">
        <v>2017</v>
      </c>
      <c r="G149" s="401">
        <v>42838</v>
      </c>
      <c r="H149" s="399" t="s">
        <v>17</v>
      </c>
      <c r="I149" s="399" t="s">
        <v>2082</v>
      </c>
      <c r="J149" s="399" t="s">
        <v>2</v>
      </c>
      <c r="K149" s="399" t="s">
        <v>34</v>
      </c>
      <c r="L149" s="399" t="s">
        <v>2083</v>
      </c>
      <c r="M149" s="402">
        <v>367413.79</v>
      </c>
      <c r="N149" s="402">
        <v>0</v>
      </c>
      <c r="O149" s="402">
        <v>58786.21</v>
      </c>
      <c r="P149" s="402">
        <v>426200</v>
      </c>
      <c r="Q149" s="41" t="s">
        <v>1358</v>
      </c>
      <c r="R149" s="406" t="s">
        <v>746</v>
      </c>
      <c r="T149" s="78" t="s">
        <v>758</v>
      </c>
      <c r="U149" s="235">
        <v>20000</v>
      </c>
      <c r="V149" s="231">
        <v>42838</v>
      </c>
      <c r="X149" s="423" t="s">
        <v>1976</v>
      </c>
    </row>
    <row r="150" spans="1:47" s="78" customFormat="1" ht="12.75" customHeight="1" x14ac:dyDescent="0.2">
      <c r="A150" s="203">
        <v>42826</v>
      </c>
      <c r="B150" s="403" t="s">
        <v>2081</v>
      </c>
      <c r="C150" s="399"/>
      <c r="D150" s="400"/>
      <c r="E150" s="399"/>
      <c r="F150" s="83"/>
      <c r="G150" s="401"/>
      <c r="H150" s="399"/>
      <c r="I150" s="399" t="s">
        <v>2082</v>
      </c>
      <c r="J150" s="399"/>
      <c r="K150" s="399"/>
      <c r="L150" s="399"/>
      <c r="M150" s="402"/>
      <c r="N150" s="402"/>
      <c r="O150" s="402"/>
      <c r="P150" s="402"/>
      <c r="Q150" s="41"/>
      <c r="R150" s="406" t="s">
        <v>746</v>
      </c>
      <c r="T150" s="78" t="s">
        <v>758</v>
      </c>
      <c r="U150" s="235">
        <v>20000</v>
      </c>
      <c r="V150" s="231">
        <v>42853</v>
      </c>
      <c r="X150" s="423" t="s">
        <v>1976</v>
      </c>
    </row>
    <row r="151" spans="1:47" s="78" customFormat="1" ht="12.75" customHeight="1" x14ac:dyDescent="0.2">
      <c r="A151" s="203">
        <v>42826</v>
      </c>
      <c r="B151" s="403" t="s">
        <v>2081</v>
      </c>
      <c r="C151" s="399"/>
      <c r="D151" s="400"/>
      <c r="E151" s="399"/>
      <c r="F151" s="83"/>
      <c r="G151" s="401"/>
      <c r="H151" s="399"/>
      <c r="I151" s="399" t="s">
        <v>2082</v>
      </c>
      <c r="J151" s="399"/>
      <c r="K151" s="399"/>
      <c r="L151" s="399"/>
      <c r="M151" s="402"/>
      <c r="N151" s="402"/>
      <c r="O151" s="402"/>
      <c r="P151" s="402"/>
      <c r="Q151" s="41"/>
      <c r="R151" s="406" t="s">
        <v>746</v>
      </c>
      <c r="T151" s="78" t="s">
        <v>764</v>
      </c>
      <c r="U151" s="235">
        <v>10620</v>
      </c>
      <c r="V151" s="231">
        <v>42854</v>
      </c>
      <c r="X151" s="423" t="s">
        <v>1976</v>
      </c>
    </row>
    <row r="152" spans="1:47" s="78" customFormat="1" ht="12.75" customHeight="1" x14ac:dyDescent="0.2">
      <c r="A152" s="203">
        <v>42826</v>
      </c>
      <c r="B152" s="403" t="s">
        <v>2081</v>
      </c>
      <c r="C152" s="399"/>
      <c r="D152" s="400"/>
      <c r="E152" s="399"/>
      <c r="F152" s="83"/>
      <c r="G152" s="401"/>
      <c r="H152" s="399"/>
      <c r="I152" s="399" t="s">
        <v>2082</v>
      </c>
      <c r="J152" s="399"/>
      <c r="K152" s="399"/>
      <c r="L152" s="399"/>
      <c r="M152" s="402"/>
      <c r="N152" s="402"/>
      <c r="O152" s="402"/>
      <c r="P152" s="402"/>
      <c r="Q152" s="41"/>
      <c r="R152" s="406" t="s">
        <v>746</v>
      </c>
      <c r="T152" s="78" t="s">
        <v>761</v>
      </c>
      <c r="U152" s="235">
        <v>367519.09</v>
      </c>
      <c r="V152" s="231">
        <v>42854</v>
      </c>
      <c r="X152" s="423" t="s">
        <v>1976</v>
      </c>
    </row>
    <row r="153" spans="1:47" s="78" customFormat="1" ht="12.75" customHeight="1" x14ac:dyDescent="0.2">
      <c r="A153" s="203">
        <v>42826</v>
      </c>
      <c r="B153" s="403" t="s">
        <v>2081</v>
      </c>
      <c r="C153" s="399"/>
      <c r="D153" s="400"/>
      <c r="E153" s="399"/>
      <c r="F153" s="83"/>
      <c r="G153" s="401"/>
      <c r="H153" s="399"/>
      <c r="I153" s="399" t="s">
        <v>2082</v>
      </c>
      <c r="J153" s="399"/>
      <c r="K153" s="399"/>
      <c r="L153" s="399"/>
      <c r="M153" s="402"/>
      <c r="N153" s="402"/>
      <c r="O153" s="402"/>
      <c r="P153" s="402"/>
      <c r="Q153" s="41"/>
      <c r="R153" s="406" t="s">
        <v>746</v>
      </c>
      <c r="T153" s="78" t="s">
        <v>771</v>
      </c>
      <c r="U153" s="235">
        <v>16060.91</v>
      </c>
      <c r="V153" s="231">
        <v>42854</v>
      </c>
      <c r="X153" s="423" t="s">
        <v>1976</v>
      </c>
    </row>
    <row r="154" spans="1:47" s="78" customFormat="1" ht="12.75" customHeight="1" x14ac:dyDescent="0.2">
      <c r="A154" s="203">
        <v>42826</v>
      </c>
      <c r="B154" s="403" t="s">
        <v>2381</v>
      </c>
      <c r="C154" s="399">
        <v>1520604</v>
      </c>
      <c r="D154" s="400">
        <v>7495</v>
      </c>
      <c r="E154" s="399" t="s">
        <v>492</v>
      </c>
      <c r="F154" s="83">
        <v>2017</v>
      </c>
      <c r="G154" s="401">
        <v>42836</v>
      </c>
      <c r="H154" s="399" t="s">
        <v>646</v>
      </c>
      <c r="I154" s="399" t="s">
        <v>2382</v>
      </c>
      <c r="J154" s="399" t="s">
        <v>2</v>
      </c>
      <c r="K154" s="399" t="s">
        <v>2383</v>
      </c>
      <c r="L154" s="399" t="s">
        <v>2384</v>
      </c>
      <c r="M154" s="402">
        <v>282019.7</v>
      </c>
      <c r="N154" s="402">
        <v>14100.99</v>
      </c>
      <c r="O154" s="402">
        <v>47379.31</v>
      </c>
      <c r="P154" s="402">
        <v>343500</v>
      </c>
      <c r="Q154" s="61" t="s">
        <v>1358</v>
      </c>
      <c r="R154" s="406" t="s">
        <v>746</v>
      </c>
      <c r="T154" s="78" t="s">
        <v>763</v>
      </c>
      <c r="U154" s="235">
        <v>5000</v>
      </c>
      <c r="V154" s="231">
        <v>42712</v>
      </c>
      <c r="X154" s="311" t="s">
        <v>1976</v>
      </c>
      <c r="AU154" s="89"/>
    </row>
    <row r="155" spans="1:47" s="78" customFormat="1" ht="12.75" customHeight="1" x14ac:dyDescent="0.2">
      <c r="A155" s="203">
        <v>42826</v>
      </c>
      <c r="B155" s="403" t="s">
        <v>2381</v>
      </c>
      <c r="C155" s="399"/>
      <c r="D155" s="400"/>
      <c r="E155" s="399"/>
      <c r="F155" s="83"/>
      <c r="G155" s="401"/>
      <c r="H155" s="399"/>
      <c r="I155" s="399" t="s">
        <v>2382</v>
      </c>
      <c r="J155" s="399"/>
      <c r="K155" s="399"/>
      <c r="L155" s="399"/>
      <c r="M155" s="402"/>
      <c r="N155" s="402"/>
      <c r="O155" s="402"/>
      <c r="P155" s="402"/>
      <c r="Q155" s="61"/>
      <c r="R155" s="406" t="s">
        <v>746</v>
      </c>
      <c r="T155" s="78" t="s">
        <v>764</v>
      </c>
      <c r="U155" s="235">
        <v>110000.47</v>
      </c>
      <c r="V155" s="231">
        <v>42836</v>
      </c>
      <c r="X155" s="311" t="s">
        <v>1976</v>
      </c>
      <c r="AU155" s="89"/>
    </row>
    <row r="156" spans="1:47" s="78" customFormat="1" ht="12.75" customHeight="1" x14ac:dyDescent="0.2">
      <c r="A156" s="203">
        <v>42826</v>
      </c>
      <c r="B156" s="403" t="s">
        <v>2381</v>
      </c>
      <c r="C156" s="399"/>
      <c r="D156" s="400"/>
      <c r="E156" s="399"/>
      <c r="F156" s="83"/>
      <c r="G156" s="401"/>
      <c r="H156" s="399"/>
      <c r="I156" s="399" t="s">
        <v>2382</v>
      </c>
      <c r="J156" s="399"/>
      <c r="K156" s="399"/>
      <c r="L156" s="399"/>
      <c r="M156" s="402"/>
      <c r="N156" s="402"/>
      <c r="O156" s="402"/>
      <c r="P156" s="402"/>
      <c r="Q156" s="61"/>
      <c r="R156" s="406" t="s">
        <v>746</v>
      </c>
      <c r="T156" s="78" t="s">
        <v>761</v>
      </c>
      <c r="U156" s="235">
        <v>233999.53</v>
      </c>
      <c r="V156" s="231">
        <v>42837</v>
      </c>
      <c r="X156" s="311" t="s">
        <v>1976</v>
      </c>
      <c r="AU156" s="89"/>
    </row>
    <row r="157" spans="1:47" s="78" customFormat="1" ht="12.75" customHeight="1" x14ac:dyDescent="0.2">
      <c r="A157" s="203">
        <v>42826</v>
      </c>
      <c r="B157" s="403" t="s">
        <v>2369</v>
      </c>
      <c r="C157" s="399">
        <v>1520604</v>
      </c>
      <c r="D157" s="400">
        <v>7495</v>
      </c>
      <c r="E157" s="399" t="s">
        <v>492</v>
      </c>
      <c r="F157" s="83">
        <v>2017</v>
      </c>
      <c r="G157" s="401">
        <v>42838</v>
      </c>
      <c r="H157" s="399" t="s">
        <v>143</v>
      </c>
      <c r="I157" s="399" t="s">
        <v>2370</v>
      </c>
      <c r="J157" s="399" t="s">
        <v>2</v>
      </c>
      <c r="K157" s="399" t="s">
        <v>2371</v>
      </c>
      <c r="L157" s="399" t="s">
        <v>2372</v>
      </c>
      <c r="M157" s="402">
        <v>282019.7</v>
      </c>
      <c r="N157" s="402">
        <v>14100.99</v>
      </c>
      <c r="O157" s="402">
        <v>47379.31</v>
      </c>
      <c r="P157" s="402">
        <v>343500</v>
      </c>
      <c r="Q157" s="41" t="s">
        <v>1358</v>
      </c>
      <c r="R157" s="406" t="s">
        <v>746</v>
      </c>
      <c r="T157" s="78" t="s">
        <v>758</v>
      </c>
      <c r="U157" s="235">
        <v>48500</v>
      </c>
      <c r="V157" s="231">
        <v>42845</v>
      </c>
      <c r="X157" s="311" t="s">
        <v>1976</v>
      </c>
    </row>
    <row r="158" spans="1:47" s="78" customFormat="1" ht="12.75" customHeight="1" x14ac:dyDescent="0.2">
      <c r="A158" s="203">
        <v>42826</v>
      </c>
      <c r="B158" s="403" t="s">
        <v>2369</v>
      </c>
      <c r="C158" s="399"/>
      <c r="D158" s="400"/>
      <c r="E158" s="399"/>
      <c r="F158" s="83"/>
      <c r="G158" s="401"/>
      <c r="H158" s="399"/>
      <c r="I158" s="399" t="s">
        <v>2370</v>
      </c>
      <c r="J158" s="399"/>
      <c r="K158" s="399"/>
      <c r="L158" s="399"/>
      <c r="M158" s="402"/>
      <c r="N158" s="402"/>
      <c r="O158" s="402"/>
      <c r="P158" s="402"/>
      <c r="Q158" s="41"/>
      <c r="R158" s="406" t="s">
        <v>746</v>
      </c>
      <c r="T158" s="78" t="s">
        <v>758</v>
      </c>
      <c r="U158" s="235">
        <v>25000</v>
      </c>
      <c r="V158" s="231">
        <v>42845</v>
      </c>
      <c r="X158" s="311" t="s">
        <v>1976</v>
      </c>
    </row>
    <row r="159" spans="1:47" s="78" customFormat="1" ht="12.75" customHeight="1" x14ac:dyDescent="0.2">
      <c r="A159" s="203">
        <v>42826</v>
      </c>
      <c r="B159" s="403" t="s">
        <v>2369</v>
      </c>
      <c r="C159" s="399"/>
      <c r="D159" s="400"/>
      <c r="E159" s="399"/>
      <c r="F159" s="83"/>
      <c r="G159" s="401"/>
      <c r="H159" s="399"/>
      <c r="I159" s="399" t="s">
        <v>2370</v>
      </c>
      <c r="J159" s="399"/>
      <c r="K159" s="399"/>
      <c r="L159" s="399"/>
      <c r="M159" s="402"/>
      <c r="N159" s="402"/>
      <c r="O159" s="402"/>
      <c r="P159" s="402"/>
      <c r="Q159" s="41"/>
      <c r="R159" s="406" t="s">
        <v>746</v>
      </c>
      <c r="T159" s="78" t="s">
        <v>758</v>
      </c>
      <c r="U159" s="235">
        <v>170000</v>
      </c>
      <c r="V159" s="231">
        <v>42845</v>
      </c>
      <c r="X159" s="311" t="s">
        <v>1976</v>
      </c>
    </row>
    <row r="160" spans="1:47" s="78" customFormat="1" ht="12.75" customHeight="1" x14ac:dyDescent="0.2">
      <c r="A160" s="203">
        <v>42826</v>
      </c>
      <c r="B160" s="403" t="s">
        <v>2369</v>
      </c>
      <c r="C160" s="399"/>
      <c r="D160" s="400"/>
      <c r="E160" s="399"/>
      <c r="F160" s="83"/>
      <c r="G160" s="401"/>
      <c r="H160" s="399"/>
      <c r="I160" s="399" t="s">
        <v>2370</v>
      </c>
      <c r="J160" s="399"/>
      <c r="K160" s="399"/>
      <c r="L160" s="399"/>
      <c r="M160" s="402"/>
      <c r="N160" s="402"/>
      <c r="O160" s="402"/>
      <c r="P160" s="402"/>
      <c r="Q160" s="41"/>
      <c r="R160" s="406" t="s">
        <v>746</v>
      </c>
      <c r="T160" s="78" t="s">
        <v>758</v>
      </c>
      <c r="U160" s="235">
        <v>50000</v>
      </c>
      <c r="V160" s="231">
        <v>42845</v>
      </c>
      <c r="X160" s="311" t="s">
        <v>1976</v>
      </c>
    </row>
    <row r="161" spans="1:46" s="78" customFormat="1" ht="12.75" customHeight="1" x14ac:dyDescent="0.2">
      <c r="A161" s="203">
        <v>42826</v>
      </c>
      <c r="B161" s="403" t="s">
        <v>2369</v>
      </c>
      <c r="C161" s="399"/>
      <c r="D161" s="400"/>
      <c r="E161" s="399"/>
      <c r="F161" s="83"/>
      <c r="G161" s="401"/>
      <c r="H161" s="399"/>
      <c r="I161" s="399" t="s">
        <v>2370</v>
      </c>
      <c r="J161" s="399"/>
      <c r="K161" s="399"/>
      <c r="L161" s="399"/>
      <c r="M161" s="402"/>
      <c r="N161" s="402"/>
      <c r="O161" s="402"/>
      <c r="P161" s="402"/>
      <c r="Q161" s="41"/>
      <c r="R161" s="406" t="s">
        <v>746</v>
      </c>
      <c r="T161" s="78" t="s">
        <v>758</v>
      </c>
      <c r="U161" s="235">
        <v>50000</v>
      </c>
      <c r="V161" s="231">
        <v>42843</v>
      </c>
      <c r="X161" s="311" t="s">
        <v>1976</v>
      </c>
    </row>
    <row r="162" spans="1:46" s="78" customFormat="1" ht="12.75" customHeight="1" x14ac:dyDescent="0.2">
      <c r="A162" s="203">
        <v>42826</v>
      </c>
      <c r="B162" s="403" t="s">
        <v>2563</v>
      </c>
      <c r="C162" s="399">
        <v>72402</v>
      </c>
      <c r="D162" s="400" t="s">
        <v>618</v>
      </c>
      <c r="E162" s="399" t="s">
        <v>2508</v>
      </c>
      <c r="F162" s="83"/>
      <c r="G162" s="401">
        <v>42849</v>
      </c>
      <c r="H162" s="399" t="s">
        <v>197</v>
      </c>
      <c r="I162" s="399" t="s">
        <v>2564</v>
      </c>
      <c r="J162" s="399" t="s">
        <v>23</v>
      </c>
      <c r="K162" s="399" t="s">
        <v>2565</v>
      </c>
      <c r="L162" s="399" t="s">
        <v>2566</v>
      </c>
      <c r="M162" s="402">
        <v>150862.07</v>
      </c>
      <c r="N162" s="402">
        <v>0</v>
      </c>
      <c r="O162" s="402">
        <v>24137.93</v>
      </c>
      <c r="P162" s="402">
        <v>175000</v>
      </c>
      <c r="Q162" s="61" t="s">
        <v>749</v>
      </c>
      <c r="R162" s="405" t="s">
        <v>1340</v>
      </c>
      <c r="U162" s="235">
        <v>5000</v>
      </c>
      <c r="V162" s="231">
        <v>42847</v>
      </c>
      <c r="X162" s="311" t="s">
        <v>1976</v>
      </c>
    </row>
    <row r="163" spans="1:46" s="78" customFormat="1" ht="12.75" customHeight="1" x14ac:dyDescent="0.2">
      <c r="A163" s="203">
        <v>42826</v>
      </c>
      <c r="B163" s="403" t="s">
        <v>2563</v>
      </c>
      <c r="C163" s="399"/>
      <c r="D163" s="400"/>
      <c r="E163" s="399"/>
      <c r="F163" s="83"/>
      <c r="G163" s="401"/>
      <c r="H163" s="399"/>
      <c r="I163" s="399" t="s">
        <v>2564</v>
      </c>
      <c r="J163" s="399"/>
      <c r="K163" s="399"/>
      <c r="L163" s="399"/>
      <c r="M163" s="402"/>
      <c r="N163" s="402"/>
      <c r="O163" s="402"/>
      <c r="P163" s="402"/>
      <c r="Q163" s="61"/>
      <c r="R163" s="405" t="s">
        <v>1340</v>
      </c>
      <c r="T163" s="78" t="s">
        <v>758</v>
      </c>
      <c r="U163" s="235">
        <v>170000</v>
      </c>
      <c r="V163" s="231">
        <v>42849</v>
      </c>
      <c r="X163" s="311" t="s">
        <v>1976</v>
      </c>
    </row>
    <row r="164" spans="1:46" s="78" customFormat="1" ht="12.75" customHeight="1" x14ac:dyDescent="0.2">
      <c r="A164" s="203">
        <v>42826</v>
      </c>
      <c r="B164" s="403" t="s">
        <v>2575</v>
      </c>
      <c r="C164" s="399">
        <v>520515</v>
      </c>
      <c r="D164" s="400" t="s">
        <v>618</v>
      </c>
      <c r="E164" s="399" t="s">
        <v>2508</v>
      </c>
      <c r="F164" s="83"/>
      <c r="G164" s="401">
        <v>42854</v>
      </c>
      <c r="H164" s="399" t="s">
        <v>35</v>
      </c>
      <c r="I164" s="399" t="s">
        <v>2571</v>
      </c>
      <c r="J164" s="399" t="s">
        <v>23</v>
      </c>
      <c r="K164" s="399" t="s">
        <v>2572</v>
      </c>
      <c r="L164" s="399" t="s">
        <v>2573</v>
      </c>
      <c r="M164" s="402">
        <v>273620.69</v>
      </c>
      <c r="N164" s="402">
        <v>0</v>
      </c>
      <c r="O164" s="402">
        <v>1379.31</v>
      </c>
      <c r="P164" s="402">
        <v>275000</v>
      </c>
      <c r="Q164" s="61" t="s">
        <v>749</v>
      </c>
      <c r="R164" s="406" t="s">
        <v>746</v>
      </c>
      <c r="T164" s="78" t="s">
        <v>758</v>
      </c>
      <c r="U164" s="235">
        <v>95000</v>
      </c>
      <c r="V164" s="231">
        <v>42853</v>
      </c>
      <c r="X164" s="423" t="s">
        <v>1976</v>
      </c>
    </row>
    <row r="165" spans="1:46" s="78" customFormat="1" ht="12.75" customHeight="1" x14ac:dyDescent="0.2">
      <c r="A165" s="203">
        <v>42826</v>
      </c>
      <c r="B165" s="403" t="s">
        <v>2575</v>
      </c>
      <c r="C165" s="399"/>
      <c r="D165" s="400"/>
      <c r="E165" s="399"/>
      <c r="F165" s="83"/>
      <c r="G165" s="401"/>
      <c r="H165" s="399"/>
      <c r="I165" s="399" t="s">
        <v>2571</v>
      </c>
      <c r="J165" s="399"/>
      <c r="K165" s="399"/>
      <c r="L165" s="399"/>
      <c r="M165" s="402"/>
      <c r="N165" s="402"/>
      <c r="O165" s="402"/>
      <c r="P165" s="402"/>
      <c r="Q165" s="61"/>
      <c r="R165" s="406" t="s">
        <v>746</v>
      </c>
      <c r="T165" s="78" t="s">
        <v>764</v>
      </c>
      <c r="U165" s="235">
        <v>10000</v>
      </c>
      <c r="V165" s="231">
        <v>42850</v>
      </c>
      <c r="X165" s="423" t="s">
        <v>1976</v>
      </c>
    </row>
    <row r="166" spans="1:46" s="78" customFormat="1" ht="12.75" customHeight="1" x14ac:dyDescent="0.2">
      <c r="A166" s="203">
        <v>42826</v>
      </c>
      <c r="B166" s="403" t="s">
        <v>2575</v>
      </c>
      <c r="C166" s="399"/>
      <c r="D166" s="400"/>
      <c r="E166" s="399"/>
      <c r="F166" s="83"/>
      <c r="G166" s="401"/>
      <c r="H166" s="399"/>
      <c r="I166" s="399" t="s">
        <v>2571</v>
      </c>
      <c r="J166" s="399"/>
      <c r="K166" s="399"/>
      <c r="L166" s="399"/>
      <c r="M166" s="402"/>
      <c r="N166" s="402"/>
      <c r="O166" s="402"/>
      <c r="P166" s="402"/>
      <c r="Q166" s="61"/>
      <c r="R166" s="406" t="s">
        <v>746</v>
      </c>
      <c r="T166" s="78" t="s">
        <v>758</v>
      </c>
      <c r="U166" s="235">
        <v>89500</v>
      </c>
      <c r="V166" s="231">
        <v>42854</v>
      </c>
      <c r="X166" s="423" t="s">
        <v>1976</v>
      </c>
    </row>
    <row r="167" spans="1:46" s="78" customFormat="1" ht="12.75" customHeight="1" x14ac:dyDescent="0.2">
      <c r="A167" s="203">
        <v>42826</v>
      </c>
      <c r="B167" s="403" t="s">
        <v>2575</v>
      </c>
      <c r="C167" s="399"/>
      <c r="D167" s="400"/>
      <c r="E167" s="399"/>
      <c r="F167" s="83"/>
      <c r="G167" s="401"/>
      <c r="H167" s="399"/>
      <c r="I167" s="399" t="s">
        <v>2571</v>
      </c>
      <c r="J167" s="399"/>
      <c r="K167" s="399"/>
      <c r="L167" s="399"/>
      <c r="M167" s="402"/>
      <c r="N167" s="402"/>
      <c r="O167" s="402"/>
      <c r="P167" s="402"/>
      <c r="Q167" s="61"/>
      <c r="R167" s="406" t="s">
        <v>746</v>
      </c>
      <c r="T167" s="78" t="s">
        <v>758</v>
      </c>
      <c r="U167" s="235">
        <v>80500</v>
      </c>
      <c r="V167" s="231">
        <v>42856</v>
      </c>
      <c r="X167" s="423" t="s">
        <v>1976</v>
      </c>
    </row>
    <row r="168" spans="1:46" s="444" customFormat="1" ht="12.75" customHeight="1" x14ac:dyDescent="0.2">
      <c r="A168" s="426">
        <v>42826</v>
      </c>
      <c r="B168" s="427" t="s">
        <v>2300</v>
      </c>
      <c r="C168" s="428">
        <v>1520302</v>
      </c>
      <c r="D168" s="429">
        <v>7401</v>
      </c>
      <c r="E168" s="428" t="s">
        <v>431</v>
      </c>
      <c r="F168" s="430">
        <v>2017</v>
      </c>
      <c r="G168" s="431">
        <v>42852</v>
      </c>
      <c r="H168" s="428" t="s">
        <v>139</v>
      </c>
      <c r="I168" s="428" t="s">
        <v>2301</v>
      </c>
      <c r="J168" s="428" t="s">
        <v>2</v>
      </c>
      <c r="K168" s="428" t="s">
        <v>2302</v>
      </c>
      <c r="L168" s="428" t="s">
        <v>2303</v>
      </c>
      <c r="M168" s="435">
        <v>441379.31</v>
      </c>
      <c r="N168" s="435">
        <v>22068.97</v>
      </c>
      <c r="O168" s="435">
        <v>74151.72</v>
      </c>
      <c r="P168" s="435">
        <v>537600</v>
      </c>
      <c r="Q168" s="436" t="s">
        <v>1358</v>
      </c>
      <c r="R168" s="438" t="s">
        <v>2591</v>
      </c>
      <c r="T168" s="444" t="s">
        <v>764</v>
      </c>
      <c r="U168" s="446">
        <v>50000</v>
      </c>
      <c r="V168" s="447">
        <v>42786</v>
      </c>
      <c r="W168" s="447">
        <v>42872</v>
      </c>
      <c r="X168" s="448" t="s">
        <v>1976</v>
      </c>
    </row>
    <row r="169" spans="1:46" s="444" customFormat="1" ht="12.75" customHeight="1" x14ac:dyDescent="0.2">
      <c r="A169" s="426">
        <v>42856</v>
      </c>
      <c r="B169" s="427" t="s">
        <v>2276</v>
      </c>
      <c r="C169" s="428"/>
      <c r="D169" s="429"/>
      <c r="E169" s="428"/>
      <c r="F169" s="430"/>
      <c r="G169" s="431"/>
      <c r="H169" s="428"/>
      <c r="I169" s="428" t="s">
        <v>2301</v>
      </c>
      <c r="J169" s="428"/>
      <c r="K169" s="428"/>
      <c r="L169" s="428"/>
      <c r="M169" s="435"/>
      <c r="N169" s="435"/>
      <c r="O169" s="435"/>
      <c r="P169" s="435"/>
      <c r="Q169" s="436"/>
      <c r="R169" s="438" t="s">
        <v>2591</v>
      </c>
      <c r="T169" s="444" t="s">
        <v>764</v>
      </c>
      <c r="U169" s="446">
        <v>100000</v>
      </c>
      <c r="V169" s="447">
        <v>42789</v>
      </c>
      <c r="W169" s="447">
        <v>42872</v>
      </c>
      <c r="X169" s="448" t="s">
        <v>1976</v>
      </c>
    </row>
    <row r="170" spans="1:46" s="444" customFormat="1" ht="12.75" customHeight="1" x14ac:dyDescent="0.2">
      <c r="A170" s="426">
        <v>42887</v>
      </c>
      <c r="B170" s="427" t="s">
        <v>2415</v>
      </c>
      <c r="C170" s="428"/>
      <c r="D170" s="429"/>
      <c r="E170" s="428"/>
      <c r="F170" s="430"/>
      <c r="G170" s="431"/>
      <c r="H170" s="428"/>
      <c r="I170" s="428" t="s">
        <v>2301</v>
      </c>
      <c r="J170" s="428"/>
      <c r="K170" s="428"/>
      <c r="L170" s="428"/>
      <c r="M170" s="435"/>
      <c r="N170" s="435"/>
      <c r="O170" s="435"/>
      <c r="P170" s="435"/>
      <c r="Q170" s="436"/>
      <c r="R170" s="438" t="s">
        <v>2591</v>
      </c>
      <c r="T170" s="444" t="s">
        <v>764</v>
      </c>
      <c r="U170" s="446">
        <v>100000</v>
      </c>
      <c r="V170" s="447">
        <v>42804</v>
      </c>
      <c r="W170" s="447">
        <v>42872</v>
      </c>
      <c r="X170" s="448" t="s">
        <v>1976</v>
      </c>
    </row>
    <row r="171" spans="1:46" s="444" customFormat="1" ht="12.75" customHeight="1" x14ac:dyDescent="0.2">
      <c r="A171" s="426">
        <v>42917</v>
      </c>
      <c r="B171" s="427" t="s">
        <v>2315</v>
      </c>
      <c r="C171" s="428"/>
      <c r="D171" s="429"/>
      <c r="E171" s="428"/>
      <c r="F171" s="430"/>
      <c r="G171" s="431"/>
      <c r="H171" s="428"/>
      <c r="I171" s="428" t="s">
        <v>2301</v>
      </c>
      <c r="J171" s="428"/>
      <c r="K171" s="428"/>
      <c r="L171" s="428"/>
      <c r="M171" s="435"/>
      <c r="N171" s="435"/>
      <c r="O171" s="435"/>
      <c r="P171" s="435"/>
      <c r="Q171" s="436"/>
      <c r="R171" s="438" t="s">
        <v>2591</v>
      </c>
      <c r="T171" s="444" t="s">
        <v>1346</v>
      </c>
      <c r="U171" s="446">
        <v>110000</v>
      </c>
      <c r="V171" s="447">
        <v>42852</v>
      </c>
      <c r="W171" s="447">
        <v>42872</v>
      </c>
      <c r="X171" s="448" t="s">
        <v>1976</v>
      </c>
    </row>
    <row r="172" spans="1:46" s="444" customFormat="1" ht="12.75" customHeight="1" x14ac:dyDescent="0.2">
      <c r="A172" s="426">
        <v>42948</v>
      </c>
      <c r="B172" s="427" t="s">
        <v>2280</v>
      </c>
      <c r="C172" s="428"/>
      <c r="D172" s="429"/>
      <c r="E172" s="428"/>
      <c r="F172" s="430"/>
      <c r="G172" s="431"/>
      <c r="H172" s="428"/>
      <c r="I172" s="428" t="s">
        <v>2301</v>
      </c>
      <c r="J172" s="428"/>
      <c r="K172" s="428"/>
      <c r="L172" s="428"/>
      <c r="M172" s="435"/>
      <c r="N172" s="435"/>
      <c r="O172" s="435"/>
      <c r="P172" s="435"/>
      <c r="Q172" s="436"/>
      <c r="R172" s="438" t="s">
        <v>2591</v>
      </c>
      <c r="T172" s="444" t="s">
        <v>758</v>
      </c>
      <c r="U172" s="446">
        <v>130000</v>
      </c>
      <c r="V172" s="447">
        <v>42858</v>
      </c>
      <c r="W172" s="447">
        <v>42872</v>
      </c>
      <c r="X172" s="448" t="s">
        <v>1976</v>
      </c>
    </row>
    <row r="173" spans="1:46" s="444" customFormat="1" ht="12.75" customHeight="1" x14ac:dyDescent="0.2">
      <c r="A173" s="426">
        <v>42979</v>
      </c>
      <c r="B173" s="427" t="s">
        <v>2592</v>
      </c>
      <c r="C173" s="428"/>
      <c r="D173" s="429"/>
      <c r="E173" s="428"/>
      <c r="F173" s="430"/>
      <c r="G173" s="431"/>
      <c r="H173" s="428"/>
      <c r="I173" s="428" t="s">
        <v>2301</v>
      </c>
      <c r="J173" s="428"/>
      <c r="K173" s="428"/>
      <c r="L173" s="428"/>
      <c r="M173" s="435"/>
      <c r="N173" s="435"/>
      <c r="O173" s="435"/>
      <c r="P173" s="435"/>
      <c r="Q173" s="436"/>
      <c r="R173" s="438" t="s">
        <v>2591</v>
      </c>
      <c r="T173" s="444" t="s">
        <v>761</v>
      </c>
      <c r="U173" s="446">
        <v>47600</v>
      </c>
      <c r="V173" s="447">
        <v>42858</v>
      </c>
      <c r="W173" s="447">
        <v>42872</v>
      </c>
      <c r="X173" s="448" t="s">
        <v>1976</v>
      </c>
    </row>
    <row r="174" spans="1:46" s="95" customFormat="1" ht="12.75" customHeight="1" x14ac:dyDescent="0.2">
      <c r="A174" s="203">
        <v>42826</v>
      </c>
      <c r="B174" s="403" t="s">
        <v>2288</v>
      </c>
      <c r="C174" s="399">
        <v>1520105</v>
      </c>
      <c r="D174" s="400">
        <v>7494</v>
      </c>
      <c r="E174" s="399" t="s">
        <v>472</v>
      </c>
      <c r="F174" s="83">
        <v>2017</v>
      </c>
      <c r="G174" s="401">
        <v>42851</v>
      </c>
      <c r="H174" s="399" t="s">
        <v>79</v>
      </c>
      <c r="I174" s="399" t="s">
        <v>2289</v>
      </c>
      <c r="J174" s="399" t="s">
        <v>2</v>
      </c>
      <c r="K174" s="399" t="s">
        <v>2290</v>
      </c>
      <c r="L174" s="399" t="s">
        <v>2291</v>
      </c>
      <c r="M174" s="402">
        <v>223973.72</v>
      </c>
      <c r="N174" s="402">
        <v>11198.69</v>
      </c>
      <c r="O174" s="402">
        <v>37627.589999999997</v>
      </c>
      <c r="P174" s="402">
        <v>272800</v>
      </c>
      <c r="Q174" s="61" t="s">
        <v>1358</v>
      </c>
      <c r="R174" s="406" t="s">
        <v>746</v>
      </c>
      <c r="S174" s="78"/>
      <c r="T174" s="78" t="s">
        <v>762</v>
      </c>
      <c r="U174" s="235">
        <v>232800</v>
      </c>
      <c r="V174" s="231">
        <v>42853</v>
      </c>
      <c r="W174" s="78"/>
      <c r="X174" s="311" t="s">
        <v>1976</v>
      </c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</row>
    <row r="175" spans="1:46" s="95" customFormat="1" ht="12.75" customHeight="1" x14ac:dyDescent="0.2">
      <c r="A175" s="203">
        <v>42826</v>
      </c>
      <c r="B175" s="403" t="s">
        <v>2288</v>
      </c>
      <c r="C175" s="399"/>
      <c r="D175" s="400"/>
      <c r="E175" s="399"/>
      <c r="F175" s="83"/>
      <c r="G175" s="401"/>
      <c r="H175" s="399"/>
      <c r="I175" s="399" t="s">
        <v>2289</v>
      </c>
      <c r="J175" s="399"/>
      <c r="K175" s="399"/>
      <c r="L175" s="399"/>
      <c r="M175" s="402"/>
      <c r="N175" s="402"/>
      <c r="O175" s="402"/>
      <c r="P175" s="402"/>
      <c r="Q175" s="61"/>
      <c r="R175" s="406" t="s">
        <v>746</v>
      </c>
      <c r="S175" s="78"/>
      <c r="T175" s="78" t="s">
        <v>762</v>
      </c>
      <c r="U175" s="235">
        <v>40000</v>
      </c>
      <c r="V175" s="231">
        <v>42851</v>
      </c>
      <c r="W175" s="78"/>
      <c r="X175" s="311" t="s">
        <v>1976</v>
      </c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</row>
    <row r="176" spans="1:46" s="444" customFormat="1" ht="12.75" customHeight="1" x14ac:dyDescent="0.2">
      <c r="A176" s="426">
        <v>42826</v>
      </c>
      <c r="B176" s="427" t="s">
        <v>2231</v>
      </c>
      <c r="C176" s="428">
        <v>521907</v>
      </c>
      <c r="D176" s="429">
        <v>6981</v>
      </c>
      <c r="E176" s="428" t="s">
        <v>2232</v>
      </c>
      <c r="F176" s="430">
        <v>2017</v>
      </c>
      <c r="G176" s="431">
        <v>42830</v>
      </c>
      <c r="H176" s="428" t="s">
        <v>118</v>
      </c>
      <c r="I176" s="428" t="s">
        <v>2233</v>
      </c>
      <c r="J176" s="428" t="s">
        <v>2</v>
      </c>
      <c r="K176" s="428" t="s">
        <v>2234</v>
      </c>
      <c r="L176" s="428" t="s">
        <v>2235</v>
      </c>
      <c r="M176" s="435">
        <v>421091.63</v>
      </c>
      <c r="N176" s="435">
        <v>23735.96</v>
      </c>
      <c r="O176" s="435">
        <v>71172.41</v>
      </c>
      <c r="P176" s="435">
        <v>516000</v>
      </c>
      <c r="Q176" s="436" t="s">
        <v>1358</v>
      </c>
      <c r="R176" s="438" t="s">
        <v>2591</v>
      </c>
      <c r="S176" s="443"/>
      <c r="T176" s="443" t="s">
        <v>758</v>
      </c>
      <c r="U176" s="450">
        <v>160164.79999999999</v>
      </c>
      <c r="V176" s="451">
        <v>42837</v>
      </c>
      <c r="W176" s="447">
        <v>42872</v>
      </c>
      <c r="X176" s="452" t="s">
        <v>1976</v>
      </c>
      <c r="Y176" s="443"/>
      <c r="Z176" s="443"/>
      <c r="AA176" s="443"/>
      <c r="AB176" s="443"/>
      <c r="AC176" s="443"/>
      <c r="AD176" s="443"/>
      <c r="AE176" s="443"/>
      <c r="AF176" s="443"/>
      <c r="AG176" s="443"/>
      <c r="AH176" s="443"/>
      <c r="AI176" s="443"/>
      <c r="AJ176" s="443"/>
      <c r="AK176" s="443"/>
      <c r="AL176" s="443"/>
      <c r="AM176" s="443"/>
      <c r="AN176" s="443"/>
      <c r="AO176" s="443"/>
      <c r="AP176" s="443"/>
      <c r="AQ176" s="443"/>
      <c r="AR176" s="443"/>
      <c r="AS176" s="443"/>
      <c r="AT176" s="443"/>
    </row>
    <row r="177" spans="1:47" s="444" customFormat="1" ht="12.75" customHeight="1" x14ac:dyDescent="0.2">
      <c r="A177" s="426">
        <v>42826</v>
      </c>
      <c r="B177" s="427" t="s">
        <v>2231</v>
      </c>
      <c r="C177" s="428"/>
      <c r="D177" s="429"/>
      <c r="E177" s="428"/>
      <c r="F177" s="430"/>
      <c r="G177" s="431"/>
      <c r="H177" s="428"/>
      <c r="I177" s="428" t="s">
        <v>2233</v>
      </c>
      <c r="J177" s="428"/>
      <c r="K177" s="428"/>
      <c r="L177" s="428"/>
      <c r="M177" s="435"/>
      <c r="N177" s="435"/>
      <c r="O177" s="435"/>
      <c r="P177" s="435"/>
      <c r="Q177" s="436"/>
      <c r="R177" s="438" t="s">
        <v>2591</v>
      </c>
      <c r="S177" s="443"/>
      <c r="T177" s="443" t="s">
        <v>761</v>
      </c>
      <c r="U177" s="450">
        <v>355835.2</v>
      </c>
      <c r="V177" s="451">
        <v>42837</v>
      </c>
      <c r="W177" s="447">
        <v>42872</v>
      </c>
      <c r="X177" s="452" t="s">
        <v>1976</v>
      </c>
      <c r="Y177" s="443"/>
      <c r="Z177" s="443"/>
      <c r="AA177" s="443"/>
      <c r="AB177" s="443"/>
      <c r="AC177" s="443"/>
      <c r="AD177" s="443"/>
      <c r="AE177" s="443"/>
      <c r="AF177" s="443"/>
      <c r="AG177" s="443"/>
      <c r="AH177" s="443"/>
      <c r="AI177" s="443"/>
      <c r="AJ177" s="443"/>
      <c r="AK177" s="443"/>
      <c r="AL177" s="443"/>
      <c r="AM177" s="443"/>
      <c r="AN177" s="443"/>
      <c r="AO177" s="443"/>
      <c r="AP177" s="443"/>
      <c r="AQ177" s="443"/>
      <c r="AR177" s="443"/>
      <c r="AS177" s="443"/>
      <c r="AT177" s="443"/>
    </row>
    <row r="178" spans="1:47" s="99" customFormat="1" ht="12.75" customHeight="1" x14ac:dyDescent="0.2">
      <c r="A178" s="203">
        <v>42826</v>
      </c>
      <c r="B178" s="403" t="s">
        <v>2045</v>
      </c>
      <c r="C178" s="399">
        <v>520818</v>
      </c>
      <c r="D178" s="400">
        <v>4495</v>
      </c>
      <c r="E178" s="399" t="s">
        <v>864</v>
      </c>
      <c r="F178" s="83">
        <v>2017</v>
      </c>
      <c r="G178" s="401">
        <v>42837</v>
      </c>
      <c r="H178" s="399" t="s">
        <v>115</v>
      </c>
      <c r="I178" s="399" t="s">
        <v>2046</v>
      </c>
      <c r="J178" s="399" t="s">
        <v>2</v>
      </c>
      <c r="K178" s="399" t="s">
        <v>2047</v>
      </c>
      <c r="L178" s="399" t="s">
        <v>2048</v>
      </c>
      <c r="M178" s="402">
        <v>407598.37</v>
      </c>
      <c r="N178" s="402">
        <v>21711.97</v>
      </c>
      <c r="O178" s="402">
        <v>68689.66</v>
      </c>
      <c r="P178" s="402">
        <v>498000</v>
      </c>
      <c r="Q178" s="41" t="s">
        <v>1358</v>
      </c>
      <c r="R178" s="406" t="s">
        <v>746</v>
      </c>
      <c r="S178" s="89"/>
      <c r="T178" s="89" t="s">
        <v>758</v>
      </c>
      <c r="U178" s="330">
        <v>250000</v>
      </c>
      <c r="V178" s="334">
        <v>42837</v>
      </c>
      <c r="W178" s="89"/>
      <c r="X178" s="339" t="s">
        <v>1976</v>
      </c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78"/>
    </row>
    <row r="179" spans="1:47" s="99" customFormat="1" ht="12.75" customHeight="1" x14ac:dyDescent="0.2">
      <c r="A179" s="203">
        <v>42826</v>
      </c>
      <c r="B179" s="403" t="s">
        <v>2045</v>
      </c>
      <c r="C179" s="399"/>
      <c r="D179" s="400"/>
      <c r="E179" s="399"/>
      <c r="F179" s="83"/>
      <c r="G179" s="401"/>
      <c r="H179" s="399"/>
      <c r="I179" s="399" t="s">
        <v>2046</v>
      </c>
      <c r="J179" s="399"/>
      <c r="K179" s="399"/>
      <c r="L179" s="399"/>
      <c r="M179" s="402"/>
      <c r="N179" s="402"/>
      <c r="O179" s="402"/>
      <c r="P179" s="402"/>
      <c r="Q179" s="41"/>
      <c r="R179" s="406" t="s">
        <v>746</v>
      </c>
      <c r="S179" s="89"/>
      <c r="T179" s="89" t="s">
        <v>764</v>
      </c>
      <c r="U179" s="330">
        <v>248000</v>
      </c>
      <c r="V179" s="334">
        <v>42837</v>
      </c>
      <c r="W179" s="89"/>
      <c r="X179" s="339" t="s">
        <v>1976</v>
      </c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78"/>
    </row>
    <row r="180" spans="1:47" s="78" customFormat="1" ht="12.75" customHeight="1" x14ac:dyDescent="0.2">
      <c r="A180" s="203">
        <v>42826</v>
      </c>
      <c r="B180" s="403" t="s">
        <v>2357</v>
      </c>
      <c r="C180" s="399">
        <v>1520604</v>
      </c>
      <c r="D180" s="400">
        <v>7495</v>
      </c>
      <c r="E180" s="399" t="s">
        <v>492</v>
      </c>
      <c r="F180" s="83">
        <v>2017</v>
      </c>
      <c r="G180" s="401">
        <v>42826</v>
      </c>
      <c r="H180" s="399" t="s">
        <v>118</v>
      </c>
      <c r="I180" s="399" t="s">
        <v>2358</v>
      </c>
      <c r="J180" s="399" t="s">
        <v>2</v>
      </c>
      <c r="K180" s="399" t="s">
        <v>2359</v>
      </c>
      <c r="L180" s="399" t="s">
        <v>2360</v>
      </c>
      <c r="M180" s="402">
        <v>282019.7</v>
      </c>
      <c r="N180" s="402">
        <v>14100.99</v>
      </c>
      <c r="O180" s="402">
        <v>47379.31</v>
      </c>
      <c r="P180" s="402">
        <v>343500</v>
      </c>
      <c r="Q180" s="61" t="s">
        <v>1358</v>
      </c>
      <c r="R180" s="406" t="s">
        <v>746</v>
      </c>
      <c r="T180" s="78" t="s">
        <v>763</v>
      </c>
      <c r="U180" s="235">
        <v>20000</v>
      </c>
      <c r="V180" s="231">
        <v>42815</v>
      </c>
      <c r="X180" s="311" t="s">
        <v>1976</v>
      </c>
      <c r="AU180" s="89"/>
    </row>
    <row r="181" spans="1:47" s="78" customFormat="1" ht="12.75" customHeight="1" x14ac:dyDescent="0.2">
      <c r="A181" s="203">
        <v>42826</v>
      </c>
      <c r="B181" s="403" t="s">
        <v>2357</v>
      </c>
      <c r="C181" s="399"/>
      <c r="D181" s="400"/>
      <c r="E181" s="399"/>
      <c r="F181" s="83"/>
      <c r="G181" s="401"/>
      <c r="H181" s="399"/>
      <c r="I181" s="399" t="s">
        <v>2358</v>
      </c>
      <c r="J181" s="399"/>
      <c r="K181" s="399"/>
      <c r="L181" s="399"/>
      <c r="M181" s="402"/>
      <c r="N181" s="402"/>
      <c r="O181" s="402"/>
      <c r="P181" s="402"/>
      <c r="Q181" s="61"/>
      <c r="R181" s="406" t="s">
        <v>746</v>
      </c>
      <c r="T181" s="78" t="s">
        <v>757</v>
      </c>
      <c r="U181" s="235">
        <v>40002.71</v>
      </c>
      <c r="V181" s="231">
        <v>42825</v>
      </c>
      <c r="X181" s="311" t="s">
        <v>1976</v>
      </c>
      <c r="AU181" s="89"/>
    </row>
    <row r="182" spans="1:47" s="78" customFormat="1" ht="12.75" customHeight="1" x14ac:dyDescent="0.2">
      <c r="A182" s="203">
        <v>42826</v>
      </c>
      <c r="B182" s="403" t="s">
        <v>2357</v>
      </c>
      <c r="C182" s="399"/>
      <c r="D182" s="400"/>
      <c r="E182" s="399"/>
      <c r="F182" s="83"/>
      <c r="G182" s="401"/>
      <c r="H182" s="399"/>
      <c r="I182" s="399" t="s">
        <v>2358</v>
      </c>
      <c r="J182" s="399"/>
      <c r="K182" s="399"/>
      <c r="L182" s="399"/>
      <c r="M182" s="402"/>
      <c r="N182" s="402"/>
      <c r="O182" s="402"/>
      <c r="P182" s="402"/>
      <c r="Q182" s="61"/>
      <c r="R182" s="406" t="s">
        <v>746</v>
      </c>
      <c r="T182" s="78" t="s">
        <v>761</v>
      </c>
      <c r="U182" s="235">
        <v>332347.28999999998</v>
      </c>
      <c r="V182" s="231">
        <v>42829</v>
      </c>
      <c r="X182" s="311" t="s">
        <v>1976</v>
      </c>
      <c r="AU182" s="89"/>
    </row>
    <row r="183" spans="1:47" s="95" customFormat="1" ht="12.75" customHeight="1" x14ac:dyDescent="0.2">
      <c r="A183" s="203">
        <v>42826</v>
      </c>
      <c r="B183" s="403" t="s">
        <v>2554</v>
      </c>
      <c r="C183" s="399">
        <v>43918</v>
      </c>
      <c r="D183" s="399" t="s">
        <v>618</v>
      </c>
      <c r="E183" s="399" t="s">
        <v>2508</v>
      </c>
      <c r="F183" s="83"/>
      <c r="G183" s="401">
        <v>42845</v>
      </c>
      <c r="H183" s="399" t="s">
        <v>2550</v>
      </c>
      <c r="I183" s="399" t="s">
        <v>2551</v>
      </c>
      <c r="J183" s="399" t="s">
        <v>23</v>
      </c>
      <c r="K183" s="399" t="s">
        <v>2552</v>
      </c>
      <c r="L183" s="399" t="s">
        <v>2553</v>
      </c>
      <c r="M183" s="402">
        <v>125000</v>
      </c>
      <c r="N183" s="402">
        <v>0</v>
      </c>
      <c r="O183" s="402">
        <v>20000</v>
      </c>
      <c r="P183" s="402">
        <v>145000</v>
      </c>
      <c r="Q183" s="61" t="s">
        <v>749</v>
      </c>
      <c r="R183" s="405" t="s">
        <v>1340</v>
      </c>
      <c r="S183" s="78"/>
      <c r="T183" s="78" t="s">
        <v>762</v>
      </c>
      <c r="U183" s="235">
        <v>13184</v>
      </c>
      <c r="V183" s="231">
        <v>42844</v>
      </c>
      <c r="W183" s="78"/>
      <c r="X183" s="311" t="s">
        <v>1976</v>
      </c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</row>
    <row r="184" spans="1:47" s="95" customFormat="1" ht="12.75" customHeight="1" x14ac:dyDescent="0.2">
      <c r="A184" s="203">
        <v>42826</v>
      </c>
      <c r="B184" s="403" t="s">
        <v>2554</v>
      </c>
      <c r="C184" s="399"/>
      <c r="D184" s="399"/>
      <c r="E184" s="399"/>
      <c r="F184" s="83"/>
      <c r="G184" s="401"/>
      <c r="H184" s="399"/>
      <c r="I184" s="399" t="s">
        <v>2551</v>
      </c>
      <c r="J184" s="399"/>
      <c r="K184" s="399"/>
      <c r="L184" s="399"/>
      <c r="M184" s="402"/>
      <c r="N184" s="402"/>
      <c r="O184" s="402"/>
      <c r="P184" s="402"/>
      <c r="Q184" s="61"/>
      <c r="R184" s="405" t="s">
        <v>1340</v>
      </c>
      <c r="S184" s="78"/>
      <c r="T184" s="78" t="s">
        <v>762</v>
      </c>
      <c r="U184" s="235">
        <v>5000</v>
      </c>
      <c r="V184" s="231">
        <v>42845</v>
      </c>
      <c r="W184" s="78"/>
      <c r="X184" s="311" t="s">
        <v>1976</v>
      </c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</row>
    <row r="185" spans="1:47" s="95" customFormat="1" ht="12.75" customHeight="1" x14ac:dyDescent="0.2">
      <c r="A185" s="203">
        <v>42826</v>
      </c>
      <c r="B185" s="403" t="s">
        <v>2554</v>
      </c>
      <c r="C185" s="399"/>
      <c r="D185" s="399"/>
      <c r="E185" s="399"/>
      <c r="F185" s="83"/>
      <c r="G185" s="401"/>
      <c r="H185" s="399"/>
      <c r="I185" s="399" t="s">
        <v>2551</v>
      </c>
      <c r="J185" s="399"/>
      <c r="K185" s="399"/>
      <c r="L185" s="399"/>
      <c r="M185" s="402"/>
      <c r="N185" s="402"/>
      <c r="O185" s="402"/>
      <c r="P185" s="402"/>
      <c r="Q185" s="61"/>
      <c r="R185" s="405" t="s">
        <v>1340</v>
      </c>
      <c r="S185" s="78"/>
      <c r="T185" s="78" t="s">
        <v>761</v>
      </c>
      <c r="U185" s="235">
        <v>126816.07</v>
      </c>
      <c r="V185" s="231">
        <v>42845</v>
      </c>
      <c r="W185" s="78"/>
      <c r="X185" s="311" t="s">
        <v>1976</v>
      </c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</row>
    <row r="186" spans="1:47" s="78" customFormat="1" ht="12.75" customHeight="1" x14ac:dyDescent="0.2">
      <c r="A186" s="203">
        <v>42826</v>
      </c>
      <c r="B186" s="403" t="s">
        <v>1996</v>
      </c>
      <c r="C186" s="399">
        <v>520220</v>
      </c>
      <c r="D186" s="400">
        <v>1794</v>
      </c>
      <c r="E186" s="399" t="s">
        <v>80</v>
      </c>
      <c r="F186" s="83">
        <v>2017</v>
      </c>
      <c r="G186" s="401">
        <v>42846</v>
      </c>
      <c r="H186" s="399" t="s">
        <v>64</v>
      </c>
      <c r="I186" s="399" t="s">
        <v>1997</v>
      </c>
      <c r="J186" s="399" t="s">
        <v>2</v>
      </c>
      <c r="K186" s="399" t="s">
        <v>1998</v>
      </c>
      <c r="L186" s="399" t="s">
        <v>1999</v>
      </c>
      <c r="M186" s="402">
        <v>252134.41</v>
      </c>
      <c r="N186" s="402">
        <v>2606.9699999999998</v>
      </c>
      <c r="O186" s="402">
        <v>40758.620000000003</v>
      </c>
      <c r="P186" s="402">
        <v>295500</v>
      </c>
      <c r="Q186" s="41" t="s">
        <v>1358</v>
      </c>
      <c r="R186" s="406" t="s">
        <v>746</v>
      </c>
      <c r="U186" s="235"/>
      <c r="X186" s="423" t="s">
        <v>1976</v>
      </c>
    </row>
    <row r="187" spans="1:47" s="95" customFormat="1" ht="12.75" customHeight="1" x14ac:dyDescent="0.2">
      <c r="A187" s="203">
        <v>42826</v>
      </c>
      <c r="B187" s="403" t="s">
        <v>2219</v>
      </c>
      <c r="C187" s="399">
        <v>521802</v>
      </c>
      <c r="D187" s="400">
        <v>2204</v>
      </c>
      <c r="E187" s="399" t="s">
        <v>261</v>
      </c>
      <c r="F187" s="83">
        <v>2017</v>
      </c>
      <c r="G187" s="401">
        <v>42845</v>
      </c>
      <c r="H187" s="399" t="s">
        <v>139</v>
      </c>
      <c r="I187" s="399" t="s">
        <v>2220</v>
      </c>
      <c r="J187" s="399" t="s">
        <v>23</v>
      </c>
      <c r="K187" s="399" t="s">
        <v>2221</v>
      </c>
      <c r="L187" s="399" t="s">
        <v>2222</v>
      </c>
      <c r="M187" s="402">
        <v>226206.9</v>
      </c>
      <c r="N187" s="402">
        <v>0</v>
      </c>
      <c r="O187" s="402">
        <v>36193.1</v>
      </c>
      <c r="P187" s="402">
        <v>262400</v>
      </c>
      <c r="Q187" s="61" t="s">
        <v>1358</v>
      </c>
      <c r="R187" s="406" t="s">
        <v>746</v>
      </c>
      <c r="S187" s="78"/>
      <c r="T187" s="78" t="s">
        <v>763</v>
      </c>
      <c r="U187" s="235">
        <v>5000</v>
      </c>
      <c r="V187" s="231">
        <v>42843</v>
      </c>
      <c r="W187" s="78"/>
      <c r="X187" s="311" t="s">
        <v>1976</v>
      </c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</row>
    <row r="188" spans="1:47" s="95" customFormat="1" ht="12.75" customHeight="1" x14ac:dyDescent="0.2">
      <c r="A188" s="203">
        <v>42826</v>
      </c>
      <c r="B188" s="403" t="s">
        <v>2219</v>
      </c>
      <c r="C188" s="399"/>
      <c r="D188" s="400"/>
      <c r="E188" s="399"/>
      <c r="F188" s="83"/>
      <c r="G188" s="401"/>
      <c r="H188" s="399"/>
      <c r="I188" s="399" t="s">
        <v>2220</v>
      </c>
      <c r="J188" s="399"/>
      <c r="K188" s="399"/>
      <c r="L188" s="399"/>
      <c r="M188" s="402"/>
      <c r="N188" s="402"/>
      <c r="O188" s="402"/>
      <c r="P188" s="402"/>
      <c r="Q188" s="61"/>
      <c r="R188" s="406" t="s">
        <v>746</v>
      </c>
      <c r="S188" s="78"/>
      <c r="T188" s="78" t="s">
        <v>757</v>
      </c>
      <c r="U188" s="235">
        <v>257400</v>
      </c>
      <c r="V188" s="231">
        <v>42849</v>
      </c>
      <c r="W188" s="78"/>
      <c r="X188" s="311" t="s">
        <v>1976</v>
      </c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</row>
    <row r="189" spans="1:47" s="95" customFormat="1" ht="12.75" customHeight="1" x14ac:dyDescent="0.2">
      <c r="A189" s="203">
        <v>42826</v>
      </c>
      <c r="B189" s="403" t="s">
        <v>2179</v>
      </c>
      <c r="C189" s="399">
        <v>521707</v>
      </c>
      <c r="D189" s="400">
        <v>2006</v>
      </c>
      <c r="E189" s="399" t="s">
        <v>165</v>
      </c>
      <c r="F189" s="83">
        <v>2017</v>
      </c>
      <c r="G189" s="401">
        <v>42837</v>
      </c>
      <c r="H189" s="399" t="s">
        <v>1467</v>
      </c>
      <c r="I189" s="399" t="s">
        <v>2180</v>
      </c>
      <c r="J189" s="399" t="s">
        <v>2</v>
      </c>
      <c r="K189" s="399" t="s">
        <v>2181</v>
      </c>
      <c r="L189" s="399" t="s">
        <v>2182</v>
      </c>
      <c r="M189" s="402">
        <v>195172.41</v>
      </c>
      <c r="N189" s="402">
        <v>0</v>
      </c>
      <c r="O189" s="402">
        <v>31227.59</v>
      </c>
      <c r="P189" s="402">
        <v>226400</v>
      </c>
      <c r="Q189" s="41" t="s">
        <v>1358</v>
      </c>
      <c r="R189" s="405" t="s">
        <v>1340</v>
      </c>
      <c r="S189" s="89"/>
      <c r="T189" s="89" t="s">
        <v>764</v>
      </c>
      <c r="U189" s="330">
        <v>50025.66</v>
      </c>
      <c r="V189" s="334">
        <v>42837</v>
      </c>
      <c r="W189" s="89"/>
      <c r="X189" s="339" t="s">
        <v>1976</v>
      </c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78"/>
    </row>
    <row r="190" spans="1:47" s="95" customFormat="1" ht="12.75" customHeight="1" x14ac:dyDescent="0.2">
      <c r="A190" s="203">
        <v>42826</v>
      </c>
      <c r="B190" s="403" t="s">
        <v>2179</v>
      </c>
      <c r="C190" s="399"/>
      <c r="D190" s="400"/>
      <c r="E190" s="399"/>
      <c r="F190" s="83"/>
      <c r="G190" s="401"/>
      <c r="H190" s="399"/>
      <c r="I190" s="399" t="s">
        <v>2180</v>
      </c>
      <c r="J190" s="399"/>
      <c r="K190" s="399"/>
      <c r="L190" s="399"/>
      <c r="M190" s="402"/>
      <c r="N190" s="402"/>
      <c r="O190" s="402"/>
      <c r="P190" s="402"/>
      <c r="Q190" s="41"/>
      <c r="R190" s="405" t="s">
        <v>1340</v>
      </c>
      <c r="S190" s="89"/>
      <c r="T190" s="89" t="s">
        <v>761</v>
      </c>
      <c r="U190" s="330">
        <v>176374.34</v>
      </c>
      <c r="V190" s="334">
        <v>42837</v>
      </c>
      <c r="W190" s="89"/>
      <c r="X190" s="339" t="s">
        <v>1976</v>
      </c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78"/>
    </row>
    <row r="191" spans="1:47" s="95" customFormat="1" ht="12.75" customHeight="1" x14ac:dyDescent="0.2">
      <c r="A191" s="203">
        <v>42826</v>
      </c>
      <c r="B191" s="403" t="s">
        <v>2576</v>
      </c>
      <c r="C191" s="399">
        <v>521101</v>
      </c>
      <c r="D191" s="400" t="s">
        <v>697</v>
      </c>
      <c r="E191" s="399" t="s">
        <v>100</v>
      </c>
      <c r="F191" s="83"/>
      <c r="G191" s="401">
        <v>42829</v>
      </c>
      <c r="H191" s="399" t="s">
        <v>651</v>
      </c>
      <c r="I191" s="399" t="s">
        <v>2577</v>
      </c>
      <c r="J191" s="399" t="s">
        <v>23</v>
      </c>
      <c r="K191" s="399" t="s">
        <v>2578</v>
      </c>
      <c r="L191" s="399" t="s">
        <v>2579</v>
      </c>
      <c r="M191" s="402">
        <v>253793.1</v>
      </c>
      <c r="N191" s="402">
        <v>0</v>
      </c>
      <c r="O191" s="402">
        <v>6206.9</v>
      </c>
      <c r="P191" s="402">
        <v>260000</v>
      </c>
      <c r="Q191" s="61" t="s">
        <v>749</v>
      </c>
      <c r="R191" s="406" t="s">
        <v>746</v>
      </c>
      <c r="S191" s="78"/>
      <c r="T191" s="78" t="s">
        <v>758</v>
      </c>
      <c r="U191" s="235">
        <v>255000</v>
      </c>
      <c r="V191" s="231">
        <v>42837</v>
      </c>
      <c r="W191" s="78"/>
      <c r="X191" s="311" t="s">
        <v>1976</v>
      </c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</row>
    <row r="192" spans="1:47" s="95" customFormat="1" ht="12.75" customHeight="1" x14ac:dyDescent="0.2">
      <c r="A192" s="203">
        <v>42826</v>
      </c>
      <c r="B192" s="403" t="s">
        <v>2576</v>
      </c>
      <c r="C192" s="399"/>
      <c r="D192" s="400"/>
      <c r="E192" s="399"/>
      <c r="F192" s="83"/>
      <c r="G192" s="401"/>
      <c r="H192" s="399"/>
      <c r="I192" s="399" t="s">
        <v>2577</v>
      </c>
      <c r="J192" s="399"/>
      <c r="K192" s="418"/>
      <c r="L192" s="399"/>
      <c r="M192" s="402"/>
      <c r="N192" s="402"/>
      <c r="O192" s="402"/>
      <c r="P192" s="402"/>
      <c r="Q192" s="61"/>
      <c r="R192" s="406" t="s">
        <v>746</v>
      </c>
      <c r="S192" s="78"/>
      <c r="T192" s="78" t="s">
        <v>758</v>
      </c>
      <c r="U192" s="235">
        <v>5000</v>
      </c>
      <c r="V192" s="231">
        <v>42828</v>
      </c>
      <c r="W192" s="78"/>
      <c r="X192" s="311" t="s">
        <v>1976</v>
      </c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</row>
    <row r="193" spans="1:47" s="78" customFormat="1" ht="12.75" customHeight="1" x14ac:dyDescent="0.2">
      <c r="A193" s="203">
        <v>42826</v>
      </c>
      <c r="B193" s="403" t="s">
        <v>2284</v>
      </c>
      <c r="C193" s="399">
        <v>1520105</v>
      </c>
      <c r="D193" s="400">
        <v>7494</v>
      </c>
      <c r="E193" s="399" t="s">
        <v>472</v>
      </c>
      <c r="F193" s="83">
        <v>2017</v>
      </c>
      <c r="G193" s="401">
        <v>42844</v>
      </c>
      <c r="H193" s="399" t="s">
        <v>1357</v>
      </c>
      <c r="I193" s="399" t="s">
        <v>2285</v>
      </c>
      <c r="J193" s="399" t="s">
        <v>2</v>
      </c>
      <c r="K193" s="418" t="s">
        <v>2286</v>
      </c>
      <c r="L193" s="399" t="s">
        <v>2287</v>
      </c>
      <c r="M193" s="402">
        <v>223973.72</v>
      </c>
      <c r="N193" s="402">
        <v>11198.69</v>
      </c>
      <c r="O193" s="402">
        <v>37627.589999999997</v>
      </c>
      <c r="P193" s="402">
        <v>272800</v>
      </c>
      <c r="Q193" s="61" t="s">
        <v>1358</v>
      </c>
      <c r="R193" s="406" t="s">
        <v>746</v>
      </c>
      <c r="T193" s="78" t="s">
        <v>758</v>
      </c>
      <c r="U193" s="235">
        <v>20000</v>
      </c>
      <c r="V193" s="231">
        <v>42847</v>
      </c>
      <c r="X193" s="311" t="s">
        <v>1976</v>
      </c>
    </row>
    <row r="194" spans="1:47" s="78" customFormat="1" ht="12.75" customHeight="1" x14ac:dyDescent="0.2">
      <c r="A194" s="203">
        <v>42826</v>
      </c>
      <c r="B194" s="403" t="s">
        <v>2284</v>
      </c>
      <c r="C194" s="399"/>
      <c r="D194" s="400"/>
      <c r="E194" s="399"/>
      <c r="F194" s="83"/>
      <c r="G194" s="401"/>
      <c r="H194" s="399"/>
      <c r="I194" s="399" t="s">
        <v>2285</v>
      </c>
      <c r="J194" s="416"/>
      <c r="K194" s="465"/>
      <c r="L194" s="417"/>
      <c r="M194" s="402"/>
      <c r="N194" s="402"/>
      <c r="O194" s="402"/>
      <c r="P194" s="402"/>
      <c r="Q194" s="61"/>
      <c r="R194" s="406" t="s">
        <v>746</v>
      </c>
      <c r="T194" s="78" t="s">
        <v>758</v>
      </c>
      <c r="U194" s="235">
        <v>192800</v>
      </c>
      <c r="V194" s="231">
        <v>42935</v>
      </c>
      <c r="X194" s="311" t="s">
        <v>1976</v>
      </c>
    </row>
    <row r="195" spans="1:47" s="78" customFormat="1" ht="12.75" customHeight="1" x14ac:dyDescent="0.2">
      <c r="A195" s="203">
        <v>42826</v>
      </c>
      <c r="B195" s="403" t="s">
        <v>2284</v>
      </c>
      <c r="C195" s="399"/>
      <c r="D195" s="400"/>
      <c r="E195" s="399"/>
      <c r="F195" s="83"/>
      <c r="G195" s="401"/>
      <c r="H195" s="399"/>
      <c r="I195" s="399" t="s">
        <v>2285</v>
      </c>
      <c r="J195" s="416"/>
      <c r="K195" s="465"/>
      <c r="L195" s="417"/>
      <c r="M195" s="402"/>
      <c r="N195" s="402"/>
      <c r="O195" s="402"/>
      <c r="P195" s="402"/>
      <c r="Q195" s="61"/>
      <c r="R195" s="406" t="s">
        <v>746</v>
      </c>
      <c r="T195" s="78" t="s">
        <v>762</v>
      </c>
      <c r="U195" s="235">
        <v>20000</v>
      </c>
      <c r="V195" s="231">
        <v>42844</v>
      </c>
      <c r="X195" s="311" t="s">
        <v>1976</v>
      </c>
    </row>
    <row r="196" spans="1:47" s="78" customFormat="1" ht="12.75" customHeight="1" x14ac:dyDescent="0.2">
      <c r="A196" s="203">
        <v>42826</v>
      </c>
      <c r="B196" s="403" t="s">
        <v>2284</v>
      </c>
      <c r="C196" s="399"/>
      <c r="D196" s="400"/>
      <c r="E196" s="399"/>
      <c r="F196" s="83"/>
      <c r="G196" s="401"/>
      <c r="H196" s="399"/>
      <c r="I196" s="399" t="s">
        <v>2285</v>
      </c>
      <c r="J196" s="416"/>
      <c r="K196" s="465"/>
      <c r="L196" s="417"/>
      <c r="M196" s="402"/>
      <c r="N196" s="402"/>
      <c r="O196" s="402"/>
      <c r="P196" s="402"/>
      <c r="Q196" s="61"/>
      <c r="R196" s="406" t="s">
        <v>746</v>
      </c>
      <c r="T196" s="78" t="s">
        <v>762</v>
      </c>
      <c r="U196" s="235">
        <v>20000</v>
      </c>
      <c r="V196" s="78" t="s">
        <v>2603</v>
      </c>
      <c r="X196" s="311" t="s">
        <v>1976</v>
      </c>
    </row>
    <row r="197" spans="1:47" s="78" customFormat="1" ht="12.75" customHeight="1" thickBot="1" x14ac:dyDescent="0.25">
      <c r="A197" s="203">
        <v>42826</v>
      </c>
      <c r="B197" s="403" t="s">
        <v>2284</v>
      </c>
      <c r="C197" s="399"/>
      <c r="D197" s="400"/>
      <c r="E197" s="399"/>
      <c r="F197" s="83"/>
      <c r="G197" s="401"/>
      <c r="H197" s="399"/>
      <c r="I197" s="399" t="s">
        <v>2285</v>
      </c>
      <c r="J197" s="416"/>
      <c r="K197" s="465"/>
      <c r="L197" s="417"/>
      <c r="M197" s="402"/>
      <c r="N197" s="402"/>
      <c r="O197" s="402"/>
      <c r="P197" s="402"/>
      <c r="Q197" s="61"/>
      <c r="R197" s="406" t="s">
        <v>746</v>
      </c>
      <c r="T197" s="78" t="s">
        <v>762</v>
      </c>
      <c r="U197" s="235">
        <v>20000</v>
      </c>
      <c r="V197" s="231">
        <v>42844</v>
      </c>
      <c r="X197" s="311" t="s">
        <v>1976</v>
      </c>
    </row>
    <row r="198" spans="1:47" s="439" customFormat="1" ht="12.75" customHeight="1" x14ac:dyDescent="0.2">
      <c r="A198" s="426">
        <v>42826</v>
      </c>
      <c r="B198" s="427" t="s">
        <v>2454</v>
      </c>
      <c r="C198" s="428">
        <v>520112</v>
      </c>
      <c r="D198" s="429">
        <v>2594</v>
      </c>
      <c r="E198" s="428" t="s">
        <v>288</v>
      </c>
      <c r="F198" s="430"/>
      <c r="G198" s="431">
        <v>42850</v>
      </c>
      <c r="H198" s="399"/>
      <c r="I198" s="428" t="s">
        <v>2455</v>
      </c>
      <c r="J198" s="432" t="s">
        <v>2</v>
      </c>
      <c r="K198" s="433" t="s">
        <v>527</v>
      </c>
      <c r="L198" s="434" t="s">
        <v>2456</v>
      </c>
      <c r="M198" s="435">
        <v>309975.33</v>
      </c>
      <c r="N198" s="435">
        <v>0</v>
      </c>
      <c r="O198" s="435">
        <v>49596.05</v>
      </c>
      <c r="P198" s="435">
        <v>359571.38</v>
      </c>
      <c r="Q198" s="436" t="s">
        <v>748</v>
      </c>
      <c r="R198" s="438" t="s">
        <v>2591</v>
      </c>
      <c r="S198" s="444"/>
      <c r="T198" s="444"/>
      <c r="U198" s="446"/>
      <c r="V198" s="444"/>
      <c r="W198" s="447">
        <v>42872</v>
      </c>
      <c r="X198" s="448"/>
      <c r="Y198" s="444"/>
      <c r="Z198" s="444"/>
      <c r="AA198" s="444"/>
      <c r="AB198" s="444"/>
      <c r="AC198" s="444"/>
      <c r="AD198" s="444"/>
      <c r="AE198" s="444"/>
      <c r="AF198" s="444"/>
      <c r="AG198" s="444"/>
      <c r="AH198" s="444"/>
      <c r="AI198" s="444"/>
      <c r="AJ198" s="444"/>
      <c r="AK198" s="444"/>
      <c r="AL198" s="444"/>
      <c r="AM198" s="444"/>
      <c r="AN198" s="444"/>
      <c r="AO198" s="444"/>
      <c r="AP198" s="444"/>
      <c r="AQ198" s="444"/>
      <c r="AR198" s="444"/>
      <c r="AS198" s="444"/>
      <c r="AT198" s="444"/>
      <c r="AU198" s="443"/>
    </row>
    <row r="199" spans="1:47" s="443" customFormat="1" ht="12.75" customHeight="1" thickBot="1" x14ac:dyDescent="0.25">
      <c r="A199" s="426">
        <v>42826</v>
      </c>
      <c r="B199" s="427" t="s">
        <v>2404</v>
      </c>
      <c r="C199" s="428">
        <v>520225</v>
      </c>
      <c r="D199" s="429">
        <v>1782</v>
      </c>
      <c r="E199" s="428" t="s">
        <v>60</v>
      </c>
      <c r="F199" s="430"/>
      <c r="G199" s="431">
        <v>42838</v>
      </c>
      <c r="H199" s="399"/>
      <c r="I199" s="428" t="s">
        <v>2405</v>
      </c>
      <c r="J199" s="432" t="s">
        <v>2</v>
      </c>
      <c r="K199" s="445" t="s">
        <v>527</v>
      </c>
      <c r="L199" s="434" t="s">
        <v>2406</v>
      </c>
      <c r="M199" s="435">
        <v>253497.2</v>
      </c>
      <c r="N199" s="435">
        <v>0</v>
      </c>
      <c r="O199" s="435">
        <v>40559.550000000003</v>
      </c>
      <c r="P199" s="435">
        <v>294056.75</v>
      </c>
      <c r="Q199" s="460" t="s">
        <v>748</v>
      </c>
      <c r="R199" s="438" t="s">
        <v>2591</v>
      </c>
      <c r="S199" s="444"/>
      <c r="T199" s="444"/>
      <c r="U199" s="446"/>
      <c r="V199" s="444"/>
      <c r="W199" s="447">
        <v>42872</v>
      </c>
      <c r="X199" s="448"/>
      <c r="Y199" s="444"/>
      <c r="Z199" s="444"/>
      <c r="AA199" s="444"/>
      <c r="AB199" s="444"/>
      <c r="AC199" s="444"/>
      <c r="AD199" s="444"/>
      <c r="AE199" s="444"/>
      <c r="AF199" s="444"/>
      <c r="AG199" s="444"/>
      <c r="AH199" s="444"/>
      <c r="AI199" s="444"/>
      <c r="AJ199" s="444"/>
      <c r="AK199" s="444"/>
      <c r="AL199" s="444"/>
      <c r="AM199" s="444"/>
      <c r="AN199" s="444"/>
      <c r="AO199" s="444"/>
      <c r="AP199" s="444"/>
      <c r="AQ199" s="444"/>
      <c r="AR199" s="444"/>
      <c r="AS199" s="444"/>
      <c r="AT199" s="444"/>
      <c r="AU199" s="439"/>
    </row>
    <row r="200" spans="1:47" s="95" customFormat="1" ht="12.75" customHeight="1" x14ac:dyDescent="0.2">
      <c r="A200" s="203">
        <v>42826</v>
      </c>
      <c r="B200" s="403" t="s">
        <v>2268</v>
      </c>
      <c r="C200" s="399">
        <v>1520104</v>
      </c>
      <c r="D200" s="400">
        <v>7493</v>
      </c>
      <c r="E200" s="399" t="s">
        <v>440</v>
      </c>
      <c r="F200" s="83">
        <v>2017</v>
      </c>
      <c r="G200" s="401">
        <v>42854</v>
      </c>
      <c r="H200" s="399" t="s">
        <v>13</v>
      </c>
      <c r="I200" s="399" t="s">
        <v>2269</v>
      </c>
      <c r="J200" s="399" t="s">
        <v>2</v>
      </c>
      <c r="K200" s="419" t="s">
        <v>2270</v>
      </c>
      <c r="L200" s="399" t="s">
        <v>2271</v>
      </c>
      <c r="M200" s="402">
        <v>238095.24</v>
      </c>
      <c r="N200" s="402">
        <v>11904.76</v>
      </c>
      <c r="O200" s="402">
        <v>40000</v>
      </c>
      <c r="P200" s="402">
        <v>290000</v>
      </c>
      <c r="Q200" s="61" t="s">
        <v>1358</v>
      </c>
      <c r="R200" s="406" t="s">
        <v>746</v>
      </c>
      <c r="T200" s="95" t="s">
        <v>757</v>
      </c>
      <c r="U200" s="425">
        <v>87000</v>
      </c>
      <c r="V200" s="464">
        <v>42855</v>
      </c>
      <c r="X200" s="423" t="s">
        <v>1976</v>
      </c>
    </row>
    <row r="201" spans="1:47" s="95" customFormat="1" ht="12.75" customHeight="1" x14ac:dyDescent="0.2">
      <c r="A201" s="203">
        <v>42826</v>
      </c>
      <c r="B201" s="403" t="s">
        <v>2268</v>
      </c>
      <c r="C201" s="399"/>
      <c r="D201" s="400"/>
      <c r="E201" s="399"/>
      <c r="F201" s="83"/>
      <c r="G201" s="401"/>
      <c r="H201" s="399"/>
      <c r="I201" s="399" t="s">
        <v>2269</v>
      </c>
      <c r="J201" s="399"/>
      <c r="K201" s="419"/>
      <c r="L201" s="399"/>
      <c r="M201" s="402"/>
      <c r="N201" s="402"/>
      <c r="O201" s="402"/>
      <c r="P201" s="402"/>
      <c r="Q201" s="61"/>
      <c r="R201" s="406" t="s">
        <v>746</v>
      </c>
      <c r="T201" s="95" t="s">
        <v>761</v>
      </c>
      <c r="U201" s="425">
        <v>203000</v>
      </c>
      <c r="V201" s="464">
        <v>42858</v>
      </c>
      <c r="X201" s="423" t="s">
        <v>1976</v>
      </c>
    </row>
    <row r="202" spans="1:47" s="78" customFormat="1" ht="12.75" customHeight="1" x14ac:dyDescent="0.2">
      <c r="A202" s="203">
        <v>42826</v>
      </c>
      <c r="B202" s="403" t="s">
        <v>2064</v>
      </c>
      <c r="C202" s="399">
        <v>520909</v>
      </c>
      <c r="D202" s="400">
        <v>2009</v>
      </c>
      <c r="E202" s="399" t="s">
        <v>208</v>
      </c>
      <c r="F202" s="83">
        <v>2017</v>
      </c>
      <c r="G202" s="401">
        <v>42838</v>
      </c>
      <c r="H202" s="399" t="s">
        <v>139</v>
      </c>
      <c r="I202" s="399" t="s">
        <v>2065</v>
      </c>
      <c r="J202" s="399" t="s">
        <v>23</v>
      </c>
      <c r="K202" s="399" t="s">
        <v>2066</v>
      </c>
      <c r="L202" s="399" t="s">
        <v>2067</v>
      </c>
      <c r="M202" s="402">
        <v>213965.52</v>
      </c>
      <c r="N202" s="402">
        <v>0</v>
      </c>
      <c r="O202" s="402">
        <v>34234.480000000003</v>
      </c>
      <c r="P202" s="402">
        <v>248200</v>
      </c>
      <c r="Q202" s="41" t="s">
        <v>1358</v>
      </c>
      <c r="R202" s="405" t="s">
        <v>1340</v>
      </c>
      <c r="T202" s="78" t="s">
        <v>764</v>
      </c>
      <c r="U202" s="235">
        <v>248200</v>
      </c>
      <c r="V202" s="231">
        <v>42837</v>
      </c>
      <c r="X202" s="78" t="s">
        <v>1976</v>
      </c>
      <c r="Y202" s="78" t="s">
        <v>2602</v>
      </c>
    </row>
    <row r="203" spans="1:47" s="95" customFormat="1" ht="12.75" customHeight="1" x14ac:dyDescent="0.2">
      <c r="A203" s="203">
        <v>42826</v>
      </c>
      <c r="B203" s="403" t="s">
        <v>2171</v>
      </c>
      <c r="C203" s="399">
        <v>521707</v>
      </c>
      <c r="D203" s="400">
        <v>2006</v>
      </c>
      <c r="E203" s="399" t="s">
        <v>165</v>
      </c>
      <c r="F203" s="83">
        <v>2017</v>
      </c>
      <c r="G203" s="401">
        <v>42842</v>
      </c>
      <c r="H203" s="399" t="s">
        <v>1596</v>
      </c>
      <c r="I203" s="399" t="s">
        <v>2172</v>
      </c>
      <c r="J203" s="399" t="s">
        <v>2</v>
      </c>
      <c r="K203" s="399" t="s">
        <v>2173</v>
      </c>
      <c r="L203" s="399" t="s">
        <v>2174</v>
      </c>
      <c r="M203" s="402">
        <v>195172.41</v>
      </c>
      <c r="N203" s="402">
        <v>0</v>
      </c>
      <c r="O203" s="402">
        <v>31227.59</v>
      </c>
      <c r="P203" s="402">
        <v>226400</v>
      </c>
      <c r="Q203" s="41" t="s">
        <v>1358</v>
      </c>
      <c r="R203" s="405" t="s">
        <v>1340</v>
      </c>
      <c r="S203" s="89"/>
      <c r="T203" s="78" t="s">
        <v>764</v>
      </c>
      <c r="U203" s="235">
        <v>5000</v>
      </c>
      <c r="V203" s="231">
        <v>42831</v>
      </c>
      <c r="W203" s="78"/>
      <c r="X203" s="311" t="s">
        <v>1976</v>
      </c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78"/>
    </row>
    <row r="204" spans="1:47" s="95" customFormat="1" ht="12.75" customHeight="1" x14ac:dyDescent="0.2">
      <c r="A204" s="203">
        <v>42826</v>
      </c>
      <c r="B204" s="403" t="s">
        <v>2171</v>
      </c>
      <c r="C204" s="399"/>
      <c r="D204" s="400"/>
      <c r="E204" s="399"/>
      <c r="F204" s="83"/>
      <c r="G204" s="401"/>
      <c r="H204" s="399"/>
      <c r="I204" s="399" t="s">
        <v>2172</v>
      </c>
      <c r="J204" s="399"/>
      <c r="K204" s="399"/>
      <c r="L204" s="399"/>
      <c r="M204" s="402"/>
      <c r="N204" s="402"/>
      <c r="O204" s="402"/>
      <c r="P204" s="402"/>
      <c r="Q204" s="41"/>
      <c r="R204" s="405" t="s">
        <v>1340</v>
      </c>
      <c r="S204" s="89"/>
      <c r="T204" s="78" t="s">
        <v>764</v>
      </c>
      <c r="U204" s="235">
        <v>68400</v>
      </c>
      <c r="V204" s="231">
        <v>42842</v>
      </c>
      <c r="W204" s="78"/>
      <c r="X204" s="311" t="s">
        <v>1976</v>
      </c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78"/>
    </row>
    <row r="205" spans="1:47" s="95" customFormat="1" ht="12.75" customHeight="1" x14ac:dyDescent="0.2">
      <c r="A205" s="203">
        <v>42826</v>
      </c>
      <c r="B205" s="403" t="s">
        <v>2171</v>
      </c>
      <c r="C205" s="399"/>
      <c r="D205" s="400"/>
      <c r="E205" s="399"/>
      <c r="F205" s="83"/>
      <c r="G205" s="401"/>
      <c r="H205" s="399"/>
      <c r="I205" s="399" t="s">
        <v>2172</v>
      </c>
      <c r="J205" s="399"/>
      <c r="K205" s="399"/>
      <c r="L205" s="399"/>
      <c r="M205" s="402"/>
      <c r="N205" s="402"/>
      <c r="O205" s="402"/>
      <c r="P205" s="402"/>
      <c r="Q205" s="41"/>
      <c r="R205" s="405" t="s">
        <v>1340</v>
      </c>
      <c r="S205" s="89"/>
      <c r="T205" s="78" t="s">
        <v>766</v>
      </c>
      <c r="U205" s="235">
        <v>153000</v>
      </c>
      <c r="V205" s="231">
        <v>42842</v>
      </c>
      <c r="W205" s="78"/>
      <c r="X205" s="311" t="s">
        <v>1976</v>
      </c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78"/>
    </row>
    <row r="206" spans="1:47" s="89" customFormat="1" ht="12.75" customHeight="1" x14ac:dyDescent="0.2">
      <c r="A206" s="203">
        <v>42826</v>
      </c>
      <c r="B206" s="403" t="s">
        <v>2330</v>
      </c>
      <c r="C206" s="399">
        <v>1520604</v>
      </c>
      <c r="D206" s="400">
        <v>7495</v>
      </c>
      <c r="E206" s="399" t="s">
        <v>492</v>
      </c>
      <c r="F206" s="83">
        <v>2017</v>
      </c>
      <c r="G206" s="401">
        <v>42835</v>
      </c>
      <c r="H206" s="399" t="s">
        <v>13</v>
      </c>
      <c r="I206" s="399" t="s">
        <v>2331</v>
      </c>
      <c r="J206" s="399" t="s">
        <v>2</v>
      </c>
      <c r="K206" s="399" t="s">
        <v>2332</v>
      </c>
      <c r="L206" s="399" t="s">
        <v>2333</v>
      </c>
      <c r="M206" s="402">
        <v>282019.7</v>
      </c>
      <c r="N206" s="402">
        <v>14100.99</v>
      </c>
      <c r="O206" s="402">
        <v>47379.31</v>
      </c>
      <c r="P206" s="402">
        <v>343500</v>
      </c>
      <c r="Q206" s="61" t="s">
        <v>1358</v>
      </c>
      <c r="R206" s="406" t="s">
        <v>746</v>
      </c>
      <c r="S206" s="78"/>
      <c r="T206" s="78" t="s">
        <v>764</v>
      </c>
      <c r="U206" s="235">
        <v>20000</v>
      </c>
      <c r="V206" s="231">
        <v>42825</v>
      </c>
      <c r="W206" s="78"/>
      <c r="X206" s="311" t="s">
        <v>1976</v>
      </c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95"/>
    </row>
    <row r="207" spans="1:47" s="89" customFormat="1" ht="12.75" customHeight="1" x14ac:dyDescent="0.2">
      <c r="A207" s="203">
        <v>42826</v>
      </c>
      <c r="B207" s="403" t="s">
        <v>2330</v>
      </c>
      <c r="C207" s="399"/>
      <c r="D207" s="400"/>
      <c r="E207" s="399"/>
      <c r="F207" s="83"/>
      <c r="G207" s="401"/>
      <c r="H207" s="399"/>
      <c r="I207" s="399" t="s">
        <v>2331</v>
      </c>
      <c r="J207" s="399"/>
      <c r="K207" s="399"/>
      <c r="L207" s="399"/>
      <c r="M207" s="402"/>
      <c r="N207" s="402"/>
      <c r="O207" s="402"/>
      <c r="P207" s="402"/>
      <c r="Q207" s="61"/>
      <c r="R207" s="406" t="s">
        <v>746</v>
      </c>
      <c r="S207" s="78"/>
      <c r="T207" s="78" t="s">
        <v>764</v>
      </c>
      <c r="U207" s="235">
        <v>138</v>
      </c>
      <c r="V207" s="231">
        <v>42835</v>
      </c>
      <c r="W207" s="78"/>
      <c r="X207" s="311" t="s">
        <v>1976</v>
      </c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95"/>
    </row>
    <row r="208" spans="1:47" s="89" customFormat="1" ht="12.75" customHeight="1" x14ac:dyDescent="0.2">
      <c r="A208" s="203">
        <v>42826</v>
      </c>
      <c r="B208" s="403" t="s">
        <v>2330</v>
      </c>
      <c r="C208" s="399"/>
      <c r="D208" s="400"/>
      <c r="E208" s="399"/>
      <c r="F208" s="83"/>
      <c r="G208" s="401"/>
      <c r="H208" s="399"/>
      <c r="I208" s="399" t="s">
        <v>2331</v>
      </c>
      <c r="J208" s="399"/>
      <c r="K208" s="399"/>
      <c r="L208" s="399"/>
      <c r="M208" s="402"/>
      <c r="N208" s="402"/>
      <c r="O208" s="402"/>
      <c r="P208" s="402"/>
      <c r="Q208" s="61"/>
      <c r="R208" s="406" t="s">
        <v>746</v>
      </c>
      <c r="S208" s="78"/>
      <c r="T208" s="78" t="s">
        <v>757</v>
      </c>
      <c r="U208" s="235">
        <v>70000</v>
      </c>
      <c r="V208" s="231">
        <v>42835</v>
      </c>
      <c r="W208" s="78"/>
      <c r="X208" s="311" t="s">
        <v>1976</v>
      </c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95"/>
    </row>
    <row r="209" spans="1:47" s="89" customFormat="1" ht="12.75" customHeight="1" x14ac:dyDescent="0.2">
      <c r="A209" s="203">
        <v>42826</v>
      </c>
      <c r="B209" s="403" t="s">
        <v>2330</v>
      </c>
      <c r="C209" s="399"/>
      <c r="D209" s="400"/>
      <c r="E209" s="399"/>
      <c r="F209" s="83"/>
      <c r="G209" s="401"/>
      <c r="H209" s="399"/>
      <c r="I209" s="399" t="s">
        <v>2331</v>
      </c>
      <c r="J209" s="399"/>
      <c r="K209" s="399"/>
      <c r="L209" s="399"/>
      <c r="M209" s="402"/>
      <c r="N209" s="402"/>
      <c r="O209" s="402"/>
      <c r="P209" s="402"/>
      <c r="Q209" s="61"/>
      <c r="R209" s="406" t="s">
        <v>746</v>
      </c>
      <c r="S209" s="78"/>
      <c r="T209" s="78" t="s">
        <v>761</v>
      </c>
      <c r="U209" s="235">
        <v>253368.11</v>
      </c>
      <c r="V209" s="231">
        <v>42837</v>
      </c>
      <c r="W209" s="78"/>
      <c r="X209" s="311" t="s">
        <v>1976</v>
      </c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95"/>
    </row>
    <row r="210" spans="1:47" s="95" customFormat="1" ht="12.75" customHeight="1" x14ac:dyDescent="0.2">
      <c r="A210" s="203">
        <v>42826</v>
      </c>
      <c r="B210" s="403" t="s">
        <v>2223</v>
      </c>
      <c r="C210" s="399">
        <v>521802</v>
      </c>
      <c r="D210" s="400">
        <v>2204</v>
      </c>
      <c r="E210" s="399" t="s">
        <v>261</v>
      </c>
      <c r="F210" s="83">
        <v>2017</v>
      </c>
      <c r="G210" s="401">
        <v>42837</v>
      </c>
      <c r="H210" s="399" t="s">
        <v>143</v>
      </c>
      <c r="I210" s="399" t="s">
        <v>2224</v>
      </c>
      <c r="J210" s="399" t="s">
        <v>2</v>
      </c>
      <c r="K210" s="399" t="s">
        <v>2225</v>
      </c>
      <c r="L210" s="399" t="s">
        <v>2226</v>
      </c>
      <c r="M210" s="402">
        <v>226206.9</v>
      </c>
      <c r="N210" s="402">
        <v>0</v>
      </c>
      <c r="O210" s="402">
        <v>36193.1</v>
      </c>
      <c r="P210" s="402">
        <v>262400</v>
      </c>
      <c r="Q210" s="61" t="s">
        <v>1358</v>
      </c>
      <c r="R210" s="406" t="s">
        <v>746</v>
      </c>
      <c r="U210" s="425">
        <v>154400</v>
      </c>
      <c r="V210" s="464">
        <v>42837</v>
      </c>
      <c r="X210" s="423" t="s">
        <v>1976</v>
      </c>
      <c r="AU210" s="78"/>
    </row>
    <row r="211" spans="1:47" s="95" customFormat="1" ht="12.75" customHeight="1" x14ac:dyDescent="0.2">
      <c r="A211" s="203">
        <v>42826</v>
      </c>
      <c r="B211" s="403" t="s">
        <v>2223</v>
      </c>
      <c r="C211" s="399"/>
      <c r="D211" s="400"/>
      <c r="E211" s="399"/>
      <c r="F211" s="83"/>
      <c r="G211" s="401"/>
      <c r="H211" s="399"/>
      <c r="I211" s="399" t="s">
        <v>2224</v>
      </c>
      <c r="J211" s="399"/>
      <c r="K211" s="399"/>
      <c r="L211" s="399"/>
      <c r="M211" s="402"/>
      <c r="N211" s="402"/>
      <c r="O211" s="402"/>
      <c r="P211" s="402"/>
      <c r="Q211" s="61"/>
      <c r="R211" s="406" t="s">
        <v>746</v>
      </c>
      <c r="U211" s="425">
        <v>108000</v>
      </c>
      <c r="V211" s="464">
        <v>42837</v>
      </c>
      <c r="X211" s="423"/>
      <c r="AU211" s="78"/>
    </row>
    <row r="212" spans="1:47" s="95" customFormat="1" ht="12.75" customHeight="1" x14ac:dyDescent="0.2">
      <c r="A212" s="203">
        <v>42826</v>
      </c>
      <c r="B212" s="403" t="s">
        <v>2211</v>
      </c>
      <c r="C212" s="399">
        <v>521801</v>
      </c>
      <c r="D212" s="400">
        <v>2201</v>
      </c>
      <c r="E212" s="399" t="s">
        <v>217</v>
      </c>
      <c r="F212" s="83">
        <v>2017</v>
      </c>
      <c r="G212" s="401">
        <v>42851</v>
      </c>
      <c r="H212" s="399" t="s">
        <v>105</v>
      </c>
      <c r="I212" s="399" t="s">
        <v>2212</v>
      </c>
      <c r="J212" s="399" t="s">
        <v>23</v>
      </c>
      <c r="K212" s="399" t="s">
        <v>2213</v>
      </c>
      <c r="L212" s="399" t="s">
        <v>2214</v>
      </c>
      <c r="M212" s="402">
        <v>197586.21</v>
      </c>
      <c r="N212" s="402">
        <v>0</v>
      </c>
      <c r="O212" s="402">
        <v>31613.79</v>
      </c>
      <c r="P212" s="402">
        <v>229200</v>
      </c>
      <c r="Q212" s="61" t="s">
        <v>1358</v>
      </c>
      <c r="R212" s="405" t="s">
        <v>1340</v>
      </c>
      <c r="U212" s="425"/>
      <c r="X212" s="423" t="s">
        <v>1976</v>
      </c>
      <c r="AU212" s="78"/>
    </row>
    <row r="213" spans="1:47" s="78" customFormat="1" ht="12.75" customHeight="1" x14ac:dyDescent="0.2">
      <c r="A213" s="203">
        <v>42826</v>
      </c>
      <c r="B213" s="403" t="s">
        <v>2207</v>
      </c>
      <c r="C213" s="399">
        <v>521801</v>
      </c>
      <c r="D213" s="400">
        <v>2201</v>
      </c>
      <c r="E213" s="399" t="s">
        <v>217</v>
      </c>
      <c r="F213" s="83">
        <v>2017</v>
      </c>
      <c r="G213" s="401">
        <v>42846</v>
      </c>
      <c r="H213" s="399" t="s">
        <v>105</v>
      </c>
      <c r="I213" s="399" t="s">
        <v>2208</v>
      </c>
      <c r="J213" s="399" t="s">
        <v>2</v>
      </c>
      <c r="K213" s="399" t="s">
        <v>2209</v>
      </c>
      <c r="L213" s="399" t="s">
        <v>2210</v>
      </c>
      <c r="M213" s="402">
        <v>197586.21</v>
      </c>
      <c r="N213" s="402">
        <v>0</v>
      </c>
      <c r="O213" s="402">
        <v>31613.79</v>
      </c>
      <c r="P213" s="402">
        <v>229200</v>
      </c>
      <c r="Q213" s="61" t="s">
        <v>1358</v>
      </c>
      <c r="R213" s="405" t="s">
        <v>1340</v>
      </c>
      <c r="S213" s="89"/>
      <c r="T213" s="89"/>
      <c r="U213" s="330"/>
      <c r="V213" s="89"/>
      <c r="W213" s="89"/>
      <c r="X213" s="423" t="s">
        <v>1976</v>
      </c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</row>
    <row r="214" spans="1:47" s="95" customFormat="1" ht="12.75" customHeight="1" x14ac:dyDescent="0.2">
      <c r="A214" s="203">
        <v>42826</v>
      </c>
      <c r="B214" s="403" t="s">
        <v>2175</v>
      </c>
      <c r="C214" s="399">
        <v>521707</v>
      </c>
      <c r="D214" s="400">
        <v>2006</v>
      </c>
      <c r="E214" s="399" t="s">
        <v>165</v>
      </c>
      <c r="F214" s="83">
        <v>2017</v>
      </c>
      <c r="G214" s="401">
        <v>42852</v>
      </c>
      <c r="H214" s="399" t="s">
        <v>6</v>
      </c>
      <c r="I214" s="399" t="s">
        <v>2176</v>
      </c>
      <c r="J214" s="399" t="s">
        <v>23</v>
      </c>
      <c r="K214" s="399" t="s">
        <v>2177</v>
      </c>
      <c r="L214" s="399" t="s">
        <v>2178</v>
      </c>
      <c r="M214" s="402">
        <v>195172.41</v>
      </c>
      <c r="N214" s="402">
        <v>0</v>
      </c>
      <c r="O214" s="402">
        <v>31227.59</v>
      </c>
      <c r="P214" s="402">
        <v>226400</v>
      </c>
      <c r="Q214" s="61" t="s">
        <v>1358</v>
      </c>
      <c r="R214" s="405" t="s">
        <v>1340</v>
      </c>
      <c r="S214" s="89"/>
      <c r="T214" s="89" t="s">
        <v>764</v>
      </c>
      <c r="U214" s="330">
        <v>131400</v>
      </c>
      <c r="V214" s="334">
        <v>42851</v>
      </c>
      <c r="W214" s="89"/>
      <c r="X214" s="339" t="s">
        <v>1976</v>
      </c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78"/>
    </row>
    <row r="215" spans="1:47" s="95" customFormat="1" ht="12.75" customHeight="1" x14ac:dyDescent="0.2">
      <c r="A215" s="203">
        <v>42826</v>
      </c>
      <c r="B215" s="403" t="s">
        <v>2175</v>
      </c>
      <c r="C215" s="399"/>
      <c r="D215" s="400"/>
      <c r="E215" s="399"/>
      <c r="F215" s="83"/>
      <c r="G215" s="401"/>
      <c r="H215" s="399"/>
      <c r="I215" s="399" t="s">
        <v>2176</v>
      </c>
      <c r="J215" s="399"/>
      <c r="K215" s="399"/>
      <c r="L215" s="399"/>
      <c r="M215" s="402"/>
      <c r="N215" s="402"/>
      <c r="O215" s="402"/>
      <c r="P215" s="402"/>
      <c r="Q215" s="61"/>
      <c r="R215" s="405" t="s">
        <v>1340</v>
      </c>
      <c r="S215" s="89"/>
      <c r="T215" s="89" t="s">
        <v>766</v>
      </c>
      <c r="U215" s="330">
        <v>95000</v>
      </c>
      <c r="V215" s="334">
        <v>42852</v>
      </c>
      <c r="W215" s="89"/>
      <c r="X215" s="339" t="s">
        <v>1976</v>
      </c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78"/>
    </row>
    <row r="216" spans="1:47" s="95" customFormat="1" ht="12.75" customHeight="1" x14ac:dyDescent="0.2">
      <c r="A216" s="203">
        <v>42826</v>
      </c>
      <c r="B216" s="403" t="s">
        <v>2084</v>
      </c>
      <c r="C216" s="399">
        <v>521101</v>
      </c>
      <c r="D216" s="400">
        <v>1253</v>
      </c>
      <c r="E216" s="399" t="s">
        <v>25</v>
      </c>
      <c r="F216" s="83">
        <v>2017</v>
      </c>
      <c r="G216" s="401">
        <v>42837</v>
      </c>
      <c r="H216" s="399" t="s">
        <v>1610</v>
      </c>
      <c r="I216" s="399" t="s">
        <v>2085</v>
      </c>
      <c r="J216" s="399" t="s">
        <v>2</v>
      </c>
      <c r="K216" s="399" t="s">
        <v>2086</v>
      </c>
      <c r="L216" s="399" t="s">
        <v>2087</v>
      </c>
      <c r="M216" s="402">
        <v>367413.79</v>
      </c>
      <c r="N216" s="402">
        <v>0</v>
      </c>
      <c r="O216" s="402">
        <v>58786.21</v>
      </c>
      <c r="P216" s="402">
        <v>426200</v>
      </c>
      <c r="Q216" s="41" t="s">
        <v>1358</v>
      </c>
      <c r="R216" s="406" t="s">
        <v>746</v>
      </c>
      <c r="S216" s="78"/>
      <c r="T216" s="78" t="s">
        <v>762</v>
      </c>
      <c r="U216" s="235">
        <v>20000</v>
      </c>
      <c r="V216" s="231">
        <v>42836</v>
      </c>
      <c r="W216" s="78"/>
      <c r="X216" s="311" t="s">
        <v>1976</v>
      </c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</row>
    <row r="217" spans="1:47" s="95" customFormat="1" ht="12.75" customHeight="1" x14ac:dyDescent="0.2">
      <c r="A217" s="203">
        <v>42826</v>
      </c>
      <c r="B217" s="403" t="s">
        <v>2084</v>
      </c>
      <c r="C217" s="399"/>
      <c r="D217" s="400"/>
      <c r="E217" s="399"/>
      <c r="F217" s="83"/>
      <c r="G217" s="401"/>
      <c r="H217" s="399"/>
      <c r="I217" s="399" t="s">
        <v>2085</v>
      </c>
      <c r="J217" s="399"/>
      <c r="K217" s="399"/>
      <c r="L217" s="399"/>
      <c r="M217" s="402"/>
      <c r="N217" s="402"/>
      <c r="O217" s="402"/>
      <c r="P217" s="402"/>
      <c r="Q217" s="41"/>
      <c r="R217" s="406" t="s">
        <v>746</v>
      </c>
      <c r="S217" s="78"/>
      <c r="T217" s="78" t="s">
        <v>757</v>
      </c>
      <c r="U217" s="235">
        <v>125000</v>
      </c>
      <c r="V217" s="231">
        <v>42837</v>
      </c>
      <c r="W217" s="78"/>
      <c r="X217" s="311" t="s">
        <v>1976</v>
      </c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</row>
    <row r="218" spans="1:47" s="95" customFormat="1" ht="12.75" customHeight="1" x14ac:dyDescent="0.2">
      <c r="A218" s="203">
        <v>42826</v>
      </c>
      <c r="B218" s="403" t="s">
        <v>2084</v>
      </c>
      <c r="C218" s="399"/>
      <c r="D218" s="400"/>
      <c r="E218" s="399"/>
      <c r="F218" s="83"/>
      <c r="G218" s="401"/>
      <c r="H218" s="399"/>
      <c r="I218" s="399" t="s">
        <v>2085</v>
      </c>
      <c r="J218" s="399"/>
      <c r="K218" s="399"/>
      <c r="L218" s="399"/>
      <c r="M218" s="402"/>
      <c r="N218" s="402"/>
      <c r="O218" s="402"/>
      <c r="P218" s="402"/>
      <c r="Q218" s="41"/>
      <c r="R218" s="406" t="s">
        <v>746</v>
      </c>
      <c r="S218" s="78"/>
      <c r="T218" s="78" t="s">
        <v>761</v>
      </c>
      <c r="U218" s="235">
        <v>264610.71000000002</v>
      </c>
      <c r="V218" s="231">
        <v>42837</v>
      </c>
      <c r="W218" s="78"/>
      <c r="X218" s="311" t="s">
        <v>1976</v>
      </c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</row>
    <row r="219" spans="1:47" s="95" customFormat="1" ht="12.75" customHeight="1" x14ac:dyDescent="0.2">
      <c r="A219" s="203">
        <v>42826</v>
      </c>
      <c r="B219" s="403" t="s">
        <v>2084</v>
      </c>
      <c r="C219" s="399"/>
      <c r="D219" s="400"/>
      <c r="E219" s="399"/>
      <c r="F219" s="83"/>
      <c r="G219" s="401"/>
      <c r="H219" s="399"/>
      <c r="I219" s="399" t="s">
        <v>2085</v>
      </c>
      <c r="J219" s="399"/>
      <c r="K219" s="399"/>
      <c r="L219" s="399"/>
      <c r="M219" s="402"/>
      <c r="N219" s="402"/>
      <c r="O219" s="402"/>
      <c r="P219" s="402"/>
      <c r="Q219" s="41"/>
      <c r="R219" s="406" t="s">
        <v>746</v>
      </c>
      <c r="S219" s="78"/>
      <c r="T219" s="78" t="s">
        <v>771</v>
      </c>
      <c r="U219" s="235">
        <v>16589.29</v>
      </c>
      <c r="V219" s="231">
        <v>42837</v>
      </c>
      <c r="W219" s="78"/>
      <c r="X219" s="311" t="s">
        <v>1976</v>
      </c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</row>
    <row r="220" spans="1:47" s="78" customFormat="1" ht="12.75" customHeight="1" x14ac:dyDescent="0.2">
      <c r="A220" s="203">
        <v>42826</v>
      </c>
      <c r="B220" s="403" t="s">
        <v>2041</v>
      </c>
      <c r="C220" s="399">
        <v>520815</v>
      </c>
      <c r="D220" s="400">
        <v>4492</v>
      </c>
      <c r="E220" s="399" t="s">
        <v>293</v>
      </c>
      <c r="F220" s="83">
        <v>2017</v>
      </c>
      <c r="G220" s="401">
        <v>42836</v>
      </c>
      <c r="H220" s="399" t="s">
        <v>13</v>
      </c>
      <c r="I220" s="399" t="s">
        <v>2042</v>
      </c>
      <c r="J220" s="399" t="s">
        <v>2</v>
      </c>
      <c r="K220" s="399" t="s">
        <v>2043</v>
      </c>
      <c r="L220" s="399" t="s">
        <v>2044</v>
      </c>
      <c r="M220" s="402">
        <v>346428.96</v>
      </c>
      <c r="N220" s="402">
        <v>12536.56</v>
      </c>
      <c r="O220" s="402">
        <v>57434.48</v>
      </c>
      <c r="P220" s="402">
        <v>416400</v>
      </c>
      <c r="Q220" s="61" t="s">
        <v>1358</v>
      </c>
      <c r="R220" s="406" t="s">
        <v>746</v>
      </c>
      <c r="S220" s="89"/>
      <c r="T220" s="89" t="s">
        <v>763</v>
      </c>
      <c r="U220" s="330">
        <v>20000</v>
      </c>
      <c r="V220" s="334">
        <v>42835</v>
      </c>
      <c r="W220" s="89"/>
      <c r="X220" s="339" t="s">
        <v>1976</v>
      </c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</row>
    <row r="221" spans="1:47" s="78" customFormat="1" ht="12.75" customHeight="1" x14ac:dyDescent="0.2">
      <c r="A221" s="203">
        <v>42826</v>
      </c>
      <c r="B221" s="403" t="s">
        <v>2041</v>
      </c>
      <c r="C221" s="399"/>
      <c r="D221" s="400"/>
      <c r="E221" s="399"/>
      <c r="F221" s="83"/>
      <c r="G221" s="401"/>
      <c r="H221" s="399"/>
      <c r="I221" s="399" t="s">
        <v>2042</v>
      </c>
      <c r="J221" s="399"/>
      <c r="K221" s="399"/>
      <c r="L221" s="399"/>
      <c r="M221" s="402"/>
      <c r="N221" s="402"/>
      <c r="O221" s="402"/>
      <c r="P221" s="402"/>
      <c r="Q221" s="61"/>
      <c r="R221" s="406" t="s">
        <v>746</v>
      </c>
      <c r="S221" s="89"/>
      <c r="T221" s="89" t="s">
        <v>757</v>
      </c>
      <c r="U221" s="330">
        <v>396400</v>
      </c>
      <c r="V221" s="334">
        <v>42836</v>
      </c>
      <c r="W221" s="89"/>
      <c r="X221" s="339" t="s">
        <v>1976</v>
      </c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</row>
    <row r="222" spans="1:47" s="89" customFormat="1" ht="12.75" customHeight="1" x14ac:dyDescent="0.2">
      <c r="A222" s="203">
        <v>42826</v>
      </c>
      <c r="B222" s="403" t="s">
        <v>2215</v>
      </c>
      <c r="C222" s="399">
        <v>521802</v>
      </c>
      <c r="D222" s="400">
        <v>2204</v>
      </c>
      <c r="E222" s="399" t="s">
        <v>261</v>
      </c>
      <c r="F222" s="83">
        <v>2017</v>
      </c>
      <c r="G222" s="401">
        <v>42835</v>
      </c>
      <c r="H222" s="399" t="s">
        <v>105</v>
      </c>
      <c r="I222" s="399" t="s">
        <v>2216</v>
      </c>
      <c r="J222" s="399" t="s">
        <v>2</v>
      </c>
      <c r="K222" s="399" t="s">
        <v>2217</v>
      </c>
      <c r="L222" s="399" t="s">
        <v>2218</v>
      </c>
      <c r="M222" s="402">
        <v>226206.9</v>
      </c>
      <c r="N222" s="402">
        <v>0</v>
      </c>
      <c r="O222" s="402">
        <v>36193.1</v>
      </c>
      <c r="P222" s="402">
        <v>262400</v>
      </c>
      <c r="Q222" s="61" t="s">
        <v>1358</v>
      </c>
      <c r="R222" s="406" t="s">
        <v>746</v>
      </c>
      <c r="T222" s="89" t="s">
        <v>757</v>
      </c>
      <c r="U222" s="330">
        <v>45000</v>
      </c>
      <c r="V222" s="89" t="s">
        <v>2604</v>
      </c>
      <c r="X222" s="339" t="s">
        <v>1976</v>
      </c>
      <c r="AU222" s="78"/>
    </row>
    <row r="223" spans="1:47" s="89" customFormat="1" ht="12.75" customHeight="1" x14ac:dyDescent="0.2">
      <c r="A223" s="203">
        <v>42826</v>
      </c>
      <c r="B223" s="403" t="s">
        <v>2215</v>
      </c>
      <c r="C223" s="399"/>
      <c r="D223" s="400"/>
      <c r="E223" s="399"/>
      <c r="F223" s="83"/>
      <c r="G223" s="401"/>
      <c r="H223" s="399"/>
      <c r="I223" s="399" t="s">
        <v>2216</v>
      </c>
      <c r="J223" s="399"/>
      <c r="K223" s="399"/>
      <c r="L223" s="399"/>
      <c r="M223" s="402"/>
      <c r="N223" s="402"/>
      <c r="O223" s="402"/>
      <c r="P223" s="402"/>
      <c r="Q223" s="61"/>
      <c r="R223" s="406" t="s">
        <v>746</v>
      </c>
      <c r="T223" s="89" t="s">
        <v>757</v>
      </c>
      <c r="U223" s="330">
        <v>34460</v>
      </c>
      <c r="V223" s="334">
        <v>42835</v>
      </c>
      <c r="X223" s="339" t="s">
        <v>1976</v>
      </c>
      <c r="AU223" s="78"/>
    </row>
    <row r="224" spans="1:47" s="89" customFormat="1" ht="12.75" customHeight="1" x14ac:dyDescent="0.2">
      <c r="A224" s="203">
        <v>42826</v>
      </c>
      <c r="B224" s="403" t="s">
        <v>2215</v>
      </c>
      <c r="C224" s="399"/>
      <c r="D224" s="400"/>
      <c r="E224" s="399"/>
      <c r="F224" s="83"/>
      <c r="G224" s="401"/>
      <c r="H224" s="399"/>
      <c r="I224" s="399" t="s">
        <v>2216</v>
      </c>
      <c r="J224" s="399"/>
      <c r="K224" s="399"/>
      <c r="L224" s="399"/>
      <c r="M224" s="402"/>
      <c r="N224" s="402"/>
      <c r="O224" s="402"/>
      <c r="P224" s="402"/>
      <c r="Q224" s="61"/>
      <c r="R224" s="406" t="s">
        <v>746</v>
      </c>
      <c r="T224" s="89" t="s">
        <v>763</v>
      </c>
      <c r="U224" s="330">
        <v>5000</v>
      </c>
      <c r="V224" s="334">
        <v>42830</v>
      </c>
      <c r="X224" s="339" t="s">
        <v>1976</v>
      </c>
      <c r="AU224" s="78"/>
    </row>
    <row r="225" spans="1:47" s="89" customFormat="1" ht="12.75" customHeight="1" x14ac:dyDescent="0.2">
      <c r="A225" s="203">
        <v>42826</v>
      </c>
      <c r="B225" s="403" t="s">
        <v>2215</v>
      </c>
      <c r="C225" s="399"/>
      <c r="D225" s="400"/>
      <c r="E225" s="399"/>
      <c r="F225" s="83"/>
      <c r="G225" s="401"/>
      <c r="H225" s="399"/>
      <c r="I225" s="399" t="s">
        <v>2216</v>
      </c>
      <c r="J225" s="399"/>
      <c r="K225" s="399"/>
      <c r="L225" s="399"/>
      <c r="M225" s="402"/>
      <c r="N225" s="402"/>
      <c r="O225" s="402"/>
      <c r="P225" s="402"/>
      <c r="Q225" s="61"/>
      <c r="R225" s="406" t="s">
        <v>746</v>
      </c>
      <c r="T225" s="89" t="s">
        <v>761</v>
      </c>
      <c r="U225" s="330">
        <v>177940.83</v>
      </c>
      <c r="V225" s="334">
        <v>42836</v>
      </c>
      <c r="X225" s="339" t="s">
        <v>1976</v>
      </c>
      <c r="AU225" s="78"/>
    </row>
    <row r="226" spans="1:47" s="95" customFormat="1" ht="12.75" customHeight="1" x14ac:dyDescent="0.2">
      <c r="A226" s="203">
        <v>42826</v>
      </c>
      <c r="B226" s="403" t="s">
        <v>2530</v>
      </c>
      <c r="C226" s="399">
        <v>1051110</v>
      </c>
      <c r="D226" s="399" t="s">
        <v>618</v>
      </c>
      <c r="E226" s="399" t="s">
        <v>2508</v>
      </c>
      <c r="F226" s="83"/>
      <c r="G226" s="401">
        <v>42837</v>
      </c>
      <c r="H226" s="399" t="s">
        <v>197</v>
      </c>
      <c r="I226" s="399" t="s">
        <v>2527</v>
      </c>
      <c r="J226" s="399" t="s">
        <v>23</v>
      </c>
      <c r="K226" s="399" t="s">
        <v>2528</v>
      </c>
      <c r="L226" s="399" t="s">
        <v>2529</v>
      </c>
      <c r="M226" s="402">
        <v>271551.71999999997</v>
      </c>
      <c r="N226" s="402">
        <v>0</v>
      </c>
      <c r="O226" s="402">
        <v>43448.28</v>
      </c>
      <c r="P226" s="402">
        <v>315000</v>
      </c>
      <c r="Q226" s="61" t="s">
        <v>749</v>
      </c>
      <c r="R226" s="406" t="s">
        <v>746</v>
      </c>
      <c r="S226" s="78"/>
      <c r="T226" s="78" t="s">
        <v>757</v>
      </c>
      <c r="U226" s="235">
        <v>5000</v>
      </c>
      <c r="V226" s="231">
        <v>42837</v>
      </c>
      <c r="W226" s="78"/>
      <c r="X226" s="311" t="s">
        <v>1976</v>
      </c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</row>
    <row r="227" spans="1:47" s="95" customFormat="1" ht="12.75" customHeight="1" x14ac:dyDescent="0.2">
      <c r="A227" s="203">
        <v>42826</v>
      </c>
      <c r="B227" s="403" t="s">
        <v>2530</v>
      </c>
      <c r="C227" s="399"/>
      <c r="D227" s="399"/>
      <c r="E227" s="399"/>
      <c r="F227" s="83"/>
      <c r="G227" s="401"/>
      <c r="H227" s="399"/>
      <c r="I227" s="399" t="s">
        <v>2527</v>
      </c>
      <c r="J227" s="399"/>
      <c r="K227" s="399"/>
      <c r="L227" s="399"/>
      <c r="M227" s="402"/>
      <c r="N227" s="402"/>
      <c r="O227" s="402"/>
      <c r="P227" s="402"/>
      <c r="Q227" s="61"/>
      <c r="R227" s="406" t="s">
        <v>746</v>
      </c>
      <c r="S227" s="78"/>
      <c r="T227" s="78" t="s">
        <v>757</v>
      </c>
      <c r="U227" s="235">
        <v>310000</v>
      </c>
      <c r="V227" s="231">
        <v>42845</v>
      </c>
      <c r="W227" s="78"/>
      <c r="X227" s="311" t="s">
        <v>1976</v>
      </c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</row>
    <row r="228" spans="1:47" s="89" customFormat="1" ht="12.75" customHeight="1" x14ac:dyDescent="0.2">
      <c r="A228" s="203">
        <v>42826</v>
      </c>
      <c r="B228" s="403" t="s">
        <v>2326</v>
      </c>
      <c r="C228" s="399">
        <v>1520604</v>
      </c>
      <c r="D228" s="400">
        <v>7495</v>
      </c>
      <c r="E228" s="399" t="s">
        <v>492</v>
      </c>
      <c r="F228" s="83">
        <v>2017</v>
      </c>
      <c r="G228" s="401">
        <v>42842</v>
      </c>
      <c r="H228" s="399" t="s">
        <v>115</v>
      </c>
      <c r="I228" s="399" t="s">
        <v>2327</v>
      </c>
      <c r="J228" s="399" t="s">
        <v>2</v>
      </c>
      <c r="K228" s="399" t="s">
        <v>2328</v>
      </c>
      <c r="L228" s="399" t="s">
        <v>2329</v>
      </c>
      <c r="M228" s="402">
        <v>282019.7</v>
      </c>
      <c r="N228" s="402">
        <v>14100.99</v>
      </c>
      <c r="O228" s="402">
        <v>47379.31</v>
      </c>
      <c r="P228" s="402">
        <v>343500</v>
      </c>
      <c r="Q228" s="61" t="s">
        <v>1358</v>
      </c>
      <c r="R228" s="406" t="s">
        <v>746</v>
      </c>
      <c r="S228" s="78"/>
      <c r="T228" s="78" t="s">
        <v>764</v>
      </c>
      <c r="U228" s="235">
        <v>1000</v>
      </c>
      <c r="V228" s="231">
        <v>42836</v>
      </c>
      <c r="W228" s="78"/>
      <c r="X228" s="311" t="s">
        <v>1976</v>
      </c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95"/>
    </row>
    <row r="229" spans="1:47" s="89" customFormat="1" ht="12.75" customHeight="1" x14ac:dyDescent="0.2">
      <c r="A229" s="203">
        <v>42826</v>
      </c>
      <c r="B229" s="403" t="s">
        <v>2326</v>
      </c>
      <c r="C229" s="399"/>
      <c r="D229" s="400"/>
      <c r="E229" s="399"/>
      <c r="F229" s="83"/>
      <c r="G229" s="401"/>
      <c r="H229" s="399"/>
      <c r="I229" s="399" t="s">
        <v>2327</v>
      </c>
      <c r="J229" s="399"/>
      <c r="K229" s="399"/>
      <c r="L229" s="399"/>
      <c r="M229" s="402"/>
      <c r="N229" s="402"/>
      <c r="O229" s="402"/>
      <c r="P229" s="402"/>
      <c r="Q229" s="61"/>
      <c r="R229" s="406" t="s">
        <v>746</v>
      </c>
      <c r="S229" s="78"/>
      <c r="T229" s="78" t="s">
        <v>764</v>
      </c>
      <c r="U229" s="235">
        <v>173.42</v>
      </c>
      <c r="V229" s="231">
        <v>42842</v>
      </c>
      <c r="W229" s="78"/>
      <c r="X229" s="311" t="s">
        <v>1976</v>
      </c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95"/>
    </row>
    <row r="230" spans="1:47" s="89" customFormat="1" ht="12.75" customHeight="1" x14ac:dyDescent="0.2">
      <c r="A230" s="203">
        <v>42826</v>
      </c>
      <c r="B230" s="403" t="s">
        <v>2326</v>
      </c>
      <c r="C230" s="399"/>
      <c r="D230" s="400"/>
      <c r="E230" s="399"/>
      <c r="F230" s="83"/>
      <c r="G230" s="401"/>
      <c r="H230" s="399"/>
      <c r="I230" s="399" t="s">
        <v>2327</v>
      </c>
      <c r="J230" s="399"/>
      <c r="K230" s="399"/>
      <c r="L230" s="399"/>
      <c r="M230" s="402"/>
      <c r="N230" s="402"/>
      <c r="O230" s="402"/>
      <c r="P230" s="402"/>
      <c r="Q230" s="61"/>
      <c r="R230" s="406" t="s">
        <v>746</v>
      </c>
      <c r="S230" s="78"/>
      <c r="T230" s="78" t="s">
        <v>764</v>
      </c>
      <c r="U230" s="235">
        <v>80000</v>
      </c>
      <c r="V230" s="231">
        <v>42842</v>
      </c>
      <c r="W230" s="78"/>
      <c r="X230" s="311" t="s">
        <v>1976</v>
      </c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95"/>
    </row>
    <row r="231" spans="1:47" s="89" customFormat="1" ht="12.75" customHeight="1" x14ac:dyDescent="0.2">
      <c r="A231" s="203">
        <v>42826</v>
      </c>
      <c r="B231" s="403" t="s">
        <v>2326</v>
      </c>
      <c r="C231" s="399"/>
      <c r="D231" s="400"/>
      <c r="E231" s="399"/>
      <c r="F231" s="83"/>
      <c r="G231" s="401"/>
      <c r="H231" s="399"/>
      <c r="I231" s="399" t="s">
        <v>2327</v>
      </c>
      <c r="J231" s="399"/>
      <c r="K231" s="399"/>
      <c r="L231" s="399"/>
      <c r="M231" s="402"/>
      <c r="N231" s="402"/>
      <c r="O231" s="402"/>
      <c r="P231" s="402"/>
      <c r="Q231" s="61"/>
      <c r="R231" s="406" t="s">
        <v>746</v>
      </c>
      <c r="S231" s="78"/>
      <c r="T231" s="78" t="s">
        <v>764</v>
      </c>
      <c r="U231" s="235">
        <v>100000</v>
      </c>
      <c r="V231" s="231">
        <v>42837</v>
      </c>
      <c r="W231" s="78"/>
      <c r="X231" s="311" t="s">
        <v>1976</v>
      </c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95"/>
    </row>
    <row r="232" spans="1:47" s="89" customFormat="1" ht="12.75" customHeight="1" x14ac:dyDescent="0.2">
      <c r="A232" s="203">
        <v>42826</v>
      </c>
      <c r="B232" s="403" t="s">
        <v>2326</v>
      </c>
      <c r="C232" s="399"/>
      <c r="D232" s="400"/>
      <c r="E232" s="399"/>
      <c r="F232" s="83"/>
      <c r="G232" s="401"/>
      <c r="H232" s="399"/>
      <c r="I232" s="399" t="s">
        <v>2327</v>
      </c>
      <c r="J232" s="399"/>
      <c r="K232" s="399"/>
      <c r="L232" s="399"/>
      <c r="M232" s="402"/>
      <c r="N232" s="402"/>
      <c r="O232" s="402"/>
      <c r="P232" s="402"/>
      <c r="Q232" s="61"/>
      <c r="R232" s="406" t="s">
        <v>746</v>
      </c>
      <c r="S232" s="78"/>
      <c r="T232" s="78" t="s">
        <v>761</v>
      </c>
      <c r="U232" s="235">
        <v>199026.58</v>
      </c>
      <c r="V232" s="231">
        <v>42842</v>
      </c>
      <c r="W232" s="78"/>
      <c r="X232" s="311" t="s">
        <v>1976</v>
      </c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95"/>
    </row>
    <row r="233" spans="1:47" s="439" customFormat="1" ht="12.75" customHeight="1" x14ac:dyDescent="0.2">
      <c r="A233" s="426">
        <v>42826</v>
      </c>
      <c r="B233" s="427" t="s">
        <v>2304</v>
      </c>
      <c r="C233" s="428">
        <v>1520302</v>
      </c>
      <c r="D233" s="429">
        <v>7441</v>
      </c>
      <c r="E233" s="428" t="s">
        <v>435</v>
      </c>
      <c r="F233" s="430">
        <v>2017</v>
      </c>
      <c r="G233" s="431">
        <v>42851</v>
      </c>
      <c r="H233" s="428" t="s">
        <v>30</v>
      </c>
      <c r="I233" s="428" t="s">
        <v>2305</v>
      </c>
      <c r="J233" s="428" t="s">
        <v>2</v>
      </c>
      <c r="K233" s="428" t="s">
        <v>2306</v>
      </c>
      <c r="L233" s="428" t="s">
        <v>2307</v>
      </c>
      <c r="M233" s="435">
        <v>479885.06</v>
      </c>
      <c r="N233" s="435">
        <v>23994.25</v>
      </c>
      <c r="O233" s="435">
        <v>80620.69</v>
      </c>
      <c r="P233" s="435">
        <v>584500</v>
      </c>
      <c r="Q233" s="436" t="s">
        <v>1358</v>
      </c>
      <c r="R233" s="438" t="s">
        <v>2591</v>
      </c>
      <c r="S233" s="444"/>
      <c r="T233" s="444" t="s">
        <v>764</v>
      </c>
      <c r="U233" s="446">
        <v>200000</v>
      </c>
      <c r="V233" s="447">
        <v>42595</v>
      </c>
      <c r="W233" s="447">
        <v>42872</v>
      </c>
      <c r="X233" s="448" t="s">
        <v>1976</v>
      </c>
      <c r="Y233" s="444"/>
      <c r="Z233" s="444"/>
      <c r="AA233" s="444"/>
      <c r="AB233" s="444"/>
      <c r="AC233" s="444"/>
      <c r="AD233" s="444"/>
      <c r="AE233" s="444"/>
      <c r="AF233" s="444"/>
      <c r="AG233" s="444"/>
      <c r="AH233" s="444"/>
      <c r="AI233" s="444"/>
      <c r="AJ233" s="444"/>
      <c r="AK233" s="444"/>
      <c r="AL233" s="444"/>
      <c r="AM233" s="444"/>
      <c r="AN233" s="444"/>
      <c r="AO233" s="444"/>
      <c r="AP233" s="444"/>
      <c r="AQ233" s="444"/>
      <c r="AR233" s="444"/>
      <c r="AS233" s="444"/>
      <c r="AT233" s="444"/>
      <c r="AU233" s="444"/>
    </row>
    <row r="234" spans="1:47" s="439" customFormat="1" ht="12.75" customHeight="1" x14ac:dyDescent="0.2">
      <c r="A234" s="426">
        <v>42826</v>
      </c>
      <c r="B234" s="427" t="s">
        <v>2304</v>
      </c>
      <c r="C234" s="428"/>
      <c r="D234" s="429"/>
      <c r="E234" s="428"/>
      <c r="F234" s="430"/>
      <c r="G234" s="431"/>
      <c r="H234" s="428"/>
      <c r="I234" s="428" t="s">
        <v>2305</v>
      </c>
      <c r="J234" s="428"/>
      <c r="K234" s="428"/>
      <c r="L234" s="428"/>
      <c r="M234" s="435"/>
      <c r="N234" s="435"/>
      <c r="O234" s="435"/>
      <c r="P234" s="435"/>
      <c r="Q234" s="436"/>
      <c r="R234" s="438" t="s">
        <v>2591</v>
      </c>
      <c r="S234" s="444"/>
      <c r="T234" s="444" t="s">
        <v>764</v>
      </c>
      <c r="U234" s="446">
        <v>34000</v>
      </c>
      <c r="V234" s="447">
        <v>42637</v>
      </c>
      <c r="W234" s="447">
        <v>42872</v>
      </c>
      <c r="X234" s="448" t="s">
        <v>1976</v>
      </c>
      <c r="Y234" s="444"/>
      <c r="Z234" s="444"/>
      <c r="AA234" s="444"/>
      <c r="AB234" s="444"/>
      <c r="AC234" s="444"/>
      <c r="AD234" s="444"/>
      <c r="AE234" s="444"/>
      <c r="AF234" s="444"/>
      <c r="AG234" s="444"/>
      <c r="AH234" s="444"/>
      <c r="AI234" s="444"/>
      <c r="AJ234" s="444"/>
      <c r="AK234" s="444"/>
      <c r="AL234" s="444"/>
      <c r="AM234" s="444"/>
      <c r="AN234" s="444"/>
      <c r="AO234" s="444"/>
      <c r="AP234" s="444"/>
      <c r="AQ234" s="444"/>
      <c r="AR234" s="444"/>
      <c r="AS234" s="444"/>
      <c r="AT234" s="444"/>
      <c r="AU234" s="444"/>
    </row>
    <row r="235" spans="1:47" s="439" customFormat="1" ht="12.75" customHeight="1" x14ac:dyDescent="0.2">
      <c r="A235" s="426">
        <v>42826</v>
      </c>
      <c r="B235" s="427" t="s">
        <v>2304</v>
      </c>
      <c r="C235" s="428"/>
      <c r="D235" s="429"/>
      <c r="E235" s="428"/>
      <c r="F235" s="430"/>
      <c r="G235" s="431"/>
      <c r="H235" s="428"/>
      <c r="I235" s="428" t="s">
        <v>2305</v>
      </c>
      <c r="J235" s="428"/>
      <c r="K235" s="428"/>
      <c r="L235" s="428"/>
      <c r="M235" s="435"/>
      <c r="N235" s="435"/>
      <c r="O235" s="435"/>
      <c r="P235" s="435"/>
      <c r="Q235" s="436"/>
      <c r="R235" s="438" t="s">
        <v>2591</v>
      </c>
      <c r="S235" s="444"/>
      <c r="T235" s="444" t="s">
        <v>1346</v>
      </c>
      <c r="U235" s="446">
        <v>300000</v>
      </c>
      <c r="V235" s="447">
        <v>42731</v>
      </c>
      <c r="W235" s="447">
        <v>42872</v>
      </c>
      <c r="X235" s="448" t="s">
        <v>1976</v>
      </c>
      <c r="Y235" s="444"/>
      <c r="Z235" s="444"/>
      <c r="AA235" s="444"/>
      <c r="AB235" s="444"/>
      <c r="AC235" s="444"/>
      <c r="AD235" s="444"/>
      <c r="AE235" s="444"/>
      <c r="AF235" s="444"/>
      <c r="AG235" s="444"/>
      <c r="AH235" s="444"/>
      <c r="AI235" s="444"/>
      <c r="AJ235" s="444"/>
      <c r="AK235" s="444"/>
      <c r="AL235" s="444"/>
      <c r="AM235" s="444"/>
      <c r="AN235" s="444"/>
      <c r="AO235" s="444"/>
      <c r="AP235" s="444"/>
      <c r="AQ235" s="444"/>
      <c r="AR235" s="444"/>
      <c r="AS235" s="444"/>
      <c r="AT235" s="444"/>
      <c r="AU235" s="444"/>
    </row>
    <row r="236" spans="1:47" s="439" customFormat="1" ht="12.75" customHeight="1" x14ac:dyDescent="0.2">
      <c r="A236" s="426">
        <v>42826</v>
      </c>
      <c r="B236" s="427" t="s">
        <v>2304</v>
      </c>
      <c r="C236" s="428"/>
      <c r="D236" s="429"/>
      <c r="E236" s="428"/>
      <c r="F236" s="430"/>
      <c r="G236" s="431"/>
      <c r="H236" s="428"/>
      <c r="I236" s="428" t="s">
        <v>2305</v>
      </c>
      <c r="J236" s="428"/>
      <c r="K236" s="428"/>
      <c r="L236" s="428"/>
      <c r="M236" s="435"/>
      <c r="N236" s="435"/>
      <c r="O236" s="435"/>
      <c r="P236" s="435"/>
      <c r="Q236" s="436"/>
      <c r="R236" s="438" t="s">
        <v>2591</v>
      </c>
      <c r="S236" s="444"/>
      <c r="T236" s="444" t="s">
        <v>757</v>
      </c>
      <c r="U236" s="446">
        <v>50500</v>
      </c>
      <c r="V236" s="447">
        <v>42769</v>
      </c>
      <c r="W236" s="447">
        <v>42872</v>
      </c>
      <c r="X236" s="448" t="s">
        <v>1976</v>
      </c>
      <c r="Y236" s="444"/>
      <c r="Z236" s="444"/>
      <c r="AA236" s="444"/>
      <c r="AB236" s="444"/>
      <c r="AC236" s="444"/>
      <c r="AD236" s="444"/>
      <c r="AE236" s="444"/>
      <c r="AF236" s="444"/>
      <c r="AG236" s="444"/>
      <c r="AH236" s="444"/>
      <c r="AI236" s="444"/>
      <c r="AJ236" s="444"/>
      <c r="AK236" s="444"/>
      <c r="AL236" s="444"/>
      <c r="AM236" s="444"/>
      <c r="AN236" s="444"/>
      <c r="AO236" s="444"/>
      <c r="AP236" s="444"/>
      <c r="AQ236" s="444"/>
      <c r="AR236" s="444"/>
      <c r="AS236" s="444"/>
      <c r="AT236" s="444"/>
      <c r="AU236" s="444"/>
    </row>
    <row r="237" spans="1:47" s="95" customFormat="1" ht="12.75" customHeight="1" x14ac:dyDescent="0.2">
      <c r="A237" s="203">
        <v>42826</v>
      </c>
      <c r="B237" s="403" t="s">
        <v>2342</v>
      </c>
      <c r="C237" s="399">
        <v>1520604</v>
      </c>
      <c r="D237" s="400">
        <v>7495</v>
      </c>
      <c r="E237" s="399" t="s">
        <v>492</v>
      </c>
      <c r="F237" s="83">
        <v>2017</v>
      </c>
      <c r="G237" s="401">
        <v>42835</v>
      </c>
      <c r="H237" s="399" t="s">
        <v>24</v>
      </c>
      <c r="I237" s="399" t="s">
        <v>2343</v>
      </c>
      <c r="J237" s="399" t="s">
        <v>2</v>
      </c>
      <c r="K237" s="399" t="s">
        <v>2344</v>
      </c>
      <c r="L237" s="399" t="s">
        <v>2345</v>
      </c>
      <c r="M237" s="402">
        <v>282019.7</v>
      </c>
      <c r="N237" s="402">
        <v>14100.99</v>
      </c>
      <c r="O237" s="402">
        <v>47379.31</v>
      </c>
      <c r="P237" s="402">
        <v>343500</v>
      </c>
      <c r="Q237" s="61" t="s">
        <v>1358</v>
      </c>
      <c r="R237" s="406" t="s">
        <v>746</v>
      </c>
      <c r="S237" s="78"/>
      <c r="T237" s="78"/>
      <c r="U237" s="235">
        <v>2000</v>
      </c>
      <c r="V237" s="231">
        <v>42836</v>
      </c>
      <c r="W237" s="78"/>
      <c r="X237" s="311" t="s">
        <v>1976</v>
      </c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89"/>
    </row>
    <row r="238" spans="1:47" s="95" customFormat="1" ht="12.75" customHeight="1" x14ac:dyDescent="0.2">
      <c r="A238" s="203">
        <v>42826</v>
      </c>
      <c r="B238" s="403" t="s">
        <v>2342</v>
      </c>
      <c r="C238" s="399"/>
      <c r="D238" s="400"/>
      <c r="E238" s="399"/>
      <c r="F238" s="83"/>
      <c r="G238" s="401"/>
      <c r="H238" s="399"/>
      <c r="I238" s="399" t="s">
        <v>2343</v>
      </c>
      <c r="J238" s="399"/>
      <c r="K238" s="418"/>
      <c r="L238" s="399"/>
      <c r="M238" s="402"/>
      <c r="N238" s="402"/>
      <c r="O238" s="402"/>
      <c r="P238" s="402"/>
      <c r="Q238" s="61"/>
      <c r="R238" s="406" t="s">
        <v>746</v>
      </c>
      <c r="S238" s="78"/>
      <c r="T238" s="78" t="s">
        <v>764</v>
      </c>
      <c r="U238" s="235">
        <v>30000</v>
      </c>
      <c r="V238" s="231">
        <v>42835</v>
      </c>
      <c r="W238" s="78"/>
      <c r="X238" s="311" t="s">
        <v>1976</v>
      </c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89"/>
    </row>
    <row r="239" spans="1:47" s="95" customFormat="1" ht="12.75" customHeight="1" x14ac:dyDescent="0.2">
      <c r="A239" s="203">
        <v>42826</v>
      </c>
      <c r="B239" s="403" t="s">
        <v>2342</v>
      </c>
      <c r="C239" s="399"/>
      <c r="D239" s="400"/>
      <c r="E239" s="399"/>
      <c r="F239" s="83"/>
      <c r="G239" s="401"/>
      <c r="H239" s="399"/>
      <c r="I239" s="399" t="s">
        <v>2343</v>
      </c>
      <c r="J239" s="399"/>
      <c r="K239" s="418"/>
      <c r="L239" s="399"/>
      <c r="M239" s="402"/>
      <c r="N239" s="402"/>
      <c r="O239" s="402"/>
      <c r="P239" s="402"/>
      <c r="Q239" s="61"/>
      <c r="R239" s="406" t="s">
        <v>746</v>
      </c>
      <c r="S239" s="78"/>
      <c r="T239" s="78" t="s">
        <v>763</v>
      </c>
      <c r="U239" s="235">
        <v>19974.32</v>
      </c>
      <c r="V239" s="231">
        <v>42836</v>
      </c>
      <c r="W239" s="78"/>
      <c r="X239" s="311" t="s">
        <v>1976</v>
      </c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89"/>
    </row>
    <row r="240" spans="1:47" s="95" customFormat="1" ht="12.75" customHeight="1" x14ac:dyDescent="0.2">
      <c r="A240" s="203">
        <v>42826</v>
      </c>
      <c r="B240" s="403" t="s">
        <v>2342</v>
      </c>
      <c r="C240" s="399"/>
      <c r="D240" s="400"/>
      <c r="E240" s="399"/>
      <c r="F240" s="83"/>
      <c r="G240" s="401"/>
      <c r="H240" s="399"/>
      <c r="I240" s="399" t="s">
        <v>2343</v>
      </c>
      <c r="J240" s="399"/>
      <c r="K240" s="418"/>
      <c r="L240" s="399"/>
      <c r="M240" s="402"/>
      <c r="N240" s="402"/>
      <c r="O240" s="402"/>
      <c r="P240" s="402"/>
      <c r="Q240" s="61"/>
      <c r="R240" s="406" t="s">
        <v>746</v>
      </c>
      <c r="S240" s="78"/>
      <c r="T240" s="78" t="s">
        <v>766</v>
      </c>
      <c r="U240" s="235">
        <v>193000</v>
      </c>
      <c r="V240" s="231">
        <v>42835</v>
      </c>
      <c r="W240" s="78"/>
      <c r="X240" s="311" t="s">
        <v>1976</v>
      </c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89"/>
    </row>
    <row r="241" spans="1:47" s="95" customFormat="1" ht="12.75" customHeight="1" thickBot="1" x14ac:dyDescent="0.25">
      <c r="A241" s="203">
        <v>42826</v>
      </c>
      <c r="B241" s="403" t="s">
        <v>2342</v>
      </c>
      <c r="C241" s="399"/>
      <c r="D241" s="400"/>
      <c r="E241" s="399"/>
      <c r="F241" s="83"/>
      <c r="G241" s="401"/>
      <c r="H241" s="399"/>
      <c r="I241" s="399" t="s">
        <v>2343</v>
      </c>
      <c r="J241" s="399"/>
      <c r="K241" s="418"/>
      <c r="L241" s="399"/>
      <c r="M241" s="402"/>
      <c r="N241" s="402"/>
      <c r="O241" s="402"/>
      <c r="P241" s="402"/>
      <c r="Q241" s="61"/>
      <c r="R241" s="406" t="s">
        <v>746</v>
      </c>
      <c r="S241" s="78"/>
      <c r="T241" s="78" t="s">
        <v>761</v>
      </c>
      <c r="U241" s="235">
        <v>98525.68</v>
      </c>
      <c r="V241" s="231">
        <v>42836</v>
      </c>
      <c r="W241" s="78"/>
      <c r="X241" s="311" t="s">
        <v>1976</v>
      </c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89"/>
    </row>
    <row r="242" spans="1:47" s="444" customFormat="1" ht="12.75" customHeight="1" x14ac:dyDescent="0.2">
      <c r="A242" s="426">
        <v>42826</v>
      </c>
      <c r="B242" s="427" t="s">
        <v>2407</v>
      </c>
      <c r="C242" s="428">
        <v>520226</v>
      </c>
      <c r="D242" s="429">
        <v>1783</v>
      </c>
      <c r="E242" s="428" t="s">
        <v>66</v>
      </c>
      <c r="F242" s="430"/>
      <c r="G242" s="431">
        <v>42845</v>
      </c>
      <c r="H242" s="399"/>
      <c r="I242" s="428" t="s">
        <v>2408</v>
      </c>
      <c r="J242" s="432" t="s">
        <v>2</v>
      </c>
      <c r="K242" s="433" t="s">
        <v>53</v>
      </c>
      <c r="L242" s="434" t="s">
        <v>2409</v>
      </c>
      <c r="M242" s="435">
        <v>265024.34000000003</v>
      </c>
      <c r="N242" s="435">
        <v>0</v>
      </c>
      <c r="O242" s="435">
        <v>42403.9</v>
      </c>
      <c r="P242" s="435">
        <v>307428.24</v>
      </c>
      <c r="Q242" s="436" t="s">
        <v>748</v>
      </c>
      <c r="R242" s="438" t="s">
        <v>2591</v>
      </c>
      <c r="U242" s="446"/>
      <c r="W242" s="447">
        <v>42872</v>
      </c>
      <c r="X242" s="448"/>
      <c r="AU242" s="443"/>
    </row>
    <row r="243" spans="1:47" s="444" customFormat="1" ht="12.75" customHeight="1" x14ac:dyDescent="0.2">
      <c r="A243" s="426">
        <v>42826</v>
      </c>
      <c r="B243" s="427" t="s">
        <v>2447</v>
      </c>
      <c r="C243" s="428">
        <v>521801</v>
      </c>
      <c r="D243" s="429">
        <v>2201</v>
      </c>
      <c r="E243" s="428" t="s">
        <v>217</v>
      </c>
      <c r="F243" s="430"/>
      <c r="G243" s="431">
        <v>42854</v>
      </c>
      <c r="H243" s="399"/>
      <c r="I243" s="428" t="s">
        <v>2445</v>
      </c>
      <c r="J243" s="432" t="s">
        <v>23</v>
      </c>
      <c r="K243" s="458" t="s">
        <v>53</v>
      </c>
      <c r="L243" s="434" t="s">
        <v>2446</v>
      </c>
      <c r="M243" s="435">
        <v>179254.95</v>
      </c>
      <c r="N243" s="435">
        <v>0</v>
      </c>
      <c r="O243" s="435">
        <v>28680.79</v>
      </c>
      <c r="P243" s="435">
        <v>207935.74</v>
      </c>
      <c r="Q243" s="436" t="s">
        <v>748</v>
      </c>
      <c r="R243" s="438" t="s">
        <v>2591</v>
      </c>
      <c r="U243" s="446"/>
      <c r="W243" s="447">
        <v>42872</v>
      </c>
      <c r="X243" s="448"/>
    </row>
    <row r="244" spans="1:47" s="443" customFormat="1" ht="12.75" customHeight="1" thickBot="1" x14ac:dyDescent="0.25">
      <c r="A244" s="426">
        <v>42826</v>
      </c>
      <c r="B244" s="427" t="s">
        <v>2502</v>
      </c>
      <c r="C244" s="428">
        <v>1520604</v>
      </c>
      <c r="D244" s="429">
        <v>7495</v>
      </c>
      <c r="E244" s="428" t="s">
        <v>492</v>
      </c>
      <c r="F244" s="430"/>
      <c r="G244" s="431">
        <v>42854</v>
      </c>
      <c r="H244" s="399"/>
      <c r="I244" s="428" t="s">
        <v>2503</v>
      </c>
      <c r="J244" s="432" t="s">
        <v>2</v>
      </c>
      <c r="K244" s="445" t="s">
        <v>53</v>
      </c>
      <c r="L244" s="434" t="s">
        <v>2504</v>
      </c>
      <c r="M244" s="435">
        <v>255782.21</v>
      </c>
      <c r="N244" s="435">
        <v>0</v>
      </c>
      <c r="O244" s="435">
        <v>40925.15</v>
      </c>
      <c r="P244" s="435">
        <v>296707.36</v>
      </c>
      <c r="Q244" s="436" t="s">
        <v>748</v>
      </c>
      <c r="R244" s="438" t="s">
        <v>2591</v>
      </c>
      <c r="S244" s="444"/>
      <c r="T244" s="444"/>
      <c r="U244" s="446"/>
      <c r="V244" s="444"/>
      <c r="W244" s="447">
        <v>42872</v>
      </c>
      <c r="X244" s="448"/>
      <c r="Y244" s="444"/>
      <c r="Z244" s="444"/>
      <c r="AA244" s="444"/>
      <c r="AB244" s="444"/>
      <c r="AC244" s="444"/>
      <c r="AD244" s="444"/>
      <c r="AE244" s="444"/>
      <c r="AF244" s="444"/>
      <c r="AG244" s="444"/>
      <c r="AH244" s="444"/>
      <c r="AI244" s="444"/>
      <c r="AJ244" s="444"/>
      <c r="AK244" s="444"/>
      <c r="AL244" s="444"/>
      <c r="AM244" s="444"/>
      <c r="AN244" s="444"/>
      <c r="AO244" s="444"/>
      <c r="AP244" s="444"/>
      <c r="AQ244" s="444"/>
      <c r="AR244" s="444"/>
      <c r="AS244" s="444"/>
      <c r="AT244" s="444"/>
      <c r="AU244" s="444"/>
    </row>
    <row r="245" spans="1:47" s="95" customFormat="1" ht="12.75" x14ac:dyDescent="0.2">
      <c r="A245" s="203">
        <v>42826</v>
      </c>
      <c r="B245" s="403" t="s">
        <v>1992</v>
      </c>
      <c r="C245" s="399">
        <v>520220</v>
      </c>
      <c r="D245" s="400">
        <v>1794</v>
      </c>
      <c r="E245" s="399" t="s">
        <v>80</v>
      </c>
      <c r="F245" s="83">
        <v>2017</v>
      </c>
      <c r="G245" s="401">
        <v>42831</v>
      </c>
      <c r="H245" s="399" t="s">
        <v>49</v>
      </c>
      <c r="I245" s="399" t="s">
        <v>1993</v>
      </c>
      <c r="J245" s="399" t="s">
        <v>2</v>
      </c>
      <c r="K245" s="419" t="s">
        <v>1994</v>
      </c>
      <c r="L245" s="399" t="s">
        <v>1995</v>
      </c>
      <c r="M245" s="402">
        <v>262226.93</v>
      </c>
      <c r="N245" s="402">
        <v>2859.28</v>
      </c>
      <c r="O245" s="402">
        <v>42413.79</v>
      </c>
      <c r="P245" s="402">
        <v>307500</v>
      </c>
      <c r="Q245" s="41" t="s">
        <v>1358</v>
      </c>
      <c r="R245" s="406" t="s">
        <v>746</v>
      </c>
      <c r="S245" s="78"/>
      <c r="T245" s="78" t="s">
        <v>757</v>
      </c>
      <c r="U245" s="235">
        <v>109000</v>
      </c>
      <c r="V245" s="231">
        <v>42832</v>
      </c>
      <c r="W245" s="78"/>
      <c r="X245" s="311" t="s">
        <v>1976</v>
      </c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89"/>
    </row>
    <row r="246" spans="1:47" s="95" customFormat="1" ht="12.75" x14ac:dyDescent="0.2">
      <c r="A246" s="203">
        <v>42826</v>
      </c>
      <c r="B246" s="403" t="s">
        <v>1992</v>
      </c>
      <c r="C246" s="399"/>
      <c r="D246" s="400"/>
      <c r="E246" s="399"/>
      <c r="F246" s="83"/>
      <c r="G246" s="401"/>
      <c r="H246" s="399"/>
      <c r="I246" s="399" t="s">
        <v>1993</v>
      </c>
      <c r="J246" s="399"/>
      <c r="K246" s="419"/>
      <c r="L246" s="399"/>
      <c r="M246" s="402"/>
      <c r="N246" s="402"/>
      <c r="O246" s="402"/>
      <c r="P246" s="402"/>
      <c r="Q246" s="41"/>
      <c r="R246" s="406" t="s">
        <v>746</v>
      </c>
      <c r="S246" s="78"/>
      <c r="T246" s="78" t="s">
        <v>763</v>
      </c>
      <c r="U246" s="235">
        <v>5000</v>
      </c>
      <c r="V246" s="231">
        <v>42830</v>
      </c>
      <c r="W246" s="78"/>
      <c r="X246" s="311" t="s">
        <v>1976</v>
      </c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89"/>
    </row>
    <row r="247" spans="1:47" s="95" customFormat="1" ht="12.75" x14ac:dyDescent="0.2">
      <c r="A247" s="203">
        <v>42826</v>
      </c>
      <c r="B247" s="403" t="s">
        <v>1992</v>
      </c>
      <c r="C247" s="399"/>
      <c r="D247" s="400"/>
      <c r="E247" s="399"/>
      <c r="F247" s="83"/>
      <c r="G247" s="401"/>
      <c r="H247" s="399"/>
      <c r="I247" s="399" t="s">
        <v>1993</v>
      </c>
      <c r="J247" s="399"/>
      <c r="K247" s="419"/>
      <c r="L247" s="399"/>
      <c r="M247" s="402"/>
      <c r="N247" s="402"/>
      <c r="O247" s="402"/>
      <c r="P247" s="402"/>
      <c r="Q247" s="41"/>
      <c r="R247" s="406" t="s">
        <v>746</v>
      </c>
      <c r="S247" s="78"/>
      <c r="T247" s="78" t="s">
        <v>761</v>
      </c>
      <c r="U247" s="235">
        <v>184622.33</v>
      </c>
      <c r="V247" s="231">
        <v>42832</v>
      </c>
      <c r="W247" s="78"/>
      <c r="X247" s="311" t="s">
        <v>1976</v>
      </c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89"/>
    </row>
    <row r="248" spans="1:47" s="95" customFormat="1" ht="12.75" x14ac:dyDescent="0.2">
      <c r="A248" s="203">
        <v>42826</v>
      </c>
      <c r="B248" s="403" t="s">
        <v>1992</v>
      </c>
      <c r="C248" s="399"/>
      <c r="D248" s="400"/>
      <c r="E248" s="399"/>
      <c r="F248" s="83"/>
      <c r="G248" s="401"/>
      <c r="H248" s="399"/>
      <c r="I248" s="399" t="s">
        <v>1993</v>
      </c>
      <c r="J248" s="399"/>
      <c r="K248" s="419"/>
      <c r="L248" s="399"/>
      <c r="M248" s="402"/>
      <c r="N248" s="402"/>
      <c r="O248" s="402"/>
      <c r="P248" s="402"/>
      <c r="Q248" s="41"/>
      <c r="R248" s="406" t="s">
        <v>746</v>
      </c>
      <c r="S248" s="78"/>
      <c r="T248" s="78" t="s">
        <v>771</v>
      </c>
      <c r="U248" s="235">
        <v>8877.67</v>
      </c>
      <c r="V248" s="231">
        <v>42832</v>
      </c>
      <c r="W248" s="78"/>
      <c r="X248" s="311" t="s">
        <v>1976</v>
      </c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89"/>
    </row>
    <row r="249" spans="1:47" s="89" customFormat="1" ht="12.75" x14ac:dyDescent="0.2">
      <c r="A249" s="203">
        <v>42826</v>
      </c>
      <c r="B249" s="403" t="s">
        <v>2531</v>
      </c>
      <c r="C249" s="399">
        <v>520512</v>
      </c>
      <c r="D249" s="400" t="s">
        <v>618</v>
      </c>
      <c r="E249" s="399" t="s">
        <v>2508</v>
      </c>
      <c r="F249" s="83"/>
      <c r="G249" s="401">
        <v>42838</v>
      </c>
      <c r="H249" s="399" t="s">
        <v>35</v>
      </c>
      <c r="I249" s="399" t="s">
        <v>2532</v>
      </c>
      <c r="J249" s="399" t="s">
        <v>23</v>
      </c>
      <c r="K249" s="399" t="s">
        <v>2533</v>
      </c>
      <c r="L249" s="399" t="s">
        <v>2534</v>
      </c>
      <c r="M249" s="402">
        <v>169396.55</v>
      </c>
      <c r="N249" s="402">
        <v>0</v>
      </c>
      <c r="O249" s="402">
        <v>27103.45</v>
      </c>
      <c r="P249" s="402">
        <v>196500</v>
      </c>
      <c r="Q249" s="41" t="s">
        <v>749</v>
      </c>
      <c r="R249" s="405" t="s">
        <v>1340</v>
      </c>
      <c r="T249" s="89" t="s">
        <v>764</v>
      </c>
      <c r="U249" s="330">
        <v>196500</v>
      </c>
      <c r="V249" s="334">
        <v>42838</v>
      </c>
      <c r="X249" s="339" t="s">
        <v>1976</v>
      </c>
      <c r="AU249" s="78"/>
    </row>
    <row r="250" spans="1:47" s="443" customFormat="1" ht="12.75" x14ac:dyDescent="0.2">
      <c r="A250" s="426">
        <v>42826</v>
      </c>
      <c r="B250" s="427" t="s">
        <v>2007</v>
      </c>
      <c r="C250" s="428">
        <v>520512</v>
      </c>
      <c r="D250" s="429">
        <v>5394</v>
      </c>
      <c r="E250" s="428" t="s">
        <v>813</v>
      </c>
      <c r="F250" s="430">
        <v>2017</v>
      </c>
      <c r="G250" s="431">
        <v>42843</v>
      </c>
      <c r="H250" s="428" t="s">
        <v>30</v>
      </c>
      <c r="I250" s="428" t="s">
        <v>2008</v>
      </c>
      <c r="J250" s="428" t="s">
        <v>2</v>
      </c>
      <c r="K250" s="428" t="s">
        <v>2009</v>
      </c>
      <c r="L250" s="428" t="s">
        <v>2010</v>
      </c>
      <c r="M250" s="435">
        <v>432186.08</v>
      </c>
      <c r="N250" s="435">
        <v>25400.13</v>
      </c>
      <c r="O250" s="435">
        <v>73213.789999999994</v>
      </c>
      <c r="P250" s="435">
        <v>530800</v>
      </c>
      <c r="Q250" s="436" t="s">
        <v>1358</v>
      </c>
      <c r="R250" s="438" t="s">
        <v>2591</v>
      </c>
      <c r="S250" s="444"/>
      <c r="T250" s="444" t="s">
        <v>763</v>
      </c>
      <c r="U250" s="446">
        <v>5000</v>
      </c>
      <c r="V250" s="447">
        <v>42842</v>
      </c>
      <c r="W250" s="447">
        <v>42872</v>
      </c>
      <c r="X250" s="448" t="s">
        <v>1976</v>
      </c>
      <c r="Y250" s="444"/>
      <c r="Z250" s="444"/>
      <c r="AA250" s="444"/>
      <c r="AB250" s="444"/>
      <c r="AC250" s="444"/>
      <c r="AD250" s="444"/>
      <c r="AE250" s="444"/>
      <c r="AF250" s="444"/>
      <c r="AG250" s="444"/>
      <c r="AH250" s="444"/>
      <c r="AI250" s="444"/>
      <c r="AJ250" s="444"/>
      <c r="AK250" s="444"/>
      <c r="AL250" s="444"/>
      <c r="AM250" s="444"/>
      <c r="AN250" s="444"/>
      <c r="AO250" s="444"/>
      <c r="AP250" s="444"/>
      <c r="AQ250" s="444"/>
      <c r="AR250" s="444"/>
      <c r="AS250" s="444"/>
      <c r="AT250" s="444"/>
      <c r="AU250" s="444"/>
    </row>
    <row r="251" spans="1:47" s="443" customFormat="1" ht="12.75" x14ac:dyDescent="0.2">
      <c r="A251" s="426">
        <v>42826</v>
      </c>
      <c r="B251" s="427" t="s">
        <v>2007</v>
      </c>
      <c r="C251" s="428"/>
      <c r="D251" s="429"/>
      <c r="E251" s="428"/>
      <c r="F251" s="430"/>
      <c r="G251" s="431"/>
      <c r="H251" s="428"/>
      <c r="I251" s="428" t="s">
        <v>2008</v>
      </c>
      <c r="J251" s="428"/>
      <c r="K251" s="428"/>
      <c r="L251" s="428"/>
      <c r="M251" s="435"/>
      <c r="N251" s="435"/>
      <c r="O251" s="435"/>
      <c r="P251" s="435"/>
      <c r="Q251" s="436"/>
      <c r="R251" s="438" t="s">
        <v>2591</v>
      </c>
      <c r="S251" s="444"/>
      <c r="T251" s="444" t="s">
        <v>758</v>
      </c>
      <c r="U251" s="446">
        <v>525800</v>
      </c>
      <c r="V251" s="447">
        <v>42843</v>
      </c>
      <c r="W251" s="447">
        <v>42872</v>
      </c>
      <c r="X251" s="448" t="s">
        <v>1976</v>
      </c>
      <c r="Y251" s="444"/>
      <c r="Z251" s="444"/>
      <c r="AA251" s="444"/>
      <c r="AB251" s="444"/>
      <c r="AC251" s="444"/>
      <c r="AD251" s="444"/>
      <c r="AE251" s="444"/>
      <c r="AF251" s="444"/>
      <c r="AG251" s="444"/>
      <c r="AH251" s="444"/>
      <c r="AI251" s="444"/>
      <c r="AJ251" s="444"/>
      <c r="AK251" s="444"/>
      <c r="AL251" s="444"/>
      <c r="AM251" s="444"/>
      <c r="AN251" s="444"/>
      <c r="AO251" s="444"/>
      <c r="AP251" s="444"/>
      <c r="AQ251" s="444"/>
      <c r="AR251" s="444"/>
      <c r="AS251" s="444"/>
      <c r="AT251" s="444"/>
      <c r="AU251" s="444"/>
    </row>
    <row r="252" spans="1:47" s="78" customFormat="1" ht="12.75" x14ac:dyDescent="0.2">
      <c r="A252" s="203">
        <v>42826</v>
      </c>
      <c r="B252" s="403" t="s">
        <v>2072</v>
      </c>
      <c r="C252" s="399">
        <v>521101</v>
      </c>
      <c r="D252" s="400">
        <v>1253</v>
      </c>
      <c r="E252" s="399" t="s">
        <v>25</v>
      </c>
      <c r="F252" s="83">
        <v>2017</v>
      </c>
      <c r="G252" s="401">
        <v>42852</v>
      </c>
      <c r="H252" s="399" t="s">
        <v>64</v>
      </c>
      <c r="I252" s="399" t="s">
        <v>2073</v>
      </c>
      <c r="J252" s="399" t="s">
        <v>2</v>
      </c>
      <c r="K252" s="399" t="s">
        <v>2074</v>
      </c>
      <c r="L252" s="399" t="s">
        <v>2075</v>
      </c>
      <c r="M252" s="402">
        <v>367413.79</v>
      </c>
      <c r="N252" s="402">
        <v>0</v>
      </c>
      <c r="O252" s="402">
        <v>58786.21</v>
      </c>
      <c r="P252" s="402">
        <v>426200</v>
      </c>
      <c r="Q252" s="61" t="s">
        <v>1358</v>
      </c>
      <c r="R252" s="406" t="s">
        <v>746</v>
      </c>
      <c r="U252" s="235">
        <v>740</v>
      </c>
      <c r="V252" s="231">
        <v>42853</v>
      </c>
      <c r="X252" s="423" t="s">
        <v>1976</v>
      </c>
    </row>
    <row r="253" spans="1:47" s="78" customFormat="1" ht="12.75" x14ac:dyDescent="0.2">
      <c r="A253" s="203">
        <v>42826</v>
      </c>
      <c r="B253" s="403" t="s">
        <v>2072</v>
      </c>
      <c r="C253" s="399"/>
      <c r="D253" s="400"/>
      <c r="E253" s="399"/>
      <c r="F253" s="83"/>
      <c r="G253" s="401"/>
      <c r="H253" s="399"/>
      <c r="I253" s="399" t="s">
        <v>2073</v>
      </c>
      <c r="J253" s="399"/>
      <c r="K253" s="399"/>
      <c r="L253" s="399"/>
      <c r="M253" s="402"/>
      <c r="N253" s="402"/>
      <c r="O253" s="402"/>
      <c r="P253" s="402"/>
      <c r="Q253" s="61"/>
      <c r="R253" s="406" t="s">
        <v>746</v>
      </c>
      <c r="T253" s="78" t="s">
        <v>762</v>
      </c>
      <c r="U253" s="235">
        <v>20000</v>
      </c>
      <c r="V253" s="231">
        <v>42853</v>
      </c>
      <c r="X253" s="423" t="s">
        <v>1976</v>
      </c>
    </row>
    <row r="254" spans="1:47" s="78" customFormat="1" ht="12.75" x14ac:dyDescent="0.2">
      <c r="A254" s="203">
        <v>42826</v>
      </c>
      <c r="B254" s="403" t="s">
        <v>2072</v>
      </c>
      <c r="C254" s="399"/>
      <c r="D254" s="400"/>
      <c r="E254" s="399"/>
      <c r="F254" s="83"/>
      <c r="G254" s="401"/>
      <c r="H254" s="399"/>
      <c r="I254" s="399" t="s">
        <v>2073</v>
      </c>
      <c r="J254" s="399"/>
      <c r="K254" s="399"/>
      <c r="L254" s="399"/>
      <c r="M254" s="402"/>
      <c r="N254" s="402"/>
      <c r="O254" s="402"/>
      <c r="P254" s="402"/>
      <c r="Q254" s="61"/>
      <c r="R254" s="406" t="s">
        <v>746</v>
      </c>
      <c r="T254" s="78" t="s">
        <v>1346</v>
      </c>
      <c r="U254" s="235">
        <v>64500</v>
      </c>
      <c r="V254" s="231">
        <v>42853</v>
      </c>
      <c r="X254" s="423" t="s">
        <v>1976</v>
      </c>
    </row>
    <row r="255" spans="1:47" s="78" customFormat="1" ht="12.75" x14ac:dyDescent="0.2">
      <c r="A255" s="203">
        <v>42826</v>
      </c>
      <c r="B255" s="403" t="s">
        <v>2072</v>
      </c>
      <c r="C255" s="399"/>
      <c r="D255" s="400"/>
      <c r="E255" s="399"/>
      <c r="F255" s="83"/>
      <c r="G255" s="401"/>
      <c r="H255" s="399"/>
      <c r="I255" s="399" t="s">
        <v>2073</v>
      </c>
      <c r="J255" s="399"/>
      <c r="K255" s="399"/>
      <c r="L255" s="399"/>
      <c r="M255" s="402"/>
      <c r="N255" s="402"/>
      <c r="O255" s="402"/>
      <c r="P255" s="402"/>
      <c r="Q255" s="61"/>
      <c r="R255" s="406" t="s">
        <v>746</v>
      </c>
      <c r="T255" s="78" t="s">
        <v>761</v>
      </c>
      <c r="U255" s="235">
        <v>325944.77</v>
      </c>
      <c r="V255" s="231">
        <v>42858</v>
      </c>
      <c r="X255" s="423" t="s">
        <v>1976</v>
      </c>
    </row>
    <row r="256" spans="1:47" s="78" customFormat="1" ht="12.75" x14ac:dyDescent="0.2">
      <c r="A256" s="203">
        <v>42826</v>
      </c>
      <c r="B256" s="403" t="s">
        <v>2072</v>
      </c>
      <c r="C256" s="399"/>
      <c r="D256" s="400"/>
      <c r="E256" s="399"/>
      <c r="F256" s="83"/>
      <c r="G256" s="401"/>
      <c r="H256" s="399"/>
      <c r="I256" s="399" t="s">
        <v>2073</v>
      </c>
      <c r="J256" s="399"/>
      <c r="K256" s="399"/>
      <c r="L256" s="399"/>
      <c r="M256" s="402"/>
      <c r="N256" s="402"/>
      <c r="O256" s="402"/>
      <c r="P256" s="402"/>
      <c r="Q256" s="61"/>
      <c r="R256" s="406" t="s">
        <v>746</v>
      </c>
      <c r="T256" s="78" t="s">
        <v>771</v>
      </c>
      <c r="U256" s="235">
        <v>15015.23</v>
      </c>
      <c r="V256" s="231">
        <v>42859</v>
      </c>
      <c r="X256" s="423" t="s">
        <v>1976</v>
      </c>
    </row>
    <row r="257" spans="1:47" s="78" customFormat="1" ht="12.75" x14ac:dyDescent="0.2">
      <c r="A257" s="203">
        <v>42826</v>
      </c>
      <c r="B257" s="403" t="s">
        <v>2587</v>
      </c>
      <c r="C257" s="399">
        <v>1520604</v>
      </c>
      <c r="D257" s="400" t="s">
        <v>697</v>
      </c>
      <c r="E257" s="399" t="s">
        <v>100</v>
      </c>
      <c r="F257" s="83"/>
      <c r="G257" s="401">
        <v>42844</v>
      </c>
      <c r="H257" s="399" t="s">
        <v>1874</v>
      </c>
      <c r="I257" s="399" t="s">
        <v>2588</v>
      </c>
      <c r="J257" s="399" t="s">
        <v>23</v>
      </c>
      <c r="K257" s="399" t="s">
        <v>2589</v>
      </c>
      <c r="L257" s="399" t="s">
        <v>2590</v>
      </c>
      <c r="M257" s="402">
        <v>231896.55</v>
      </c>
      <c r="N257" s="402">
        <v>0</v>
      </c>
      <c r="O257" s="402">
        <v>37103.449999999997</v>
      </c>
      <c r="P257" s="402">
        <v>269000</v>
      </c>
      <c r="Q257" s="61" t="s">
        <v>749</v>
      </c>
      <c r="R257" s="406" t="s">
        <v>746</v>
      </c>
      <c r="T257" s="78" t="s">
        <v>757</v>
      </c>
      <c r="U257" s="235">
        <v>66000</v>
      </c>
      <c r="V257" s="231">
        <v>42844</v>
      </c>
      <c r="X257" s="311" t="s">
        <v>1976</v>
      </c>
    </row>
    <row r="258" spans="1:47" s="78" customFormat="1" ht="12.75" x14ac:dyDescent="0.2">
      <c r="A258" s="203">
        <v>42826</v>
      </c>
      <c r="B258" s="403" t="s">
        <v>2587</v>
      </c>
      <c r="C258" s="399"/>
      <c r="D258" s="400"/>
      <c r="E258" s="399"/>
      <c r="F258" s="83"/>
      <c r="G258" s="401"/>
      <c r="H258" s="399"/>
      <c r="I258" s="399" t="s">
        <v>2588</v>
      </c>
      <c r="J258" s="399"/>
      <c r="K258" s="399"/>
      <c r="L258" s="399"/>
      <c r="M258" s="402"/>
      <c r="N258" s="402"/>
      <c r="O258" s="402"/>
      <c r="P258" s="402"/>
      <c r="Q258" s="61"/>
      <c r="R258" s="406" t="s">
        <v>746</v>
      </c>
      <c r="T258" s="78" t="s">
        <v>764</v>
      </c>
      <c r="U258" s="235">
        <v>5000</v>
      </c>
      <c r="V258" s="231">
        <v>42842</v>
      </c>
      <c r="X258" s="311" t="s">
        <v>1976</v>
      </c>
    </row>
    <row r="259" spans="1:47" s="78" customFormat="1" ht="12.75" x14ac:dyDescent="0.2">
      <c r="A259" s="203">
        <v>42826</v>
      </c>
      <c r="B259" s="403" t="s">
        <v>2587</v>
      </c>
      <c r="C259" s="399"/>
      <c r="D259" s="400"/>
      <c r="E259" s="399"/>
      <c r="F259" s="83"/>
      <c r="G259" s="401"/>
      <c r="H259" s="399"/>
      <c r="I259" s="399" t="s">
        <v>2588</v>
      </c>
      <c r="J259" s="399"/>
      <c r="K259" s="399"/>
      <c r="L259" s="399"/>
      <c r="M259" s="402"/>
      <c r="N259" s="402"/>
      <c r="O259" s="402"/>
      <c r="P259" s="402"/>
      <c r="Q259" s="61"/>
      <c r="R259" s="406" t="s">
        <v>746</v>
      </c>
      <c r="T259" s="78" t="s">
        <v>757</v>
      </c>
      <c r="U259" s="235">
        <v>198000</v>
      </c>
      <c r="V259" s="231">
        <v>42844</v>
      </c>
      <c r="X259" s="311" t="s">
        <v>1976</v>
      </c>
    </row>
    <row r="260" spans="1:47" s="92" customFormat="1" ht="12.75" x14ac:dyDescent="0.2">
      <c r="A260" s="203">
        <v>42826</v>
      </c>
      <c r="B260" s="403" t="s">
        <v>2346</v>
      </c>
      <c r="C260" s="399">
        <v>1520604</v>
      </c>
      <c r="D260" s="400">
        <v>7495</v>
      </c>
      <c r="E260" s="399" t="s">
        <v>492</v>
      </c>
      <c r="F260" s="83">
        <v>2017</v>
      </c>
      <c r="G260" s="401">
        <v>42842</v>
      </c>
      <c r="H260" s="399" t="s">
        <v>1596</v>
      </c>
      <c r="I260" s="399" t="s">
        <v>2347</v>
      </c>
      <c r="J260" s="399" t="s">
        <v>2</v>
      </c>
      <c r="K260" s="399" t="s">
        <v>2348</v>
      </c>
      <c r="L260" s="399" t="s">
        <v>2349</v>
      </c>
      <c r="M260" s="402">
        <v>282019.7</v>
      </c>
      <c r="N260" s="402">
        <v>14100.99</v>
      </c>
      <c r="O260" s="402">
        <v>47379.31</v>
      </c>
      <c r="P260" s="402">
        <v>343500</v>
      </c>
      <c r="Q260" s="61" t="s">
        <v>1358</v>
      </c>
      <c r="R260" s="406" t="s">
        <v>746</v>
      </c>
      <c r="S260" s="78"/>
      <c r="T260" s="78" t="s">
        <v>764</v>
      </c>
      <c r="U260" s="235">
        <v>5000</v>
      </c>
      <c r="V260" s="231">
        <v>42836</v>
      </c>
      <c r="W260" s="78"/>
      <c r="X260" s="311" t="s">
        <v>1976</v>
      </c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</row>
    <row r="261" spans="1:47" s="92" customFormat="1" ht="12.75" x14ac:dyDescent="0.2">
      <c r="A261" s="203">
        <v>42826</v>
      </c>
      <c r="B261" s="403" t="s">
        <v>2346</v>
      </c>
      <c r="C261" s="399"/>
      <c r="D261" s="400"/>
      <c r="E261" s="399"/>
      <c r="F261" s="83"/>
      <c r="G261" s="401"/>
      <c r="H261" s="399"/>
      <c r="I261" s="399" t="s">
        <v>2347</v>
      </c>
      <c r="J261" s="399"/>
      <c r="K261" s="399"/>
      <c r="L261" s="399"/>
      <c r="M261" s="402"/>
      <c r="N261" s="402"/>
      <c r="O261" s="402"/>
      <c r="P261" s="402"/>
      <c r="Q261" s="61"/>
      <c r="R261" s="406" t="s">
        <v>746</v>
      </c>
      <c r="S261" s="78"/>
      <c r="T261" s="78" t="s">
        <v>764</v>
      </c>
      <c r="U261" s="235">
        <v>137.25</v>
      </c>
      <c r="V261" s="231">
        <v>42843</v>
      </c>
      <c r="W261" s="78"/>
      <c r="X261" s="311" t="s">
        <v>1976</v>
      </c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</row>
    <row r="262" spans="1:47" s="92" customFormat="1" ht="12.75" x14ac:dyDescent="0.2">
      <c r="A262" s="203">
        <v>42826</v>
      </c>
      <c r="B262" s="403" t="s">
        <v>2346</v>
      </c>
      <c r="C262" s="399"/>
      <c r="D262" s="400"/>
      <c r="E262" s="399"/>
      <c r="F262" s="83"/>
      <c r="G262" s="401"/>
      <c r="H262" s="399"/>
      <c r="I262" s="399" t="s">
        <v>2347</v>
      </c>
      <c r="J262" s="399"/>
      <c r="K262" s="399"/>
      <c r="L262" s="399"/>
      <c r="M262" s="402"/>
      <c r="N262" s="402"/>
      <c r="O262" s="402"/>
      <c r="P262" s="402"/>
      <c r="Q262" s="61"/>
      <c r="R262" s="406" t="s">
        <v>746</v>
      </c>
      <c r="S262" s="78"/>
      <c r="T262" s="78" t="s">
        <v>764</v>
      </c>
      <c r="U262" s="235">
        <v>87500</v>
      </c>
      <c r="V262" s="231">
        <v>42842</v>
      </c>
      <c r="W262" s="78"/>
      <c r="X262" s="311" t="s">
        <v>1976</v>
      </c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</row>
    <row r="263" spans="1:47" s="92" customFormat="1" ht="12.75" x14ac:dyDescent="0.2">
      <c r="A263" s="203">
        <v>42826</v>
      </c>
      <c r="B263" s="403" t="s">
        <v>2346</v>
      </c>
      <c r="C263" s="399"/>
      <c r="D263" s="400"/>
      <c r="E263" s="399"/>
      <c r="F263" s="83"/>
      <c r="G263" s="401"/>
      <c r="H263" s="399"/>
      <c r="I263" s="399" t="s">
        <v>2347</v>
      </c>
      <c r="J263" s="399"/>
      <c r="K263" s="399"/>
      <c r="L263" s="399"/>
      <c r="M263" s="402"/>
      <c r="N263" s="402"/>
      <c r="O263" s="402"/>
      <c r="P263" s="402"/>
      <c r="Q263" s="61"/>
      <c r="R263" s="406" t="s">
        <v>746</v>
      </c>
      <c r="S263" s="78"/>
      <c r="T263" s="78" t="s">
        <v>764</v>
      </c>
      <c r="U263" s="235">
        <v>107500</v>
      </c>
      <c r="V263" s="231">
        <v>42842</v>
      </c>
      <c r="W263" s="78"/>
      <c r="X263" s="311" t="s">
        <v>1976</v>
      </c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</row>
    <row r="264" spans="1:47" s="92" customFormat="1" ht="12.75" x14ac:dyDescent="0.2">
      <c r="A264" s="203">
        <v>42826</v>
      </c>
      <c r="B264" s="403" t="s">
        <v>2346</v>
      </c>
      <c r="C264" s="399"/>
      <c r="D264" s="400"/>
      <c r="E264" s="399"/>
      <c r="F264" s="83"/>
      <c r="G264" s="401"/>
      <c r="H264" s="399"/>
      <c r="I264" s="399" t="s">
        <v>2347</v>
      </c>
      <c r="J264" s="399"/>
      <c r="K264" s="399"/>
      <c r="L264" s="399"/>
      <c r="M264" s="402"/>
      <c r="N264" s="402"/>
      <c r="O264" s="402"/>
      <c r="P264" s="402"/>
      <c r="Q264" s="61"/>
      <c r="R264" s="406" t="s">
        <v>746</v>
      </c>
      <c r="S264" s="78"/>
      <c r="T264" s="78" t="s">
        <v>761</v>
      </c>
      <c r="U264" s="235">
        <v>143362.75</v>
      </c>
      <c r="V264" s="231">
        <v>42843</v>
      </c>
      <c r="W264" s="78"/>
      <c r="X264" s="311" t="s">
        <v>1976</v>
      </c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</row>
    <row r="265" spans="1:47" s="78" customFormat="1" ht="12.75" x14ac:dyDescent="0.2">
      <c r="A265" s="203">
        <v>42826</v>
      </c>
      <c r="B265" s="403" t="s">
        <v>2538</v>
      </c>
      <c r="C265" s="399">
        <v>38803</v>
      </c>
      <c r="D265" s="399" t="s">
        <v>618</v>
      </c>
      <c r="E265" s="399" t="s">
        <v>2508</v>
      </c>
      <c r="F265" s="83"/>
      <c r="G265" s="401">
        <v>42843</v>
      </c>
      <c r="H265" s="399" t="s">
        <v>1874</v>
      </c>
      <c r="I265" s="399" t="s">
        <v>2539</v>
      </c>
      <c r="J265" s="399" t="s">
        <v>23</v>
      </c>
      <c r="K265" s="399" t="s">
        <v>2540</v>
      </c>
      <c r="L265" s="399" t="s">
        <v>2541</v>
      </c>
      <c r="M265" s="402">
        <v>288310.34000000003</v>
      </c>
      <c r="N265" s="402">
        <v>0</v>
      </c>
      <c r="O265" s="402">
        <v>4689.66</v>
      </c>
      <c r="P265" s="402">
        <v>293000</v>
      </c>
      <c r="Q265" s="61" t="s">
        <v>749</v>
      </c>
      <c r="R265" s="406" t="s">
        <v>746</v>
      </c>
      <c r="T265" s="78" t="s">
        <v>763</v>
      </c>
      <c r="U265" s="235">
        <v>5000</v>
      </c>
      <c r="V265" s="231">
        <v>42840</v>
      </c>
      <c r="X265" s="311" t="s">
        <v>1976</v>
      </c>
    </row>
    <row r="266" spans="1:47" s="78" customFormat="1" ht="12.75" x14ac:dyDescent="0.2">
      <c r="A266" s="203">
        <v>42826</v>
      </c>
      <c r="B266" s="403" t="s">
        <v>2538</v>
      </c>
      <c r="C266" s="399"/>
      <c r="D266" s="399"/>
      <c r="E266" s="399"/>
      <c r="F266" s="83"/>
      <c r="G266" s="401"/>
      <c r="H266" s="399"/>
      <c r="I266" s="399" t="s">
        <v>2539</v>
      </c>
      <c r="J266" s="399"/>
      <c r="K266" s="399"/>
      <c r="L266" s="399"/>
      <c r="M266" s="402"/>
      <c r="N266" s="402"/>
      <c r="O266" s="402"/>
      <c r="P266" s="402"/>
      <c r="Q266" s="61"/>
      <c r="R266" s="406" t="s">
        <v>746</v>
      </c>
      <c r="T266" s="78" t="s">
        <v>766</v>
      </c>
      <c r="U266" s="235">
        <v>167000</v>
      </c>
      <c r="V266" s="231">
        <v>42843</v>
      </c>
      <c r="X266" s="311" t="s">
        <v>1976</v>
      </c>
    </row>
    <row r="267" spans="1:47" s="78" customFormat="1" ht="12.75" x14ac:dyDescent="0.2">
      <c r="A267" s="203">
        <v>42826</v>
      </c>
      <c r="B267" s="403" t="s">
        <v>2538</v>
      </c>
      <c r="C267" s="399"/>
      <c r="D267" s="399"/>
      <c r="E267" s="399"/>
      <c r="F267" s="83"/>
      <c r="G267" s="401"/>
      <c r="H267" s="399"/>
      <c r="I267" s="399" t="s">
        <v>2539</v>
      </c>
      <c r="J267" s="399"/>
      <c r="K267" s="399"/>
      <c r="L267" s="399"/>
      <c r="M267" s="402"/>
      <c r="N267" s="402"/>
      <c r="O267" s="402"/>
      <c r="P267" s="402"/>
      <c r="Q267" s="61"/>
      <c r="R267" s="406" t="s">
        <v>746</v>
      </c>
      <c r="T267" s="78" t="s">
        <v>761</v>
      </c>
      <c r="U267" s="235">
        <v>120998.7</v>
      </c>
      <c r="V267" s="231">
        <v>42844</v>
      </c>
      <c r="X267" s="311" t="s">
        <v>1976</v>
      </c>
    </row>
    <row r="268" spans="1:47" s="78" customFormat="1" ht="12.75" x14ac:dyDescent="0.2">
      <c r="A268" s="203">
        <v>42826</v>
      </c>
      <c r="B268" s="403" t="s">
        <v>2538</v>
      </c>
      <c r="C268" s="399"/>
      <c r="D268" s="399"/>
      <c r="E268" s="399"/>
      <c r="F268" s="83"/>
      <c r="G268" s="401"/>
      <c r="H268" s="399"/>
      <c r="I268" s="399" t="s">
        <v>2539</v>
      </c>
      <c r="J268" s="399"/>
      <c r="K268" s="399"/>
      <c r="L268" s="399"/>
      <c r="M268" s="402"/>
      <c r="N268" s="402"/>
      <c r="O268" s="402"/>
      <c r="P268" s="402"/>
      <c r="Q268" s="61"/>
      <c r="R268" s="406" t="s">
        <v>746</v>
      </c>
      <c r="U268" s="235">
        <v>1.3</v>
      </c>
      <c r="V268" s="231">
        <v>42844</v>
      </c>
      <c r="X268" s="311"/>
    </row>
    <row r="269" spans="1:47" s="89" customFormat="1" ht="12.75" x14ac:dyDescent="0.2">
      <c r="A269" s="203">
        <v>42826</v>
      </c>
      <c r="B269" s="403" t="s">
        <v>2570</v>
      </c>
      <c r="C269" s="399">
        <v>1520603</v>
      </c>
      <c r="D269" s="400" t="s">
        <v>618</v>
      </c>
      <c r="E269" s="399" t="s">
        <v>2508</v>
      </c>
      <c r="F269" s="83"/>
      <c r="G269" s="401">
        <v>42850</v>
      </c>
      <c r="H269" s="399" t="s">
        <v>637</v>
      </c>
      <c r="I269" s="399" t="s">
        <v>2567</v>
      </c>
      <c r="J269" s="399" t="s">
        <v>23</v>
      </c>
      <c r="K269" s="399" t="s">
        <v>2568</v>
      </c>
      <c r="L269" s="399" t="s">
        <v>2569</v>
      </c>
      <c r="M269" s="402">
        <v>193965.52</v>
      </c>
      <c r="N269" s="402">
        <v>0</v>
      </c>
      <c r="O269" s="402">
        <v>31034.48</v>
      </c>
      <c r="P269" s="402">
        <v>225000</v>
      </c>
      <c r="Q269" s="61" t="s">
        <v>749</v>
      </c>
      <c r="R269" s="405" t="s">
        <v>1340</v>
      </c>
      <c r="S269" s="78"/>
      <c r="T269" s="78" t="s">
        <v>758</v>
      </c>
      <c r="U269" s="235">
        <v>45777.03</v>
      </c>
      <c r="V269" s="231">
        <v>42851</v>
      </c>
      <c r="W269" s="78"/>
      <c r="X269" s="423" t="s">
        <v>1976</v>
      </c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</row>
    <row r="270" spans="1:47" s="89" customFormat="1" ht="12.75" x14ac:dyDescent="0.2">
      <c r="A270" s="203">
        <v>42826</v>
      </c>
      <c r="B270" s="403" t="s">
        <v>2570</v>
      </c>
      <c r="C270" s="399"/>
      <c r="D270" s="400"/>
      <c r="E270" s="399"/>
      <c r="F270" s="83"/>
      <c r="G270" s="401"/>
      <c r="H270" s="399"/>
      <c r="I270" s="399" t="s">
        <v>2567</v>
      </c>
      <c r="J270" s="399"/>
      <c r="K270" s="399"/>
      <c r="L270" s="399"/>
      <c r="M270" s="402"/>
      <c r="N270" s="402"/>
      <c r="O270" s="402"/>
      <c r="P270" s="402"/>
      <c r="Q270" s="61"/>
      <c r="R270" s="405" t="s">
        <v>1340</v>
      </c>
      <c r="S270" s="78"/>
      <c r="T270" s="78" t="s">
        <v>761</v>
      </c>
      <c r="U270" s="235">
        <v>179222.97</v>
      </c>
      <c r="V270" s="231">
        <v>42852</v>
      </c>
      <c r="W270" s="78"/>
      <c r="X270" s="423" t="s">
        <v>1976</v>
      </c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</row>
    <row r="271" spans="1:47" s="78" customFormat="1" ht="12.75" x14ac:dyDescent="0.2">
      <c r="A271" s="203">
        <v>42826</v>
      </c>
      <c r="B271" s="403" t="s">
        <v>2203</v>
      </c>
      <c r="C271" s="399">
        <v>521801</v>
      </c>
      <c r="D271" s="400">
        <v>2201</v>
      </c>
      <c r="E271" s="399" t="s">
        <v>217</v>
      </c>
      <c r="F271" s="83">
        <v>2017</v>
      </c>
      <c r="G271" s="401">
        <v>42854</v>
      </c>
      <c r="H271" s="399" t="s">
        <v>1372</v>
      </c>
      <c r="I271" s="399" t="s">
        <v>2204</v>
      </c>
      <c r="J271" s="399" t="s">
        <v>23</v>
      </c>
      <c r="K271" s="399" t="s">
        <v>2205</v>
      </c>
      <c r="L271" s="399" t="s">
        <v>2206</v>
      </c>
      <c r="M271" s="402">
        <v>197586.21</v>
      </c>
      <c r="N271" s="402">
        <v>0</v>
      </c>
      <c r="O271" s="402">
        <v>31613.79</v>
      </c>
      <c r="P271" s="402">
        <v>229200</v>
      </c>
      <c r="Q271" s="61" t="s">
        <v>1358</v>
      </c>
      <c r="R271" s="405" t="s">
        <v>1340</v>
      </c>
      <c r="S271" s="89"/>
      <c r="T271" s="89" t="s">
        <v>764</v>
      </c>
      <c r="U271" s="330">
        <v>20000</v>
      </c>
      <c r="V271" s="334">
        <v>42854</v>
      </c>
      <c r="W271" s="89"/>
      <c r="X271" s="423" t="s">
        <v>1976</v>
      </c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</row>
    <row r="272" spans="1:47" s="78" customFormat="1" ht="12.75" x14ac:dyDescent="0.2">
      <c r="A272" s="203">
        <v>42826</v>
      </c>
      <c r="B272" s="403" t="s">
        <v>2203</v>
      </c>
      <c r="C272" s="399"/>
      <c r="D272" s="400"/>
      <c r="E272" s="399"/>
      <c r="F272" s="83"/>
      <c r="G272" s="401"/>
      <c r="H272" s="399"/>
      <c r="I272" s="399" t="s">
        <v>2204</v>
      </c>
      <c r="J272" s="399"/>
      <c r="K272" s="399"/>
      <c r="L272" s="399"/>
      <c r="M272" s="402"/>
      <c r="N272" s="402"/>
      <c r="O272" s="402"/>
      <c r="P272" s="402"/>
      <c r="Q272" s="61"/>
      <c r="R272" s="405" t="s">
        <v>1340</v>
      </c>
      <c r="S272" s="89"/>
      <c r="T272" s="89" t="s">
        <v>758</v>
      </c>
      <c r="U272" s="330">
        <v>80000</v>
      </c>
      <c r="V272" s="334">
        <v>42857</v>
      </c>
      <c r="W272" s="89"/>
      <c r="X272" s="423" t="s">
        <v>1976</v>
      </c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</row>
    <row r="273" spans="1:47" s="78" customFormat="1" ht="12.75" x14ac:dyDescent="0.2">
      <c r="A273" s="203">
        <v>42826</v>
      </c>
      <c r="B273" s="403" t="s">
        <v>2203</v>
      </c>
      <c r="C273" s="399"/>
      <c r="D273" s="400"/>
      <c r="E273" s="399"/>
      <c r="F273" s="83"/>
      <c r="G273" s="401"/>
      <c r="H273" s="399"/>
      <c r="I273" s="399" t="s">
        <v>2204</v>
      </c>
      <c r="J273" s="399"/>
      <c r="K273" s="399"/>
      <c r="L273" s="399"/>
      <c r="M273" s="402"/>
      <c r="N273" s="402"/>
      <c r="O273" s="402"/>
      <c r="P273" s="402"/>
      <c r="Q273" s="61"/>
      <c r="R273" s="405" t="s">
        <v>1340</v>
      </c>
      <c r="S273" s="89"/>
      <c r="T273" s="89" t="s">
        <v>758</v>
      </c>
      <c r="U273" s="330">
        <v>100000</v>
      </c>
      <c r="V273" s="334">
        <v>42857</v>
      </c>
      <c r="W273" s="89"/>
      <c r="X273" s="423" t="s">
        <v>1976</v>
      </c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</row>
    <row r="274" spans="1:47" s="78" customFormat="1" ht="12.75" x14ac:dyDescent="0.2">
      <c r="A274" s="203">
        <v>42826</v>
      </c>
      <c r="B274" s="403" t="s">
        <v>2203</v>
      </c>
      <c r="C274" s="399"/>
      <c r="D274" s="400"/>
      <c r="E274" s="399"/>
      <c r="F274" s="83"/>
      <c r="G274" s="401"/>
      <c r="H274" s="399"/>
      <c r="I274" s="399" t="s">
        <v>2204</v>
      </c>
      <c r="J274" s="399"/>
      <c r="K274" s="399"/>
      <c r="L274" s="399"/>
      <c r="M274" s="402"/>
      <c r="N274" s="402"/>
      <c r="O274" s="402"/>
      <c r="P274" s="402"/>
      <c r="Q274" s="61"/>
      <c r="R274" s="405" t="s">
        <v>1340</v>
      </c>
      <c r="S274" s="89"/>
      <c r="T274" s="89" t="s">
        <v>758</v>
      </c>
      <c r="U274" s="330">
        <v>29200</v>
      </c>
      <c r="V274" s="334">
        <v>42858</v>
      </c>
      <c r="W274" s="89"/>
      <c r="X274" s="423" t="s">
        <v>1976</v>
      </c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</row>
    <row r="275" spans="1:47" s="78" customFormat="1" ht="12.75" x14ac:dyDescent="0.2">
      <c r="A275" s="203">
        <v>42826</v>
      </c>
      <c r="B275" s="403" t="s">
        <v>2111</v>
      </c>
      <c r="C275" s="399">
        <v>521702</v>
      </c>
      <c r="D275" s="400">
        <v>2005</v>
      </c>
      <c r="E275" s="399" t="s">
        <v>130</v>
      </c>
      <c r="F275" s="83">
        <v>2017</v>
      </c>
      <c r="G275" s="401">
        <v>42837</v>
      </c>
      <c r="H275" s="399" t="s">
        <v>139</v>
      </c>
      <c r="I275" s="399" t="s">
        <v>2112</v>
      </c>
      <c r="J275" s="399" t="s">
        <v>23</v>
      </c>
      <c r="K275" s="399" t="s">
        <v>2113</v>
      </c>
      <c r="L275" s="399" t="s">
        <v>2114</v>
      </c>
      <c r="M275" s="402">
        <v>177413.79</v>
      </c>
      <c r="N275" s="402">
        <v>0</v>
      </c>
      <c r="O275" s="402">
        <v>28386.21</v>
      </c>
      <c r="P275" s="402">
        <v>205800</v>
      </c>
      <c r="Q275" s="61" t="s">
        <v>1358</v>
      </c>
      <c r="R275" s="405" t="s">
        <v>1340</v>
      </c>
      <c r="T275" s="78" t="s">
        <v>758</v>
      </c>
      <c r="U275" s="235">
        <v>1800</v>
      </c>
      <c r="V275" s="231">
        <v>42843</v>
      </c>
      <c r="X275" s="311" t="s">
        <v>1976</v>
      </c>
      <c r="AU275" s="89"/>
    </row>
    <row r="276" spans="1:47" s="78" customFormat="1" ht="12.75" x14ac:dyDescent="0.2">
      <c r="A276" s="203">
        <v>42826</v>
      </c>
      <c r="B276" s="403" t="s">
        <v>2111</v>
      </c>
      <c r="C276" s="399"/>
      <c r="D276" s="400"/>
      <c r="E276" s="399"/>
      <c r="F276" s="83"/>
      <c r="G276" s="401"/>
      <c r="H276" s="399"/>
      <c r="I276" s="399" t="s">
        <v>2112</v>
      </c>
      <c r="J276" s="399"/>
      <c r="K276" s="399"/>
      <c r="L276" s="399"/>
      <c r="M276" s="402"/>
      <c r="N276" s="402"/>
      <c r="O276" s="402"/>
      <c r="P276" s="402"/>
      <c r="Q276" s="61"/>
      <c r="R276" s="405" t="s">
        <v>1340</v>
      </c>
      <c r="T276" s="78" t="s">
        <v>1346</v>
      </c>
      <c r="U276" s="235">
        <v>60000</v>
      </c>
      <c r="V276" s="231">
        <v>42846</v>
      </c>
      <c r="X276" s="311" t="s">
        <v>1976</v>
      </c>
      <c r="AU276" s="89"/>
    </row>
    <row r="277" spans="1:47" s="78" customFormat="1" ht="12.75" x14ac:dyDescent="0.2">
      <c r="A277" s="203">
        <v>42826</v>
      </c>
      <c r="B277" s="403" t="s">
        <v>2111</v>
      </c>
      <c r="C277" s="399"/>
      <c r="D277" s="400"/>
      <c r="E277" s="399"/>
      <c r="F277" s="83"/>
      <c r="G277" s="401"/>
      <c r="H277" s="399"/>
      <c r="I277" s="399" t="s">
        <v>2112</v>
      </c>
      <c r="J277" s="399"/>
      <c r="K277" s="399"/>
      <c r="L277" s="399"/>
      <c r="M277" s="402"/>
      <c r="N277" s="402"/>
      <c r="O277" s="402"/>
      <c r="P277" s="402"/>
      <c r="Q277" s="61"/>
      <c r="R277" s="405" t="s">
        <v>1340</v>
      </c>
      <c r="T277" s="78" t="s">
        <v>758</v>
      </c>
      <c r="U277" s="235">
        <v>5000</v>
      </c>
      <c r="V277" s="231">
        <v>42837</v>
      </c>
      <c r="X277" s="311" t="s">
        <v>1976</v>
      </c>
      <c r="AU277" s="89"/>
    </row>
    <row r="278" spans="1:47" s="78" customFormat="1" ht="12.75" x14ac:dyDescent="0.2">
      <c r="A278" s="203">
        <v>42826</v>
      </c>
      <c r="B278" s="403" t="s">
        <v>2111</v>
      </c>
      <c r="C278" s="399"/>
      <c r="D278" s="400"/>
      <c r="E278" s="399"/>
      <c r="F278" s="83"/>
      <c r="G278" s="401"/>
      <c r="H278" s="399"/>
      <c r="I278" s="399" t="s">
        <v>2112</v>
      </c>
      <c r="J278" s="399"/>
      <c r="K278" s="399"/>
      <c r="L278" s="399"/>
      <c r="M278" s="402"/>
      <c r="N278" s="402"/>
      <c r="O278" s="402"/>
      <c r="P278" s="402"/>
      <c r="Q278" s="61"/>
      <c r="R278" s="405" t="s">
        <v>1340</v>
      </c>
      <c r="T278" s="78" t="s">
        <v>758</v>
      </c>
      <c r="U278" s="235">
        <v>39000</v>
      </c>
      <c r="V278" s="231">
        <v>42843</v>
      </c>
      <c r="X278" s="311" t="s">
        <v>1976</v>
      </c>
      <c r="AU278" s="89"/>
    </row>
    <row r="279" spans="1:47" s="78" customFormat="1" ht="12.75" x14ac:dyDescent="0.2">
      <c r="A279" s="203">
        <v>42826</v>
      </c>
      <c r="B279" s="403" t="s">
        <v>2111</v>
      </c>
      <c r="C279" s="399"/>
      <c r="D279" s="400"/>
      <c r="E279" s="399"/>
      <c r="F279" s="83"/>
      <c r="G279" s="401"/>
      <c r="H279" s="399"/>
      <c r="I279" s="399" t="s">
        <v>2112</v>
      </c>
      <c r="J279" s="399"/>
      <c r="K279" s="399"/>
      <c r="L279" s="399"/>
      <c r="M279" s="402"/>
      <c r="N279" s="402"/>
      <c r="O279" s="402"/>
      <c r="P279" s="402"/>
      <c r="Q279" s="61"/>
      <c r="R279" s="405" t="s">
        <v>1340</v>
      </c>
      <c r="T279" s="78" t="s">
        <v>757</v>
      </c>
      <c r="U279" s="235">
        <v>100000</v>
      </c>
      <c r="V279" s="231">
        <v>42843</v>
      </c>
      <c r="X279" s="311" t="s">
        <v>1976</v>
      </c>
      <c r="AU279" s="89"/>
    </row>
    <row r="280" spans="1:47" s="78" customFormat="1" ht="12.75" x14ac:dyDescent="0.2">
      <c r="A280" s="203">
        <v>42826</v>
      </c>
      <c r="B280" s="403" t="s">
        <v>2130</v>
      </c>
      <c r="C280" s="399">
        <v>521702</v>
      </c>
      <c r="D280" s="400">
        <v>2005</v>
      </c>
      <c r="E280" s="399" t="s">
        <v>130</v>
      </c>
      <c r="F280" s="83">
        <v>2017</v>
      </c>
      <c r="G280" s="401">
        <v>42829</v>
      </c>
      <c r="H280" s="399" t="s">
        <v>115</v>
      </c>
      <c r="I280" s="399" t="s">
        <v>2131</v>
      </c>
      <c r="J280" s="399" t="s">
        <v>2</v>
      </c>
      <c r="K280" s="399" t="s">
        <v>2132</v>
      </c>
      <c r="L280" s="399" t="s">
        <v>2133</v>
      </c>
      <c r="M280" s="402">
        <v>177413.79</v>
      </c>
      <c r="N280" s="402">
        <v>0</v>
      </c>
      <c r="O280" s="402">
        <v>28386.21</v>
      </c>
      <c r="P280" s="402">
        <v>205800</v>
      </c>
      <c r="Q280" s="61" t="s">
        <v>1358</v>
      </c>
      <c r="R280" s="405" t="s">
        <v>1340</v>
      </c>
      <c r="T280" s="78" t="s">
        <v>764</v>
      </c>
      <c r="U280" s="235">
        <v>185800</v>
      </c>
      <c r="V280" s="231">
        <v>42838</v>
      </c>
      <c r="X280" s="311" t="s">
        <v>1976</v>
      </c>
    </row>
    <row r="281" spans="1:47" s="78" customFormat="1" ht="12.75" x14ac:dyDescent="0.2">
      <c r="A281" s="203">
        <v>42826</v>
      </c>
      <c r="B281" s="403" t="s">
        <v>2130</v>
      </c>
      <c r="C281" s="399"/>
      <c r="D281" s="400"/>
      <c r="E281" s="399"/>
      <c r="F281" s="83"/>
      <c r="G281" s="401"/>
      <c r="H281" s="399"/>
      <c r="I281" s="399" t="s">
        <v>2131</v>
      </c>
      <c r="J281" s="399"/>
      <c r="K281" s="399"/>
      <c r="L281" s="399"/>
      <c r="M281" s="402"/>
      <c r="N281" s="402"/>
      <c r="O281" s="402"/>
      <c r="P281" s="402"/>
      <c r="Q281" s="61"/>
      <c r="R281" s="405" t="s">
        <v>1340</v>
      </c>
      <c r="T281" s="78" t="s">
        <v>764</v>
      </c>
      <c r="U281" s="235">
        <v>5000</v>
      </c>
      <c r="V281" s="231">
        <v>42817</v>
      </c>
      <c r="X281" s="311" t="s">
        <v>1976</v>
      </c>
    </row>
    <row r="282" spans="1:47" s="78" customFormat="1" ht="12.75" x14ac:dyDescent="0.2">
      <c r="A282" s="203">
        <v>42826</v>
      </c>
      <c r="B282" s="403" t="s">
        <v>2130</v>
      </c>
      <c r="C282" s="399"/>
      <c r="D282" s="400"/>
      <c r="E282" s="399"/>
      <c r="F282" s="83"/>
      <c r="G282" s="401"/>
      <c r="H282" s="399"/>
      <c r="I282" s="399" t="s">
        <v>2131</v>
      </c>
      <c r="J282" s="399"/>
      <c r="K282" s="399"/>
      <c r="L282" s="399"/>
      <c r="M282" s="402"/>
      <c r="N282" s="402"/>
      <c r="O282" s="402"/>
      <c r="P282" s="402"/>
      <c r="Q282" s="61"/>
      <c r="R282" s="405" t="s">
        <v>1340</v>
      </c>
      <c r="T282" s="78" t="s">
        <v>764</v>
      </c>
      <c r="U282" s="235">
        <v>15000</v>
      </c>
      <c r="V282" s="231">
        <v>42825</v>
      </c>
      <c r="X282" s="311" t="s">
        <v>1976</v>
      </c>
    </row>
    <row r="283" spans="1:47" s="78" customFormat="1" ht="12.75" x14ac:dyDescent="0.2">
      <c r="A283" s="203">
        <v>42826</v>
      </c>
      <c r="B283" s="403" t="s">
        <v>2272</v>
      </c>
      <c r="C283" s="399">
        <v>1520104</v>
      </c>
      <c r="D283" s="400">
        <v>7495</v>
      </c>
      <c r="E283" s="399" t="s">
        <v>492</v>
      </c>
      <c r="F283" s="83">
        <v>2017</v>
      </c>
      <c r="G283" s="401">
        <v>42828</v>
      </c>
      <c r="H283" s="399" t="s">
        <v>56</v>
      </c>
      <c r="I283" s="399" t="s">
        <v>2273</v>
      </c>
      <c r="J283" s="399" t="s">
        <v>2</v>
      </c>
      <c r="K283" s="399" t="s">
        <v>2274</v>
      </c>
      <c r="L283" s="399" t="s">
        <v>2275</v>
      </c>
      <c r="M283" s="402">
        <v>282019.7</v>
      </c>
      <c r="N283" s="402">
        <v>14100.99</v>
      </c>
      <c r="O283" s="402">
        <v>47379.31</v>
      </c>
      <c r="P283" s="402">
        <v>343500</v>
      </c>
      <c r="Q283" s="41" t="s">
        <v>1358</v>
      </c>
      <c r="R283" s="406" t="s">
        <v>746</v>
      </c>
      <c r="T283" s="78" t="s">
        <v>757</v>
      </c>
      <c r="U283" s="235">
        <v>343500</v>
      </c>
      <c r="V283" s="231">
        <v>42831</v>
      </c>
      <c r="X283" s="311" t="s">
        <v>1976</v>
      </c>
    </row>
    <row r="284" spans="1:47" s="78" customFormat="1" ht="12.75" x14ac:dyDescent="0.2">
      <c r="A284" s="203">
        <v>42826</v>
      </c>
      <c r="B284" s="403" t="s">
        <v>2334</v>
      </c>
      <c r="C284" s="399">
        <v>1520604</v>
      </c>
      <c r="D284" s="400">
        <v>7495</v>
      </c>
      <c r="E284" s="399" t="s">
        <v>492</v>
      </c>
      <c r="F284" s="83">
        <v>2017</v>
      </c>
      <c r="G284" s="401">
        <v>42826</v>
      </c>
      <c r="H284" s="399" t="s">
        <v>1372</v>
      </c>
      <c r="I284" s="399" t="s">
        <v>2335</v>
      </c>
      <c r="J284" s="399" t="s">
        <v>2</v>
      </c>
      <c r="K284" s="399" t="s">
        <v>2336</v>
      </c>
      <c r="L284" s="399" t="s">
        <v>2337</v>
      </c>
      <c r="M284" s="402">
        <v>282019.7</v>
      </c>
      <c r="N284" s="402">
        <v>14100.99</v>
      </c>
      <c r="O284" s="402">
        <v>47379.31</v>
      </c>
      <c r="P284" s="402">
        <v>343500</v>
      </c>
      <c r="Q284" s="61" t="s">
        <v>1358</v>
      </c>
      <c r="R284" s="406" t="s">
        <v>746</v>
      </c>
      <c r="T284" s="78" t="s">
        <v>757</v>
      </c>
      <c r="U284" s="235">
        <v>343500</v>
      </c>
      <c r="V284" s="231">
        <v>42829</v>
      </c>
      <c r="X284" s="311" t="s">
        <v>1976</v>
      </c>
    </row>
    <row r="285" spans="1:47" s="78" customFormat="1" ht="12.75" x14ac:dyDescent="0.2">
      <c r="A285" s="203">
        <v>42826</v>
      </c>
      <c r="B285" s="403" t="s">
        <v>2183</v>
      </c>
      <c r="C285" s="399">
        <v>521707</v>
      </c>
      <c r="D285" s="400">
        <v>2006</v>
      </c>
      <c r="E285" s="399" t="s">
        <v>165</v>
      </c>
      <c r="F285" s="83">
        <v>2017</v>
      </c>
      <c r="G285" s="401">
        <v>42846</v>
      </c>
      <c r="H285" s="399" t="s">
        <v>115</v>
      </c>
      <c r="I285" s="399" t="s">
        <v>2184</v>
      </c>
      <c r="J285" s="399" t="s">
        <v>23</v>
      </c>
      <c r="K285" s="399" t="s">
        <v>2185</v>
      </c>
      <c r="L285" s="399" t="s">
        <v>2186</v>
      </c>
      <c r="M285" s="402">
        <v>195172.41</v>
      </c>
      <c r="N285" s="402">
        <v>0</v>
      </c>
      <c r="O285" s="402">
        <v>31227.59</v>
      </c>
      <c r="P285" s="402">
        <v>226400</v>
      </c>
      <c r="Q285" s="41" t="s">
        <v>1358</v>
      </c>
      <c r="R285" s="405" t="s">
        <v>1340</v>
      </c>
      <c r="T285" s="78" t="s">
        <v>763</v>
      </c>
      <c r="U285" s="235">
        <v>42000</v>
      </c>
      <c r="V285" s="231">
        <v>42849</v>
      </c>
      <c r="X285" s="423" t="s">
        <v>1976</v>
      </c>
    </row>
    <row r="286" spans="1:47" s="78" customFormat="1" ht="12.75" x14ac:dyDescent="0.2">
      <c r="A286" s="203">
        <v>42826</v>
      </c>
      <c r="B286" s="403" t="s">
        <v>2183</v>
      </c>
      <c r="C286" s="399"/>
      <c r="D286" s="400"/>
      <c r="E286" s="399"/>
      <c r="F286" s="83"/>
      <c r="G286" s="401"/>
      <c r="H286" s="399"/>
      <c r="I286" s="399" t="s">
        <v>2184</v>
      </c>
      <c r="J286" s="399"/>
      <c r="K286" s="399"/>
      <c r="L286" s="399"/>
      <c r="M286" s="402"/>
      <c r="N286" s="402"/>
      <c r="O286" s="402"/>
      <c r="P286" s="402"/>
      <c r="Q286" s="41"/>
      <c r="R286" s="405" t="s">
        <v>1340</v>
      </c>
      <c r="T286" s="78" t="s">
        <v>763</v>
      </c>
      <c r="U286" s="235">
        <v>18000</v>
      </c>
      <c r="V286" s="231">
        <v>42846</v>
      </c>
      <c r="X286" s="423" t="s">
        <v>1976</v>
      </c>
    </row>
    <row r="287" spans="1:47" s="78" customFormat="1" ht="12.75" x14ac:dyDescent="0.2">
      <c r="A287" s="203">
        <v>42826</v>
      </c>
      <c r="B287" s="403" t="s">
        <v>2183</v>
      </c>
      <c r="C287" s="399"/>
      <c r="D287" s="400"/>
      <c r="E287" s="399"/>
      <c r="F287" s="83"/>
      <c r="G287" s="401"/>
      <c r="H287" s="399"/>
      <c r="I287" s="399" t="s">
        <v>2184</v>
      </c>
      <c r="J287" s="399"/>
      <c r="K287" s="399"/>
      <c r="L287" s="399"/>
      <c r="M287" s="402"/>
      <c r="N287" s="402"/>
      <c r="O287" s="402"/>
      <c r="P287" s="402"/>
      <c r="Q287" s="41"/>
      <c r="R287" s="405" t="s">
        <v>1340</v>
      </c>
      <c r="T287" s="78" t="s">
        <v>761</v>
      </c>
      <c r="U287" s="235">
        <v>166400</v>
      </c>
      <c r="V287" s="231">
        <v>42858</v>
      </c>
      <c r="X287" s="423" t="s">
        <v>1976</v>
      </c>
    </row>
    <row r="288" spans="1:47" s="89" customFormat="1" ht="12.75" x14ac:dyDescent="0.2">
      <c r="A288" s="203">
        <v>42826</v>
      </c>
      <c r="B288" s="403" t="s">
        <v>2151</v>
      </c>
      <c r="C288" s="399">
        <v>521707</v>
      </c>
      <c r="D288" s="400">
        <v>2006</v>
      </c>
      <c r="E288" s="399" t="s">
        <v>165</v>
      </c>
      <c r="F288" s="83">
        <v>2017</v>
      </c>
      <c r="G288" s="401">
        <v>42844</v>
      </c>
      <c r="H288" s="399" t="s">
        <v>64</v>
      </c>
      <c r="I288" s="399" t="s">
        <v>2152</v>
      </c>
      <c r="J288" s="399" t="s">
        <v>2</v>
      </c>
      <c r="K288" s="399" t="s">
        <v>2153</v>
      </c>
      <c r="L288" s="399" t="s">
        <v>2154</v>
      </c>
      <c r="M288" s="402">
        <v>195172.41</v>
      </c>
      <c r="N288" s="402">
        <v>0</v>
      </c>
      <c r="O288" s="402">
        <v>31227.59</v>
      </c>
      <c r="P288" s="402">
        <v>226400</v>
      </c>
      <c r="Q288" s="41" t="s">
        <v>1358</v>
      </c>
      <c r="R288" s="405" t="s">
        <v>1340</v>
      </c>
      <c r="S288" s="78"/>
      <c r="T288" s="78" t="s">
        <v>757</v>
      </c>
      <c r="U288" s="235">
        <v>80137.240000000005</v>
      </c>
      <c r="V288" s="231">
        <v>42850</v>
      </c>
      <c r="W288" s="78"/>
      <c r="X288" s="423" t="s">
        <v>1976</v>
      </c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</row>
    <row r="289" spans="1:47" s="89" customFormat="1" ht="12.75" x14ac:dyDescent="0.2">
      <c r="A289" s="203">
        <v>42826</v>
      </c>
      <c r="B289" s="403" t="s">
        <v>2151</v>
      </c>
      <c r="C289" s="399"/>
      <c r="D289" s="400"/>
      <c r="E289" s="399"/>
      <c r="F289" s="83"/>
      <c r="G289" s="401"/>
      <c r="H289" s="399"/>
      <c r="I289" s="399" t="s">
        <v>2152</v>
      </c>
      <c r="J289" s="399"/>
      <c r="K289" s="399"/>
      <c r="L289" s="399"/>
      <c r="M289" s="402"/>
      <c r="N289" s="402"/>
      <c r="O289" s="402"/>
      <c r="P289" s="402"/>
      <c r="Q289" s="41"/>
      <c r="R289" s="405" t="s">
        <v>1340</v>
      </c>
      <c r="S289" s="78"/>
      <c r="T289" s="78" t="s">
        <v>761</v>
      </c>
      <c r="U289" s="235">
        <v>146262.76</v>
      </c>
      <c r="V289" s="231">
        <v>42850</v>
      </c>
      <c r="W289" s="78"/>
      <c r="X289" s="423" t="s">
        <v>1976</v>
      </c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</row>
    <row r="290" spans="1:47" s="443" customFormat="1" ht="12.75" x14ac:dyDescent="0.2">
      <c r="A290" s="426">
        <v>42826</v>
      </c>
      <c r="B290" s="427" t="s">
        <v>2429</v>
      </c>
      <c r="C290" s="428">
        <v>521702</v>
      </c>
      <c r="D290" s="429">
        <v>2005</v>
      </c>
      <c r="E290" s="428" t="s">
        <v>130</v>
      </c>
      <c r="F290" s="430"/>
      <c r="G290" s="431">
        <v>42847</v>
      </c>
      <c r="H290" s="399"/>
      <c r="I290" s="428" t="s">
        <v>2430</v>
      </c>
      <c r="J290" s="428" t="s">
        <v>23</v>
      </c>
      <c r="K290" s="428" t="s">
        <v>2431</v>
      </c>
      <c r="L290" s="428" t="s">
        <v>2432</v>
      </c>
      <c r="M290" s="435">
        <v>193996.33</v>
      </c>
      <c r="N290" s="435">
        <v>0</v>
      </c>
      <c r="O290" s="435">
        <v>31039.41</v>
      </c>
      <c r="P290" s="435">
        <v>225035.74</v>
      </c>
      <c r="Q290" s="436" t="s">
        <v>748</v>
      </c>
      <c r="R290" s="438" t="s">
        <v>2591</v>
      </c>
      <c r="U290" s="450"/>
      <c r="W290" s="447">
        <v>42872</v>
      </c>
      <c r="X290" s="438" t="s">
        <v>2605</v>
      </c>
      <c r="AU290" s="444"/>
    </row>
    <row r="291" spans="1:47" s="78" customFormat="1" ht="12.75" x14ac:dyDescent="0.2">
      <c r="A291" s="203">
        <v>42826</v>
      </c>
      <c r="B291" s="403" t="s">
        <v>2056</v>
      </c>
      <c r="C291" s="399">
        <v>520908</v>
      </c>
      <c r="D291" s="400">
        <v>2008</v>
      </c>
      <c r="E291" s="399" t="s">
        <v>198</v>
      </c>
      <c r="F291" s="83">
        <v>2017</v>
      </c>
      <c r="G291" s="401">
        <v>42845</v>
      </c>
      <c r="H291" s="399" t="s">
        <v>49</v>
      </c>
      <c r="I291" s="399" t="s">
        <v>2057</v>
      </c>
      <c r="J291" s="399" t="s">
        <v>23</v>
      </c>
      <c r="K291" s="399" t="s">
        <v>2058</v>
      </c>
      <c r="L291" s="399" t="s">
        <v>2059</v>
      </c>
      <c r="M291" s="402">
        <v>200517.24</v>
      </c>
      <c r="N291" s="402">
        <v>0</v>
      </c>
      <c r="O291" s="402">
        <v>32082.76</v>
      </c>
      <c r="P291" s="402">
        <v>232600</v>
      </c>
      <c r="Q291" s="41" t="s">
        <v>1358</v>
      </c>
      <c r="R291" s="405" t="s">
        <v>1340</v>
      </c>
      <c r="T291" s="78" t="s">
        <v>758</v>
      </c>
      <c r="U291" s="235">
        <v>95137</v>
      </c>
      <c r="V291" s="231">
        <v>42846</v>
      </c>
      <c r="X291" s="423" t="s">
        <v>1976</v>
      </c>
    </row>
    <row r="292" spans="1:47" s="78" customFormat="1" ht="12.75" x14ac:dyDescent="0.2">
      <c r="A292" s="203">
        <v>42826</v>
      </c>
      <c r="B292" s="403" t="s">
        <v>2056</v>
      </c>
      <c r="C292" s="399"/>
      <c r="D292" s="400"/>
      <c r="E292" s="399"/>
      <c r="F292" s="83"/>
      <c r="G292" s="401"/>
      <c r="H292" s="399"/>
      <c r="I292" s="399" t="s">
        <v>2057</v>
      </c>
      <c r="J292" s="399"/>
      <c r="K292" s="399"/>
      <c r="L292" s="399"/>
      <c r="M292" s="402"/>
      <c r="N292" s="402"/>
      <c r="O292" s="402"/>
      <c r="P292" s="402"/>
      <c r="Q292" s="41"/>
      <c r="R292" s="405" t="s">
        <v>1340</v>
      </c>
      <c r="T292" s="78" t="s">
        <v>758</v>
      </c>
      <c r="U292" s="235">
        <v>5000</v>
      </c>
      <c r="V292" s="231">
        <v>42844</v>
      </c>
      <c r="X292" s="423" t="s">
        <v>1976</v>
      </c>
    </row>
    <row r="293" spans="1:47" s="78" customFormat="1" ht="12.75" x14ac:dyDescent="0.2">
      <c r="A293" s="203">
        <v>42826</v>
      </c>
      <c r="B293" s="403" t="s">
        <v>2056</v>
      </c>
      <c r="C293" s="399"/>
      <c r="D293" s="400"/>
      <c r="E293" s="399"/>
      <c r="F293" s="83"/>
      <c r="G293" s="401"/>
      <c r="H293" s="399"/>
      <c r="I293" s="399" t="s">
        <v>2057</v>
      </c>
      <c r="J293" s="399"/>
      <c r="K293" s="399"/>
      <c r="L293" s="399"/>
      <c r="M293" s="402"/>
      <c r="N293" s="402"/>
      <c r="O293" s="402"/>
      <c r="P293" s="402"/>
      <c r="Q293" s="41"/>
      <c r="R293" s="405" t="s">
        <v>1340</v>
      </c>
      <c r="T293" s="78" t="s">
        <v>761</v>
      </c>
      <c r="U293" s="235">
        <v>132463.014</v>
      </c>
      <c r="V293" s="231">
        <v>42846</v>
      </c>
      <c r="X293" s="423" t="s">
        <v>1976</v>
      </c>
    </row>
    <row r="294" spans="1:47" s="78" customFormat="1" ht="12.75" x14ac:dyDescent="0.2">
      <c r="A294" s="203">
        <v>42826</v>
      </c>
      <c r="B294" s="403" t="s">
        <v>2586</v>
      </c>
      <c r="C294" s="399">
        <v>520214</v>
      </c>
      <c r="D294" s="400" t="s">
        <v>697</v>
      </c>
      <c r="E294" s="399" t="s">
        <v>100</v>
      </c>
      <c r="F294" s="83"/>
      <c r="G294" s="401">
        <v>42837</v>
      </c>
      <c r="H294" s="399" t="s">
        <v>637</v>
      </c>
      <c r="I294" s="399" t="s">
        <v>2583</v>
      </c>
      <c r="J294" s="399" t="s">
        <v>23</v>
      </c>
      <c r="K294" s="399" t="s">
        <v>2584</v>
      </c>
      <c r="L294" s="399" t="s">
        <v>2585</v>
      </c>
      <c r="M294" s="402">
        <v>218275.86</v>
      </c>
      <c r="N294" s="402">
        <v>0</v>
      </c>
      <c r="O294" s="402">
        <v>3724.14</v>
      </c>
      <c r="P294" s="402">
        <v>222000</v>
      </c>
      <c r="Q294" s="61" t="s">
        <v>749</v>
      </c>
      <c r="R294" s="405" t="s">
        <v>1340</v>
      </c>
      <c r="T294" s="78" t="s">
        <v>758</v>
      </c>
      <c r="U294" s="235">
        <v>19811.650000000001</v>
      </c>
      <c r="V294" s="231">
        <v>42837</v>
      </c>
      <c r="X294" s="311" t="s">
        <v>1976</v>
      </c>
    </row>
    <row r="295" spans="1:47" s="78" customFormat="1" ht="12.75" x14ac:dyDescent="0.2">
      <c r="A295" s="203">
        <v>42826</v>
      </c>
      <c r="B295" s="403" t="s">
        <v>2586</v>
      </c>
      <c r="C295" s="399"/>
      <c r="D295" s="400"/>
      <c r="E295" s="399"/>
      <c r="F295" s="83"/>
      <c r="G295" s="401"/>
      <c r="H295" s="399"/>
      <c r="I295" s="399" t="s">
        <v>2583</v>
      </c>
      <c r="J295" s="399"/>
      <c r="K295" s="399"/>
      <c r="L295" s="399"/>
      <c r="M295" s="402"/>
      <c r="N295" s="402"/>
      <c r="O295" s="402"/>
      <c r="P295" s="402"/>
      <c r="Q295" s="61"/>
      <c r="R295" s="405" t="s">
        <v>1340</v>
      </c>
      <c r="T295" s="78" t="s">
        <v>764</v>
      </c>
      <c r="U295" s="235">
        <v>40000</v>
      </c>
      <c r="V295" s="231">
        <v>42837</v>
      </c>
      <c r="X295" s="311" t="s">
        <v>1976</v>
      </c>
    </row>
    <row r="296" spans="1:47" s="78" customFormat="1" ht="12.75" x14ac:dyDescent="0.2">
      <c r="A296" s="203">
        <v>42826</v>
      </c>
      <c r="B296" s="403" t="s">
        <v>2586</v>
      </c>
      <c r="C296" s="399"/>
      <c r="D296" s="400"/>
      <c r="E296" s="399"/>
      <c r="F296" s="83"/>
      <c r="G296" s="401"/>
      <c r="H296" s="399"/>
      <c r="I296" s="399" t="s">
        <v>2583</v>
      </c>
      <c r="J296" s="399"/>
      <c r="K296" s="399"/>
      <c r="L296" s="399"/>
      <c r="M296" s="402"/>
      <c r="N296" s="402"/>
      <c r="O296" s="402"/>
      <c r="P296" s="402"/>
      <c r="Q296" s="61"/>
      <c r="R296" s="405" t="s">
        <v>1340</v>
      </c>
      <c r="T296" s="78" t="s">
        <v>761</v>
      </c>
      <c r="U296" s="235">
        <v>162188.35</v>
      </c>
      <c r="V296" s="231">
        <v>42837</v>
      </c>
      <c r="X296" s="311" t="s">
        <v>1976</v>
      </c>
    </row>
    <row r="297" spans="1:47" s="78" customFormat="1" ht="12.75" x14ac:dyDescent="0.2">
      <c r="A297" s="203">
        <v>42826</v>
      </c>
      <c r="B297" s="403" t="s">
        <v>2514</v>
      </c>
      <c r="C297" s="399">
        <v>520506</v>
      </c>
      <c r="D297" s="400" t="s">
        <v>618</v>
      </c>
      <c r="E297" s="399" t="s">
        <v>2508</v>
      </c>
      <c r="F297" s="83"/>
      <c r="G297" s="401">
        <v>42829</v>
      </c>
      <c r="H297" s="399" t="s">
        <v>637</v>
      </c>
      <c r="I297" s="399" t="s">
        <v>2515</v>
      </c>
      <c r="J297" s="399" t="s">
        <v>23</v>
      </c>
      <c r="K297" s="399" t="s">
        <v>2516</v>
      </c>
      <c r="L297" s="399" t="s">
        <v>2517</v>
      </c>
      <c r="M297" s="402">
        <v>180862.07</v>
      </c>
      <c r="N297" s="402">
        <v>0</v>
      </c>
      <c r="O297" s="402">
        <v>4137.93</v>
      </c>
      <c r="P297" s="402">
        <v>185000</v>
      </c>
      <c r="Q297" s="61" t="s">
        <v>749</v>
      </c>
      <c r="R297" s="405" t="s">
        <v>1340</v>
      </c>
      <c r="S297" s="89"/>
      <c r="T297" s="89" t="s">
        <v>758</v>
      </c>
      <c r="U297" s="330">
        <v>5000</v>
      </c>
      <c r="V297" s="334">
        <v>42830</v>
      </c>
      <c r="W297" s="89"/>
      <c r="X297" s="339" t="s">
        <v>1976</v>
      </c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</row>
    <row r="298" spans="1:47" s="78" customFormat="1" ht="12.75" x14ac:dyDescent="0.2">
      <c r="A298" s="203">
        <v>42826</v>
      </c>
      <c r="B298" s="403" t="s">
        <v>2514</v>
      </c>
      <c r="C298" s="399"/>
      <c r="D298" s="400"/>
      <c r="E298" s="399"/>
      <c r="F298" s="83"/>
      <c r="G298" s="401"/>
      <c r="H298" s="399"/>
      <c r="I298" s="399" t="s">
        <v>2515</v>
      </c>
      <c r="J298" s="399"/>
      <c r="K298" s="418"/>
      <c r="L298" s="399"/>
      <c r="M298" s="402"/>
      <c r="N298" s="402"/>
      <c r="O298" s="402"/>
      <c r="P298" s="402"/>
      <c r="Q298" s="61"/>
      <c r="R298" s="405" t="s">
        <v>1340</v>
      </c>
      <c r="S298" s="89"/>
      <c r="T298" s="89" t="s">
        <v>758</v>
      </c>
      <c r="U298" s="330">
        <v>20000</v>
      </c>
      <c r="V298" s="334">
        <v>42830</v>
      </c>
      <c r="W298" s="89"/>
      <c r="X298" s="339" t="s">
        <v>1976</v>
      </c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</row>
    <row r="299" spans="1:47" s="78" customFormat="1" ht="12.75" x14ac:dyDescent="0.2">
      <c r="A299" s="203">
        <v>42826</v>
      </c>
      <c r="B299" s="403" t="s">
        <v>2514</v>
      </c>
      <c r="C299" s="399"/>
      <c r="D299" s="400"/>
      <c r="E299" s="399"/>
      <c r="F299" s="83"/>
      <c r="G299" s="401"/>
      <c r="H299" s="399"/>
      <c r="I299" s="399" t="s">
        <v>2515</v>
      </c>
      <c r="J299" s="399"/>
      <c r="K299" s="418"/>
      <c r="L299" s="399"/>
      <c r="M299" s="402"/>
      <c r="N299" s="402"/>
      <c r="O299" s="402"/>
      <c r="P299" s="402"/>
      <c r="Q299" s="61"/>
      <c r="R299" s="405" t="s">
        <v>1340</v>
      </c>
      <c r="S299" s="89"/>
      <c r="T299" s="89" t="s">
        <v>758</v>
      </c>
      <c r="U299" s="330">
        <v>20000</v>
      </c>
      <c r="V299" s="334">
        <v>42830</v>
      </c>
      <c r="W299" s="89"/>
      <c r="X299" s="339" t="s">
        <v>1976</v>
      </c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</row>
    <row r="300" spans="1:47" s="78" customFormat="1" ht="12.75" x14ac:dyDescent="0.2">
      <c r="A300" s="203">
        <v>42826</v>
      </c>
      <c r="B300" s="403" t="s">
        <v>2514</v>
      </c>
      <c r="C300" s="399"/>
      <c r="D300" s="400"/>
      <c r="E300" s="399"/>
      <c r="F300" s="83"/>
      <c r="G300" s="401"/>
      <c r="H300" s="399"/>
      <c r="I300" s="399" t="s">
        <v>2515</v>
      </c>
      <c r="J300" s="399"/>
      <c r="K300" s="418"/>
      <c r="L300" s="399"/>
      <c r="M300" s="402"/>
      <c r="N300" s="402"/>
      <c r="O300" s="402"/>
      <c r="P300" s="402"/>
      <c r="Q300" s="61"/>
      <c r="R300" s="405" t="s">
        <v>1340</v>
      </c>
      <c r="S300" s="89"/>
      <c r="T300" s="89" t="s">
        <v>764</v>
      </c>
      <c r="U300" s="330">
        <v>140000</v>
      </c>
      <c r="V300" s="89" t="s">
        <v>2601</v>
      </c>
      <c r="W300" s="89"/>
      <c r="X300" s="339" t="s">
        <v>1976</v>
      </c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</row>
    <row r="301" spans="1:47" s="78" customFormat="1" ht="12.75" x14ac:dyDescent="0.2">
      <c r="A301" s="203">
        <v>42826</v>
      </c>
      <c r="B301" s="403" t="s">
        <v>2052</v>
      </c>
      <c r="C301" s="399">
        <v>520818</v>
      </c>
      <c r="D301" s="400">
        <v>4495</v>
      </c>
      <c r="E301" s="399" t="s">
        <v>864</v>
      </c>
      <c r="F301" s="83">
        <v>2017</v>
      </c>
      <c r="G301" s="401">
        <v>42844</v>
      </c>
      <c r="H301" s="399" t="s">
        <v>6</v>
      </c>
      <c r="I301" s="399" t="s">
        <v>2053</v>
      </c>
      <c r="J301" s="399" t="s">
        <v>2</v>
      </c>
      <c r="K301" s="418" t="s">
        <v>2054</v>
      </c>
      <c r="L301" s="399" t="s">
        <v>2055</v>
      </c>
      <c r="M301" s="402">
        <v>407598.37</v>
      </c>
      <c r="N301" s="402">
        <v>21711.97</v>
      </c>
      <c r="O301" s="402">
        <v>68689.66</v>
      </c>
      <c r="P301" s="402">
        <v>498000</v>
      </c>
      <c r="Q301" s="41" t="s">
        <v>1358</v>
      </c>
      <c r="R301" s="406" t="s">
        <v>746</v>
      </c>
      <c r="S301" s="89"/>
      <c r="T301" s="89" t="s">
        <v>764</v>
      </c>
      <c r="U301" s="330">
        <v>149400</v>
      </c>
      <c r="V301" s="334">
        <v>42844</v>
      </c>
      <c r="W301" s="89"/>
      <c r="X301" s="339" t="s">
        <v>1976</v>
      </c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79"/>
    </row>
    <row r="302" spans="1:47" s="78" customFormat="1" ht="13.5" thickBot="1" x14ac:dyDescent="0.25">
      <c r="A302" s="203">
        <v>42826</v>
      </c>
      <c r="B302" s="403" t="s">
        <v>2052</v>
      </c>
      <c r="C302" s="399"/>
      <c r="D302" s="400"/>
      <c r="E302" s="399"/>
      <c r="F302" s="83"/>
      <c r="G302" s="401"/>
      <c r="H302" s="399"/>
      <c r="I302" s="399" t="s">
        <v>2053</v>
      </c>
      <c r="J302" s="416"/>
      <c r="K302" s="465"/>
      <c r="L302" s="417"/>
      <c r="M302" s="402"/>
      <c r="N302" s="402"/>
      <c r="O302" s="402"/>
      <c r="P302" s="402"/>
      <c r="Q302" s="41"/>
      <c r="R302" s="406" t="s">
        <v>746</v>
      </c>
      <c r="S302" s="89"/>
      <c r="T302" s="89" t="s">
        <v>761</v>
      </c>
      <c r="U302" s="330">
        <v>348600</v>
      </c>
      <c r="V302" s="334">
        <v>42845</v>
      </c>
      <c r="W302" s="89"/>
      <c r="X302" s="339" t="s">
        <v>1976</v>
      </c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79"/>
    </row>
    <row r="303" spans="1:47" s="444" customFormat="1" ht="12.75" x14ac:dyDescent="0.2">
      <c r="A303" s="426">
        <v>42826</v>
      </c>
      <c r="B303" s="427" t="s">
        <v>2019</v>
      </c>
      <c r="C303" s="428">
        <v>520514</v>
      </c>
      <c r="D303" s="429">
        <v>5398</v>
      </c>
      <c r="E303" s="428" t="s">
        <v>352</v>
      </c>
      <c r="F303" s="430">
        <v>2017</v>
      </c>
      <c r="G303" s="431">
        <v>42832</v>
      </c>
      <c r="H303" s="428" t="s">
        <v>115</v>
      </c>
      <c r="I303" s="428" t="s">
        <v>2020</v>
      </c>
      <c r="J303" s="432" t="s">
        <v>2</v>
      </c>
      <c r="K303" s="433" t="s">
        <v>2021</v>
      </c>
      <c r="L303" s="434" t="s">
        <v>2593</v>
      </c>
      <c r="M303" s="435">
        <v>515345.49</v>
      </c>
      <c r="N303" s="435">
        <v>39309.68</v>
      </c>
      <c r="O303" s="435">
        <v>88744.83</v>
      </c>
      <c r="P303" s="435">
        <v>643400</v>
      </c>
      <c r="Q303" s="436" t="s">
        <v>1358</v>
      </c>
      <c r="R303" s="438" t="s">
        <v>2591</v>
      </c>
      <c r="S303" s="438" t="s">
        <v>1342</v>
      </c>
      <c r="T303" s="444" t="s">
        <v>757</v>
      </c>
      <c r="U303" s="446">
        <v>643400</v>
      </c>
      <c r="V303" s="447">
        <v>42836</v>
      </c>
      <c r="W303" s="447">
        <v>42872</v>
      </c>
      <c r="X303" s="448" t="s">
        <v>1976</v>
      </c>
    </row>
    <row r="304" spans="1:47" s="444" customFormat="1" ht="13.5" thickBot="1" x14ac:dyDescent="0.25">
      <c r="A304" s="426">
        <v>42826</v>
      </c>
      <c r="B304" s="427" t="s">
        <v>2022</v>
      </c>
      <c r="C304" s="428">
        <v>520514</v>
      </c>
      <c r="D304" s="429">
        <v>5398</v>
      </c>
      <c r="E304" s="428" t="s">
        <v>352</v>
      </c>
      <c r="F304" s="430">
        <v>2017</v>
      </c>
      <c r="G304" s="431">
        <v>42832</v>
      </c>
      <c r="H304" s="428" t="s">
        <v>115</v>
      </c>
      <c r="I304" s="428" t="s">
        <v>2023</v>
      </c>
      <c r="J304" s="432" t="s">
        <v>2</v>
      </c>
      <c r="K304" s="445" t="s">
        <v>2021</v>
      </c>
      <c r="L304" s="434" t="s">
        <v>2024</v>
      </c>
      <c r="M304" s="435">
        <v>515345.49</v>
      </c>
      <c r="N304" s="435">
        <v>39309.68</v>
      </c>
      <c r="O304" s="435">
        <v>88744.83</v>
      </c>
      <c r="P304" s="435">
        <v>643400</v>
      </c>
      <c r="Q304" s="436" t="s">
        <v>1358</v>
      </c>
      <c r="R304" s="438" t="s">
        <v>2591</v>
      </c>
      <c r="S304" s="438" t="s">
        <v>1342</v>
      </c>
      <c r="T304" s="443" t="s">
        <v>757</v>
      </c>
      <c r="U304" s="450">
        <v>643400</v>
      </c>
      <c r="V304" s="451">
        <v>42836</v>
      </c>
      <c r="W304" s="447">
        <v>42872</v>
      </c>
      <c r="X304" s="452" t="s">
        <v>1976</v>
      </c>
      <c r="Y304" s="443"/>
      <c r="Z304" s="443"/>
      <c r="AA304" s="443"/>
      <c r="AB304" s="443"/>
      <c r="AC304" s="443"/>
      <c r="AD304" s="443"/>
      <c r="AE304" s="443"/>
      <c r="AF304" s="443"/>
      <c r="AG304" s="443"/>
      <c r="AH304" s="443"/>
      <c r="AI304" s="443"/>
      <c r="AJ304" s="443"/>
      <c r="AK304" s="443"/>
      <c r="AL304" s="443"/>
      <c r="AM304" s="443"/>
      <c r="AN304" s="443"/>
      <c r="AO304" s="443"/>
      <c r="AP304" s="443"/>
      <c r="AQ304" s="443"/>
      <c r="AR304" s="443"/>
      <c r="AS304" s="443"/>
      <c r="AT304" s="443"/>
    </row>
    <row r="305" spans="1:47" s="78" customFormat="1" ht="12.75" x14ac:dyDescent="0.2">
      <c r="A305" s="203">
        <v>42826</v>
      </c>
      <c r="B305" s="403" t="s">
        <v>2318</v>
      </c>
      <c r="C305" s="399">
        <v>1520604</v>
      </c>
      <c r="D305" s="400">
        <v>7495</v>
      </c>
      <c r="E305" s="399" t="s">
        <v>492</v>
      </c>
      <c r="F305" s="83">
        <v>2017</v>
      </c>
      <c r="G305" s="401">
        <v>42838</v>
      </c>
      <c r="H305" s="399" t="s">
        <v>79</v>
      </c>
      <c r="I305" s="399" t="s">
        <v>2319</v>
      </c>
      <c r="J305" s="399" t="s">
        <v>2</v>
      </c>
      <c r="K305" s="419" t="s">
        <v>2320</v>
      </c>
      <c r="L305" s="399" t="s">
        <v>2321</v>
      </c>
      <c r="M305" s="402">
        <v>282019.7</v>
      </c>
      <c r="N305" s="402">
        <v>14100.99</v>
      </c>
      <c r="O305" s="402">
        <v>47379.31</v>
      </c>
      <c r="P305" s="402">
        <v>343500</v>
      </c>
      <c r="Q305" s="61" t="s">
        <v>1358</v>
      </c>
      <c r="R305" s="406" t="s">
        <v>746</v>
      </c>
      <c r="T305" s="78" t="s">
        <v>758</v>
      </c>
      <c r="U305" s="235">
        <v>110000</v>
      </c>
      <c r="V305" s="231">
        <v>42842</v>
      </c>
      <c r="X305" s="311" t="s">
        <v>1976</v>
      </c>
      <c r="AU305" s="89"/>
    </row>
    <row r="306" spans="1:47" s="78" customFormat="1" ht="12.75" x14ac:dyDescent="0.2">
      <c r="A306" s="203">
        <v>42826</v>
      </c>
      <c r="B306" s="403" t="s">
        <v>2318</v>
      </c>
      <c r="C306" s="399"/>
      <c r="D306" s="400"/>
      <c r="E306" s="399"/>
      <c r="F306" s="83"/>
      <c r="G306" s="401"/>
      <c r="H306" s="399"/>
      <c r="I306" s="399" t="s">
        <v>2319</v>
      </c>
      <c r="J306" s="399"/>
      <c r="K306" s="419"/>
      <c r="L306" s="399"/>
      <c r="M306" s="402"/>
      <c r="N306" s="402"/>
      <c r="O306" s="402"/>
      <c r="P306" s="402"/>
      <c r="Q306" s="61"/>
      <c r="R306" s="406" t="s">
        <v>746</v>
      </c>
      <c r="U306" s="235">
        <v>233500</v>
      </c>
      <c r="V306" s="231">
        <v>42842</v>
      </c>
      <c r="X306" s="311" t="s">
        <v>1976</v>
      </c>
      <c r="AU306" s="89"/>
    </row>
    <row r="307" spans="1:47" s="443" customFormat="1" ht="12.75" x14ac:dyDescent="0.2">
      <c r="A307" s="426">
        <v>42826</v>
      </c>
      <c r="B307" s="427" t="s">
        <v>2068</v>
      </c>
      <c r="C307" s="428">
        <v>521006</v>
      </c>
      <c r="D307" s="429">
        <v>7983</v>
      </c>
      <c r="E307" s="428" t="s">
        <v>609</v>
      </c>
      <c r="F307" s="430">
        <v>2017</v>
      </c>
      <c r="G307" s="431">
        <v>42847</v>
      </c>
      <c r="H307" s="428" t="s">
        <v>49</v>
      </c>
      <c r="I307" s="428" t="s">
        <v>2069</v>
      </c>
      <c r="J307" s="428" t="s">
        <v>2</v>
      </c>
      <c r="K307" s="428" t="s">
        <v>2070</v>
      </c>
      <c r="L307" s="428" t="s">
        <v>2071</v>
      </c>
      <c r="M307" s="435">
        <v>729603.13</v>
      </c>
      <c r="N307" s="435">
        <v>72293.42</v>
      </c>
      <c r="O307" s="435">
        <v>128303.45</v>
      </c>
      <c r="P307" s="435">
        <v>930200</v>
      </c>
      <c r="Q307" s="436" t="s">
        <v>1358</v>
      </c>
      <c r="R307" s="438" t="s">
        <v>2591</v>
      </c>
      <c r="T307" s="443" t="s">
        <v>763</v>
      </c>
      <c r="U307" s="450">
        <v>5000</v>
      </c>
      <c r="V307" s="451">
        <v>42846</v>
      </c>
      <c r="X307" s="452" t="s">
        <v>1976</v>
      </c>
      <c r="AU307" s="444"/>
    </row>
    <row r="308" spans="1:47" s="443" customFormat="1" ht="12.75" x14ac:dyDescent="0.2">
      <c r="A308" s="426">
        <v>42826</v>
      </c>
      <c r="B308" s="427" t="s">
        <v>2068</v>
      </c>
      <c r="C308" s="428"/>
      <c r="D308" s="429"/>
      <c r="E308" s="428"/>
      <c r="F308" s="430"/>
      <c r="G308" s="431"/>
      <c r="H308" s="428"/>
      <c r="I308" s="428" t="s">
        <v>2069</v>
      </c>
      <c r="J308" s="428"/>
      <c r="K308" s="428"/>
      <c r="L308" s="428"/>
      <c r="M308" s="435"/>
      <c r="N308" s="435"/>
      <c r="O308" s="435"/>
      <c r="P308" s="435"/>
      <c r="Q308" s="436"/>
      <c r="R308" s="438" t="s">
        <v>2591</v>
      </c>
      <c r="T308" s="443" t="s">
        <v>764</v>
      </c>
      <c r="U308" s="450">
        <v>200</v>
      </c>
      <c r="V308" s="451">
        <v>42849</v>
      </c>
      <c r="X308" s="452" t="s">
        <v>1976</v>
      </c>
      <c r="AU308" s="444"/>
    </row>
    <row r="309" spans="1:47" s="443" customFormat="1" ht="12.75" x14ac:dyDescent="0.2">
      <c r="A309" s="426">
        <v>42826</v>
      </c>
      <c r="B309" s="427" t="s">
        <v>2068</v>
      </c>
      <c r="C309" s="428"/>
      <c r="D309" s="429"/>
      <c r="E309" s="428"/>
      <c r="F309" s="430"/>
      <c r="G309" s="431"/>
      <c r="H309" s="428"/>
      <c r="I309" s="428" t="s">
        <v>2069</v>
      </c>
      <c r="J309" s="428"/>
      <c r="K309" s="428"/>
      <c r="L309" s="428"/>
      <c r="M309" s="435"/>
      <c r="N309" s="435"/>
      <c r="O309" s="435"/>
      <c r="P309" s="435"/>
      <c r="Q309" s="436"/>
      <c r="R309" s="438" t="s">
        <v>2591</v>
      </c>
      <c r="T309" s="443" t="s">
        <v>758</v>
      </c>
      <c r="U309" s="450">
        <v>925000</v>
      </c>
      <c r="V309" s="451">
        <v>42849</v>
      </c>
      <c r="X309" s="452" t="s">
        <v>1976</v>
      </c>
      <c r="AU309" s="444"/>
    </row>
    <row r="310" spans="1:47" s="443" customFormat="1" ht="12.75" x14ac:dyDescent="0.2">
      <c r="A310" s="426">
        <v>42826</v>
      </c>
      <c r="B310" s="427" t="s">
        <v>2068</v>
      </c>
      <c r="C310" s="428"/>
      <c r="D310" s="429"/>
      <c r="E310" s="428"/>
      <c r="F310" s="430"/>
      <c r="G310" s="431"/>
      <c r="H310" s="428"/>
      <c r="I310" s="428" t="s">
        <v>2069</v>
      </c>
      <c r="J310" s="428"/>
      <c r="K310" s="428"/>
      <c r="L310" s="428"/>
      <c r="M310" s="435"/>
      <c r="N310" s="435"/>
      <c r="O310" s="435"/>
      <c r="P310" s="435"/>
      <c r="Q310" s="436"/>
      <c r="R310" s="438" t="s">
        <v>2591</v>
      </c>
      <c r="T310" s="443" t="s">
        <v>763</v>
      </c>
      <c r="U310" s="450">
        <v>7573.78</v>
      </c>
      <c r="V310" s="451">
        <v>42847</v>
      </c>
      <c r="X310" s="452" t="s">
        <v>1976</v>
      </c>
      <c r="AU310" s="444"/>
    </row>
    <row r="311" spans="1:47" s="78" customFormat="1" ht="12.75" x14ac:dyDescent="0.2">
      <c r="A311" s="203">
        <v>42826</v>
      </c>
      <c r="B311" s="403" t="s">
        <v>2167</v>
      </c>
      <c r="C311" s="399">
        <v>521707</v>
      </c>
      <c r="D311" s="400">
        <v>2006</v>
      </c>
      <c r="E311" s="399" t="s">
        <v>165</v>
      </c>
      <c r="F311" s="83">
        <v>2017</v>
      </c>
      <c r="G311" s="401">
        <v>42852</v>
      </c>
      <c r="H311" s="399" t="s">
        <v>1372</v>
      </c>
      <c r="I311" s="399" t="s">
        <v>2168</v>
      </c>
      <c r="J311" s="399" t="s">
        <v>23</v>
      </c>
      <c r="K311" s="399" t="s">
        <v>2169</v>
      </c>
      <c r="L311" s="399" t="s">
        <v>2170</v>
      </c>
      <c r="M311" s="402">
        <v>195172.41</v>
      </c>
      <c r="N311" s="402">
        <v>0</v>
      </c>
      <c r="O311" s="402">
        <v>31227.59</v>
      </c>
      <c r="P311" s="402">
        <v>226400</v>
      </c>
      <c r="Q311" s="90" t="s">
        <v>1358</v>
      </c>
      <c r="R311" s="405" t="s">
        <v>1340</v>
      </c>
      <c r="S311" s="89"/>
      <c r="T311" s="89" t="s">
        <v>758</v>
      </c>
      <c r="U311" s="330">
        <v>226400</v>
      </c>
      <c r="V311" s="334">
        <v>42852</v>
      </c>
      <c r="W311" s="89"/>
      <c r="X311" s="423" t="s">
        <v>1976</v>
      </c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</row>
    <row r="312" spans="1:47" s="89" customFormat="1" ht="12.75" x14ac:dyDescent="0.2">
      <c r="A312" s="203">
        <v>42826</v>
      </c>
      <c r="B312" s="403" t="s">
        <v>2361</v>
      </c>
      <c r="C312" s="399">
        <v>1520604</v>
      </c>
      <c r="D312" s="400">
        <v>7495</v>
      </c>
      <c r="E312" s="399" t="s">
        <v>492</v>
      </c>
      <c r="F312" s="83">
        <v>2017</v>
      </c>
      <c r="G312" s="401">
        <v>42845</v>
      </c>
      <c r="H312" s="399" t="s">
        <v>143</v>
      </c>
      <c r="I312" s="399" t="s">
        <v>2362</v>
      </c>
      <c r="J312" s="399" t="s">
        <v>23</v>
      </c>
      <c r="K312" s="399" t="s">
        <v>2363</v>
      </c>
      <c r="L312" s="399" t="s">
        <v>2364</v>
      </c>
      <c r="M312" s="402">
        <v>282019.7</v>
      </c>
      <c r="N312" s="402">
        <v>14100.99</v>
      </c>
      <c r="O312" s="402">
        <v>47379.31</v>
      </c>
      <c r="P312" s="402">
        <v>343500</v>
      </c>
      <c r="Q312" s="90" t="s">
        <v>1358</v>
      </c>
      <c r="R312" s="406" t="s">
        <v>746</v>
      </c>
      <c r="S312" s="78"/>
      <c r="T312" s="78" t="s">
        <v>758</v>
      </c>
      <c r="U312" s="235">
        <v>343500</v>
      </c>
      <c r="V312" s="231">
        <v>42852</v>
      </c>
      <c r="W312" s="78"/>
      <c r="X312" s="311" t="s">
        <v>1976</v>
      </c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</row>
    <row r="313" spans="1:47" s="78" customFormat="1" ht="12.75" x14ac:dyDescent="0.2">
      <c r="A313" s="203">
        <v>42826</v>
      </c>
      <c r="B313" s="403" t="s">
        <v>2393</v>
      </c>
      <c r="C313" s="399">
        <v>1520604</v>
      </c>
      <c r="D313" s="400">
        <v>7495</v>
      </c>
      <c r="E313" s="399" t="s">
        <v>492</v>
      </c>
      <c r="F313" s="83">
        <v>2017</v>
      </c>
      <c r="G313" s="401">
        <v>42854</v>
      </c>
      <c r="H313" s="399" t="s">
        <v>139</v>
      </c>
      <c r="I313" s="399" t="s">
        <v>2394</v>
      </c>
      <c r="J313" s="399" t="s">
        <v>2</v>
      </c>
      <c r="K313" s="399" t="s">
        <v>2395</v>
      </c>
      <c r="L313" s="399" t="s">
        <v>2396</v>
      </c>
      <c r="M313" s="402">
        <v>282019.7</v>
      </c>
      <c r="N313" s="402">
        <v>14100.99</v>
      </c>
      <c r="O313" s="402">
        <v>47379.31</v>
      </c>
      <c r="P313" s="402">
        <v>343500</v>
      </c>
      <c r="Q313" s="90" t="s">
        <v>1358</v>
      </c>
      <c r="R313" s="406" t="s">
        <v>746</v>
      </c>
      <c r="T313" s="78" t="s">
        <v>764</v>
      </c>
      <c r="U313" s="235">
        <v>103</v>
      </c>
      <c r="V313" s="231">
        <v>42857</v>
      </c>
      <c r="X313" s="423" t="s">
        <v>1976</v>
      </c>
    </row>
    <row r="314" spans="1:47" s="78" customFormat="1" ht="12.75" x14ac:dyDescent="0.2">
      <c r="A314" s="203">
        <v>42826</v>
      </c>
      <c r="B314" s="403" t="s">
        <v>2393</v>
      </c>
      <c r="C314" s="399"/>
      <c r="D314" s="400"/>
      <c r="E314" s="399"/>
      <c r="F314" s="83"/>
      <c r="G314" s="401"/>
      <c r="H314" s="399"/>
      <c r="I314" s="399" t="s">
        <v>2394</v>
      </c>
      <c r="J314" s="399"/>
      <c r="K314" s="399"/>
      <c r="L314" s="399"/>
      <c r="M314" s="402"/>
      <c r="N314" s="402"/>
      <c r="O314" s="402"/>
      <c r="P314" s="402"/>
      <c r="Q314" s="90"/>
      <c r="R314" s="406" t="s">
        <v>746</v>
      </c>
      <c r="T314" s="78" t="s">
        <v>764</v>
      </c>
      <c r="U314" s="235">
        <v>20000</v>
      </c>
      <c r="V314" s="231">
        <v>42853</v>
      </c>
      <c r="X314" s="423" t="s">
        <v>1976</v>
      </c>
    </row>
    <row r="315" spans="1:47" s="78" customFormat="1" ht="12.75" x14ac:dyDescent="0.2">
      <c r="A315" s="203">
        <v>42826</v>
      </c>
      <c r="B315" s="403" t="s">
        <v>2393</v>
      </c>
      <c r="C315" s="399"/>
      <c r="D315" s="400"/>
      <c r="E315" s="399"/>
      <c r="F315" s="83"/>
      <c r="G315" s="401"/>
      <c r="H315" s="399"/>
      <c r="I315" s="399" t="s">
        <v>2394</v>
      </c>
      <c r="J315" s="399"/>
      <c r="K315" s="399"/>
      <c r="L315" s="399"/>
      <c r="M315" s="402"/>
      <c r="N315" s="402"/>
      <c r="O315" s="402"/>
      <c r="P315" s="402"/>
      <c r="Q315" s="90"/>
      <c r="R315" s="406" t="s">
        <v>746</v>
      </c>
      <c r="T315" s="78" t="s">
        <v>764</v>
      </c>
      <c r="U315" s="235">
        <v>130000</v>
      </c>
      <c r="V315" s="231">
        <v>42856</v>
      </c>
      <c r="X315" s="423" t="s">
        <v>1976</v>
      </c>
    </row>
    <row r="316" spans="1:47" s="78" customFormat="1" ht="12.75" x14ac:dyDescent="0.2">
      <c r="A316" s="203">
        <v>42826</v>
      </c>
      <c r="B316" s="403" t="s">
        <v>2393</v>
      </c>
      <c r="C316" s="399"/>
      <c r="D316" s="400"/>
      <c r="E316" s="399"/>
      <c r="F316" s="83"/>
      <c r="G316" s="401"/>
      <c r="H316" s="399"/>
      <c r="I316" s="399" t="s">
        <v>2394</v>
      </c>
      <c r="J316" s="399"/>
      <c r="K316" s="399"/>
      <c r="L316" s="399"/>
      <c r="M316" s="402"/>
      <c r="N316" s="402"/>
      <c r="O316" s="402"/>
      <c r="P316" s="402"/>
      <c r="Q316" s="90"/>
      <c r="R316" s="406" t="s">
        <v>746</v>
      </c>
      <c r="T316" s="78" t="s">
        <v>761</v>
      </c>
      <c r="U316" s="235">
        <v>193397.34</v>
      </c>
      <c r="V316" s="231">
        <v>42859</v>
      </c>
      <c r="X316" s="423" t="s">
        <v>1976</v>
      </c>
    </row>
    <row r="317" spans="1:47" s="78" customFormat="1" ht="12.75" x14ac:dyDescent="0.2">
      <c r="A317" s="203">
        <v>42826</v>
      </c>
      <c r="B317" s="403" t="s">
        <v>2000</v>
      </c>
      <c r="C317" s="399">
        <v>520224</v>
      </c>
      <c r="D317" s="400">
        <v>1781</v>
      </c>
      <c r="E317" s="399" t="s">
        <v>54</v>
      </c>
      <c r="F317" s="83">
        <v>2017</v>
      </c>
      <c r="G317" s="401">
        <v>42844</v>
      </c>
      <c r="H317" s="399" t="s">
        <v>115</v>
      </c>
      <c r="I317" s="399" t="s">
        <v>2001</v>
      </c>
      <c r="J317" s="399" t="s">
        <v>23</v>
      </c>
      <c r="K317" s="399" t="s">
        <v>2002</v>
      </c>
      <c r="L317" s="399" t="s">
        <v>2003</v>
      </c>
      <c r="M317" s="402">
        <v>270889.67</v>
      </c>
      <c r="N317" s="402">
        <v>3075.85</v>
      </c>
      <c r="O317" s="402">
        <v>43834.48</v>
      </c>
      <c r="P317" s="402">
        <v>317800</v>
      </c>
      <c r="Q317" s="61" t="s">
        <v>1358</v>
      </c>
      <c r="R317" s="406" t="s">
        <v>746</v>
      </c>
      <c r="S317" s="89"/>
      <c r="T317" s="89" t="s">
        <v>1346</v>
      </c>
      <c r="U317" s="330">
        <v>5000</v>
      </c>
      <c r="V317" s="334">
        <v>42843</v>
      </c>
      <c r="W317" s="89"/>
      <c r="X317" s="339" t="s">
        <v>1976</v>
      </c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95"/>
    </row>
    <row r="318" spans="1:47" s="78" customFormat="1" ht="12.75" x14ac:dyDescent="0.2">
      <c r="A318" s="203">
        <v>42826</v>
      </c>
      <c r="B318" s="403" t="s">
        <v>2000</v>
      </c>
      <c r="C318" s="399"/>
      <c r="D318" s="400"/>
      <c r="E318" s="399"/>
      <c r="F318" s="83"/>
      <c r="G318" s="401"/>
      <c r="H318" s="399"/>
      <c r="I318" s="399" t="s">
        <v>2001</v>
      </c>
      <c r="J318" s="399"/>
      <c r="K318" s="399"/>
      <c r="L318" s="399"/>
      <c r="M318" s="402"/>
      <c r="N318" s="402"/>
      <c r="O318" s="402"/>
      <c r="P318" s="402"/>
      <c r="Q318" s="61"/>
      <c r="R318" s="406" t="s">
        <v>746</v>
      </c>
      <c r="S318" s="89"/>
      <c r="T318" s="89" t="s">
        <v>763</v>
      </c>
      <c r="U318" s="330">
        <v>10780</v>
      </c>
      <c r="V318" s="334">
        <v>42849</v>
      </c>
      <c r="W318" s="89"/>
      <c r="X318" s="339" t="s">
        <v>1976</v>
      </c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95"/>
    </row>
    <row r="319" spans="1:47" s="78" customFormat="1" ht="12.75" x14ac:dyDescent="0.2">
      <c r="A319" s="203">
        <v>42826</v>
      </c>
      <c r="B319" s="403" t="s">
        <v>2000</v>
      </c>
      <c r="C319" s="399"/>
      <c r="D319" s="400"/>
      <c r="E319" s="399"/>
      <c r="F319" s="83"/>
      <c r="G319" s="401"/>
      <c r="H319" s="399"/>
      <c r="I319" s="399" t="s">
        <v>2001</v>
      </c>
      <c r="J319" s="399"/>
      <c r="K319" s="399"/>
      <c r="L319" s="399"/>
      <c r="M319" s="402"/>
      <c r="N319" s="402"/>
      <c r="O319" s="402"/>
      <c r="P319" s="402"/>
      <c r="Q319" s="61"/>
      <c r="R319" s="406" t="s">
        <v>746</v>
      </c>
      <c r="S319" s="89"/>
      <c r="T319" s="89" t="s">
        <v>763</v>
      </c>
      <c r="U319" s="330">
        <v>16000</v>
      </c>
      <c r="V319" s="334">
        <v>42849</v>
      </c>
      <c r="W319" s="89"/>
      <c r="X319" s="339" t="s">
        <v>1976</v>
      </c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95"/>
    </row>
    <row r="320" spans="1:47" s="78" customFormat="1" ht="12.75" x14ac:dyDescent="0.2">
      <c r="A320" s="203">
        <v>42826</v>
      </c>
      <c r="B320" s="403" t="s">
        <v>2000</v>
      </c>
      <c r="C320" s="399"/>
      <c r="D320" s="400"/>
      <c r="E320" s="399"/>
      <c r="F320" s="83"/>
      <c r="G320" s="401"/>
      <c r="H320" s="399"/>
      <c r="I320" s="399" t="s">
        <v>2001</v>
      </c>
      <c r="J320" s="399"/>
      <c r="K320" s="399"/>
      <c r="L320" s="399"/>
      <c r="M320" s="402"/>
      <c r="N320" s="402"/>
      <c r="O320" s="402"/>
      <c r="P320" s="402"/>
      <c r="Q320" s="61"/>
      <c r="R320" s="406" t="s">
        <v>746</v>
      </c>
      <c r="S320" s="89"/>
      <c r="T320" s="89" t="s">
        <v>761</v>
      </c>
      <c r="U320" s="330">
        <v>279290.17</v>
      </c>
      <c r="V320" s="334">
        <v>42850</v>
      </c>
      <c r="W320" s="89"/>
      <c r="X320" s="339" t="s">
        <v>1976</v>
      </c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95"/>
    </row>
    <row r="321" spans="1:47" s="78" customFormat="1" ht="12.75" x14ac:dyDescent="0.2">
      <c r="A321" s="203">
        <v>42826</v>
      </c>
      <c r="B321" s="403" t="s">
        <v>2000</v>
      </c>
      <c r="C321" s="399"/>
      <c r="D321" s="400"/>
      <c r="E321" s="399"/>
      <c r="F321" s="83"/>
      <c r="G321" s="401"/>
      <c r="H321" s="399"/>
      <c r="I321" s="399" t="s">
        <v>2001</v>
      </c>
      <c r="J321" s="399"/>
      <c r="K321" s="399"/>
      <c r="L321" s="399"/>
      <c r="M321" s="402"/>
      <c r="N321" s="402"/>
      <c r="O321" s="402"/>
      <c r="P321" s="402"/>
      <c r="Q321" s="61"/>
      <c r="R321" s="406" t="s">
        <v>746</v>
      </c>
      <c r="S321" s="89"/>
      <c r="T321" s="89" t="s">
        <v>771</v>
      </c>
      <c r="U321" s="330">
        <v>6729.83</v>
      </c>
      <c r="V321" s="334">
        <v>42850</v>
      </c>
      <c r="W321" s="89"/>
      <c r="X321" s="339" t="s">
        <v>1976</v>
      </c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95"/>
    </row>
    <row r="322" spans="1:47" s="78" customFormat="1" ht="12.75" x14ac:dyDescent="0.2">
      <c r="A322" s="203">
        <v>42826</v>
      </c>
      <c r="B322" s="403" t="s">
        <v>2311</v>
      </c>
      <c r="C322" s="399">
        <v>1520603</v>
      </c>
      <c r="D322" s="400">
        <v>7497</v>
      </c>
      <c r="E322" s="399" t="s">
        <v>596</v>
      </c>
      <c r="F322" s="83">
        <v>2016</v>
      </c>
      <c r="G322" s="401">
        <v>42842</v>
      </c>
      <c r="H322" s="399" t="s">
        <v>13</v>
      </c>
      <c r="I322" s="399" t="s">
        <v>2312</v>
      </c>
      <c r="J322" s="399" t="s">
        <v>2</v>
      </c>
      <c r="K322" s="399" t="s">
        <v>2313</v>
      </c>
      <c r="L322" s="399" t="s">
        <v>2314</v>
      </c>
      <c r="M322" s="402">
        <v>260016.42</v>
      </c>
      <c r="N322" s="402">
        <v>13000.82</v>
      </c>
      <c r="O322" s="402">
        <v>43682.76</v>
      </c>
      <c r="P322" s="402">
        <v>316700</v>
      </c>
      <c r="Q322" s="61" t="s">
        <v>1358</v>
      </c>
      <c r="R322" s="406" t="s">
        <v>746</v>
      </c>
      <c r="U322" s="235">
        <v>5000</v>
      </c>
      <c r="V322" s="231">
        <v>42838</v>
      </c>
      <c r="X322" s="311" t="s">
        <v>1976</v>
      </c>
      <c r="AU322" s="89"/>
    </row>
    <row r="323" spans="1:47" s="78" customFormat="1" ht="12.75" x14ac:dyDescent="0.2">
      <c r="A323" s="203">
        <v>42826</v>
      </c>
      <c r="B323" s="403" t="s">
        <v>2311</v>
      </c>
      <c r="C323" s="399"/>
      <c r="D323" s="400"/>
      <c r="E323" s="399"/>
      <c r="F323" s="83"/>
      <c r="G323" s="401"/>
      <c r="H323" s="399"/>
      <c r="I323" s="399" t="s">
        <v>2312</v>
      </c>
      <c r="J323" s="399"/>
      <c r="K323" s="418"/>
      <c r="L323" s="399"/>
      <c r="M323" s="402"/>
      <c r="N323" s="402"/>
      <c r="O323" s="402"/>
      <c r="P323" s="402"/>
      <c r="Q323" s="61"/>
      <c r="R323" s="406" t="s">
        <v>746</v>
      </c>
      <c r="T323" s="78" t="s">
        <v>766</v>
      </c>
      <c r="U323" s="235">
        <v>117000</v>
      </c>
      <c r="V323" s="231">
        <v>42842</v>
      </c>
      <c r="X323" s="311" t="s">
        <v>1976</v>
      </c>
      <c r="AU323" s="89"/>
    </row>
    <row r="324" spans="1:47" s="78" customFormat="1" ht="12.75" x14ac:dyDescent="0.2">
      <c r="A324" s="203">
        <v>42826</v>
      </c>
      <c r="B324" s="403" t="s">
        <v>2311</v>
      </c>
      <c r="C324" s="399"/>
      <c r="D324" s="400"/>
      <c r="E324" s="399"/>
      <c r="F324" s="83"/>
      <c r="G324" s="401"/>
      <c r="H324" s="399"/>
      <c r="I324" s="399" t="s">
        <v>2312</v>
      </c>
      <c r="J324" s="399"/>
      <c r="K324" s="418"/>
      <c r="L324" s="399"/>
      <c r="M324" s="402"/>
      <c r="N324" s="402"/>
      <c r="O324" s="402"/>
      <c r="P324" s="402"/>
      <c r="Q324" s="61"/>
      <c r="R324" s="406" t="s">
        <v>746</v>
      </c>
      <c r="T324" s="78" t="s">
        <v>761</v>
      </c>
      <c r="U324" s="235">
        <v>202400.12</v>
      </c>
      <c r="V324" s="231">
        <v>42843</v>
      </c>
      <c r="X324" s="311" t="s">
        <v>1976</v>
      </c>
      <c r="AU324" s="89"/>
    </row>
    <row r="325" spans="1:47" s="444" customFormat="1" ht="13.5" thickBot="1" x14ac:dyDescent="0.25">
      <c r="A325" s="426">
        <v>42826</v>
      </c>
      <c r="B325" s="427" t="s">
        <v>2469</v>
      </c>
      <c r="C325" s="428">
        <v>1520204</v>
      </c>
      <c r="D325" s="429">
        <v>5603</v>
      </c>
      <c r="E325" s="428" t="s">
        <v>375</v>
      </c>
      <c r="F325" s="430"/>
      <c r="G325" s="431">
        <v>42854</v>
      </c>
      <c r="H325" s="399"/>
      <c r="I325" s="428" t="s">
        <v>2470</v>
      </c>
      <c r="J325" s="428" t="s">
        <v>2</v>
      </c>
      <c r="K325" s="453" t="s">
        <v>1767</v>
      </c>
      <c r="L325" s="428" t="s">
        <v>2471</v>
      </c>
      <c r="M325" s="435">
        <v>286638.01</v>
      </c>
      <c r="N325" s="435">
        <v>0</v>
      </c>
      <c r="O325" s="435">
        <v>45862.080000000002</v>
      </c>
      <c r="P325" s="435">
        <v>332500.09000000003</v>
      </c>
      <c r="Q325" s="436" t="s">
        <v>748</v>
      </c>
      <c r="R325" s="438" t="s">
        <v>2591</v>
      </c>
      <c r="U325" s="446"/>
      <c r="W325" s="447">
        <v>42872</v>
      </c>
      <c r="X325" s="438" t="s">
        <v>2605</v>
      </c>
    </row>
    <row r="326" spans="1:47" s="444" customFormat="1" ht="12.75" x14ac:dyDescent="0.2">
      <c r="A326" s="426">
        <v>42826</v>
      </c>
      <c r="B326" s="427" t="s">
        <v>2457</v>
      </c>
      <c r="C326" s="428">
        <v>520815</v>
      </c>
      <c r="D326" s="429">
        <v>4492</v>
      </c>
      <c r="E326" s="428" t="s">
        <v>293</v>
      </c>
      <c r="F326" s="430"/>
      <c r="G326" s="431">
        <v>42847</v>
      </c>
      <c r="H326" s="399"/>
      <c r="I326" s="428" t="s">
        <v>2458</v>
      </c>
      <c r="J326" s="432" t="s">
        <v>2</v>
      </c>
      <c r="K326" s="433" t="s">
        <v>216</v>
      </c>
      <c r="L326" s="434" t="s">
        <v>2459</v>
      </c>
      <c r="M326" s="435">
        <v>303808.34000000003</v>
      </c>
      <c r="N326" s="435">
        <v>0</v>
      </c>
      <c r="O326" s="435">
        <v>48609.34</v>
      </c>
      <c r="P326" s="435">
        <v>352417.68</v>
      </c>
      <c r="Q326" s="436" t="s">
        <v>748</v>
      </c>
      <c r="R326" s="438" t="s">
        <v>2591</v>
      </c>
      <c r="U326" s="446"/>
      <c r="W326" s="447">
        <v>42872</v>
      </c>
      <c r="X326" s="448"/>
    </row>
    <row r="327" spans="1:47" s="444" customFormat="1" ht="13.5" thickBot="1" x14ac:dyDescent="0.25">
      <c r="A327" s="426">
        <v>42826</v>
      </c>
      <c r="B327" s="427" t="s">
        <v>2439</v>
      </c>
      <c r="C327" s="428">
        <v>520909</v>
      </c>
      <c r="D327" s="429">
        <v>2009</v>
      </c>
      <c r="E327" s="428" t="s">
        <v>208</v>
      </c>
      <c r="F327" s="430"/>
      <c r="G327" s="431">
        <v>42846</v>
      </c>
      <c r="H327" s="399"/>
      <c r="I327" s="428" t="s">
        <v>2440</v>
      </c>
      <c r="J327" s="432" t="s">
        <v>2</v>
      </c>
      <c r="K327" s="445" t="s">
        <v>216</v>
      </c>
      <c r="L327" s="434" t="s">
        <v>2441</v>
      </c>
      <c r="M327" s="435">
        <v>193996.33</v>
      </c>
      <c r="N327" s="435">
        <v>0</v>
      </c>
      <c r="O327" s="435">
        <v>31039.41</v>
      </c>
      <c r="P327" s="435">
        <v>225035.74</v>
      </c>
      <c r="Q327" s="436" t="s">
        <v>748</v>
      </c>
      <c r="R327" s="438" t="s">
        <v>2591</v>
      </c>
      <c r="U327" s="446"/>
      <c r="W327" s="447">
        <v>42872</v>
      </c>
      <c r="X327" s="448"/>
    </row>
    <row r="328" spans="1:47" s="443" customFormat="1" ht="12.75" x14ac:dyDescent="0.2">
      <c r="A328" s="426">
        <v>42826</v>
      </c>
      <c r="B328" s="427" t="s">
        <v>2049</v>
      </c>
      <c r="C328" s="428">
        <v>520818</v>
      </c>
      <c r="D328" s="429">
        <v>4495</v>
      </c>
      <c r="E328" s="428" t="s">
        <v>864</v>
      </c>
      <c r="F328" s="430">
        <v>2017</v>
      </c>
      <c r="G328" s="431">
        <v>42852</v>
      </c>
      <c r="H328" s="428" t="s">
        <v>64</v>
      </c>
      <c r="I328" s="428" t="s">
        <v>2050</v>
      </c>
      <c r="J328" s="432" t="s">
        <v>2</v>
      </c>
      <c r="K328" s="433" t="s">
        <v>29</v>
      </c>
      <c r="L328" s="434" t="s">
        <v>2051</v>
      </c>
      <c r="M328" s="435">
        <v>407598.37</v>
      </c>
      <c r="N328" s="435">
        <v>21711.97</v>
      </c>
      <c r="O328" s="435">
        <v>68689.66</v>
      </c>
      <c r="P328" s="435">
        <v>498000</v>
      </c>
      <c r="Q328" s="436" t="s">
        <v>1358</v>
      </c>
      <c r="R328" s="437" t="s">
        <v>746</v>
      </c>
      <c r="S328" s="438" t="s">
        <v>1342</v>
      </c>
      <c r="T328" s="444" t="s">
        <v>758</v>
      </c>
      <c r="U328" s="446">
        <v>5000</v>
      </c>
      <c r="V328" s="447">
        <v>42853</v>
      </c>
      <c r="W328" s="447">
        <v>42872</v>
      </c>
      <c r="X328" s="448" t="s">
        <v>1976</v>
      </c>
      <c r="Y328" s="444"/>
      <c r="Z328" s="444"/>
      <c r="AA328" s="444"/>
      <c r="AB328" s="444"/>
      <c r="AC328" s="444"/>
      <c r="AD328" s="444"/>
      <c r="AE328" s="444"/>
      <c r="AF328" s="444"/>
      <c r="AG328" s="444"/>
      <c r="AH328" s="444"/>
      <c r="AI328" s="444"/>
      <c r="AJ328" s="444"/>
      <c r="AK328" s="444"/>
      <c r="AL328" s="444"/>
      <c r="AM328" s="444"/>
      <c r="AN328" s="444"/>
      <c r="AO328" s="444"/>
      <c r="AP328" s="444"/>
      <c r="AQ328" s="444"/>
      <c r="AR328" s="444"/>
      <c r="AS328" s="444"/>
      <c r="AT328" s="444"/>
      <c r="AU328" s="444"/>
    </row>
    <row r="329" spans="1:47" s="443" customFormat="1" ht="12.75" x14ac:dyDescent="0.2">
      <c r="A329" s="426">
        <v>42826</v>
      </c>
      <c r="B329" s="427" t="s">
        <v>2049</v>
      </c>
      <c r="C329" s="428"/>
      <c r="D329" s="429"/>
      <c r="E329" s="428"/>
      <c r="F329" s="430"/>
      <c r="G329" s="431"/>
      <c r="H329" s="428"/>
      <c r="I329" s="428" t="s">
        <v>2050</v>
      </c>
      <c r="J329" s="432"/>
      <c r="K329" s="457"/>
      <c r="L329" s="434"/>
      <c r="M329" s="435"/>
      <c r="N329" s="435"/>
      <c r="O329" s="435"/>
      <c r="P329" s="435"/>
      <c r="Q329" s="436"/>
      <c r="R329" s="437" t="s">
        <v>746</v>
      </c>
      <c r="S329" s="438" t="s">
        <v>1342</v>
      </c>
      <c r="T329" s="444" t="s">
        <v>758</v>
      </c>
      <c r="U329" s="446">
        <v>7500</v>
      </c>
      <c r="V329" s="447">
        <v>42853</v>
      </c>
      <c r="W329" s="447">
        <v>42872</v>
      </c>
      <c r="X329" s="448" t="s">
        <v>1976</v>
      </c>
      <c r="Y329" s="444"/>
      <c r="Z329" s="444"/>
      <c r="AA329" s="444"/>
      <c r="AB329" s="444"/>
      <c r="AC329" s="444"/>
      <c r="AD329" s="444"/>
      <c r="AE329" s="444"/>
      <c r="AF329" s="444"/>
      <c r="AG329" s="444"/>
      <c r="AH329" s="444"/>
      <c r="AI329" s="444"/>
      <c r="AJ329" s="444"/>
      <c r="AK329" s="444"/>
      <c r="AL329" s="444"/>
      <c r="AM329" s="444"/>
      <c r="AN329" s="444"/>
      <c r="AO329" s="444"/>
      <c r="AP329" s="444"/>
      <c r="AQ329" s="444"/>
      <c r="AR329" s="444"/>
      <c r="AS329" s="444"/>
      <c r="AT329" s="444"/>
      <c r="AU329" s="444"/>
    </row>
    <row r="330" spans="1:47" s="443" customFormat="1" ht="12.75" x14ac:dyDescent="0.2">
      <c r="A330" s="426">
        <v>42826</v>
      </c>
      <c r="B330" s="427" t="s">
        <v>2049</v>
      </c>
      <c r="C330" s="428"/>
      <c r="D330" s="429"/>
      <c r="E330" s="428"/>
      <c r="F330" s="430"/>
      <c r="G330" s="431"/>
      <c r="H330" s="428"/>
      <c r="I330" s="428" t="s">
        <v>2050</v>
      </c>
      <c r="J330" s="432"/>
      <c r="K330" s="457"/>
      <c r="L330" s="434"/>
      <c r="M330" s="435"/>
      <c r="N330" s="435"/>
      <c r="O330" s="435"/>
      <c r="P330" s="435"/>
      <c r="Q330" s="436"/>
      <c r="R330" s="437" t="s">
        <v>746</v>
      </c>
      <c r="S330" s="438" t="s">
        <v>1342</v>
      </c>
      <c r="T330" s="444" t="s">
        <v>758</v>
      </c>
      <c r="U330" s="446">
        <v>7500</v>
      </c>
      <c r="V330" s="447">
        <v>42853</v>
      </c>
      <c r="W330" s="447">
        <v>42872</v>
      </c>
      <c r="X330" s="448" t="s">
        <v>1976</v>
      </c>
      <c r="Y330" s="444"/>
      <c r="Z330" s="444"/>
      <c r="AA330" s="444"/>
      <c r="AB330" s="444"/>
      <c r="AC330" s="444"/>
      <c r="AD330" s="444"/>
      <c r="AE330" s="444"/>
      <c r="AF330" s="444"/>
      <c r="AG330" s="444"/>
      <c r="AH330" s="444"/>
      <c r="AI330" s="444"/>
      <c r="AJ330" s="444"/>
      <c r="AK330" s="444"/>
      <c r="AL330" s="444"/>
      <c r="AM330" s="444"/>
      <c r="AN330" s="444"/>
      <c r="AO330" s="444"/>
      <c r="AP330" s="444"/>
      <c r="AQ330" s="444"/>
      <c r="AR330" s="444"/>
      <c r="AS330" s="444"/>
      <c r="AT330" s="444"/>
      <c r="AU330" s="444"/>
    </row>
    <row r="331" spans="1:47" s="443" customFormat="1" ht="12.75" x14ac:dyDescent="0.2">
      <c r="A331" s="426">
        <v>42826</v>
      </c>
      <c r="B331" s="427" t="s">
        <v>2049</v>
      </c>
      <c r="C331" s="428"/>
      <c r="D331" s="429"/>
      <c r="E331" s="428"/>
      <c r="F331" s="430"/>
      <c r="G331" s="431"/>
      <c r="H331" s="428"/>
      <c r="I331" s="428" t="s">
        <v>2050</v>
      </c>
      <c r="J331" s="432"/>
      <c r="K331" s="457"/>
      <c r="L331" s="434"/>
      <c r="M331" s="435"/>
      <c r="N331" s="435"/>
      <c r="O331" s="435"/>
      <c r="P331" s="435"/>
      <c r="Q331" s="436"/>
      <c r="R331" s="437" t="s">
        <v>746</v>
      </c>
      <c r="S331" s="438" t="s">
        <v>1342</v>
      </c>
      <c r="T331" s="444" t="s">
        <v>758</v>
      </c>
      <c r="U331" s="446">
        <v>30000</v>
      </c>
      <c r="V331" s="447">
        <v>42857</v>
      </c>
      <c r="W331" s="447">
        <v>42872</v>
      </c>
      <c r="X331" s="448" t="s">
        <v>1976</v>
      </c>
      <c r="Y331" s="444"/>
      <c r="Z331" s="444"/>
      <c r="AA331" s="444"/>
      <c r="AB331" s="444"/>
      <c r="AC331" s="444"/>
      <c r="AD331" s="444"/>
      <c r="AE331" s="444"/>
      <c r="AF331" s="444"/>
      <c r="AG331" s="444"/>
      <c r="AH331" s="444"/>
      <c r="AI331" s="444"/>
      <c r="AJ331" s="444"/>
      <c r="AK331" s="444"/>
      <c r="AL331" s="444"/>
      <c r="AM331" s="444"/>
      <c r="AN331" s="444"/>
      <c r="AO331" s="444"/>
      <c r="AP331" s="444"/>
      <c r="AQ331" s="444"/>
      <c r="AR331" s="444"/>
      <c r="AS331" s="444"/>
      <c r="AT331" s="444"/>
      <c r="AU331" s="444"/>
    </row>
    <row r="332" spans="1:47" s="443" customFormat="1" ht="12.75" x14ac:dyDescent="0.2">
      <c r="A332" s="426">
        <v>42826</v>
      </c>
      <c r="B332" s="427" t="s">
        <v>2049</v>
      </c>
      <c r="C332" s="428"/>
      <c r="D332" s="429"/>
      <c r="E332" s="428"/>
      <c r="F332" s="430"/>
      <c r="G332" s="431"/>
      <c r="H332" s="428"/>
      <c r="I332" s="428" t="s">
        <v>2050</v>
      </c>
      <c r="J332" s="432"/>
      <c r="K332" s="457"/>
      <c r="L332" s="434"/>
      <c r="M332" s="435"/>
      <c r="N332" s="435"/>
      <c r="O332" s="435"/>
      <c r="P332" s="435"/>
      <c r="Q332" s="436"/>
      <c r="R332" s="437" t="s">
        <v>746</v>
      </c>
      <c r="S332" s="438" t="s">
        <v>1342</v>
      </c>
      <c r="T332" s="444" t="s">
        <v>758</v>
      </c>
      <c r="U332" s="446">
        <v>60355.67</v>
      </c>
      <c r="V332" s="447">
        <v>42863</v>
      </c>
      <c r="W332" s="447">
        <v>42872</v>
      </c>
      <c r="X332" s="448" t="s">
        <v>1976</v>
      </c>
      <c r="Y332" s="444"/>
      <c r="Z332" s="444"/>
      <c r="AA332" s="444"/>
      <c r="AB332" s="444"/>
      <c r="AC332" s="444"/>
      <c r="AD332" s="444"/>
      <c r="AE332" s="444"/>
      <c r="AF332" s="444"/>
      <c r="AG332" s="444"/>
      <c r="AH332" s="444"/>
      <c r="AI332" s="444"/>
      <c r="AJ332" s="444"/>
      <c r="AK332" s="444"/>
      <c r="AL332" s="444"/>
      <c r="AM332" s="444"/>
      <c r="AN332" s="444"/>
      <c r="AO332" s="444"/>
      <c r="AP332" s="444"/>
      <c r="AQ332" s="444"/>
      <c r="AR332" s="444"/>
      <c r="AS332" s="444"/>
      <c r="AT332" s="444"/>
      <c r="AU332" s="444"/>
    </row>
    <row r="333" spans="1:47" s="443" customFormat="1" ht="12.75" x14ac:dyDescent="0.2">
      <c r="A333" s="426">
        <v>42826</v>
      </c>
      <c r="B333" s="427" t="s">
        <v>2049</v>
      </c>
      <c r="C333" s="428"/>
      <c r="D333" s="429"/>
      <c r="E333" s="428"/>
      <c r="F333" s="430"/>
      <c r="G333" s="431"/>
      <c r="H333" s="428"/>
      <c r="I333" s="428" t="s">
        <v>2050</v>
      </c>
      <c r="J333" s="432"/>
      <c r="K333" s="457"/>
      <c r="L333" s="434"/>
      <c r="M333" s="435"/>
      <c r="N333" s="435"/>
      <c r="O333" s="435"/>
      <c r="P333" s="435"/>
      <c r="Q333" s="436"/>
      <c r="R333" s="437" t="s">
        <v>746</v>
      </c>
      <c r="S333" s="438" t="s">
        <v>1342</v>
      </c>
      <c r="T333" s="444" t="s">
        <v>761</v>
      </c>
      <c r="U333" s="446">
        <v>387644.33</v>
      </c>
      <c r="V333" s="447">
        <v>42863</v>
      </c>
      <c r="W333" s="447">
        <v>42872</v>
      </c>
      <c r="X333" s="448" t="s">
        <v>1976</v>
      </c>
      <c r="Y333" s="444"/>
      <c r="Z333" s="444"/>
      <c r="AA333" s="444"/>
      <c r="AB333" s="444"/>
      <c r="AC333" s="444"/>
      <c r="AD333" s="444"/>
      <c r="AE333" s="444"/>
      <c r="AF333" s="444"/>
      <c r="AG333" s="444"/>
      <c r="AH333" s="444"/>
      <c r="AI333" s="444"/>
      <c r="AJ333" s="444"/>
      <c r="AK333" s="444"/>
      <c r="AL333" s="444"/>
      <c r="AM333" s="444"/>
      <c r="AN333" s="444"/>
      <c r="AO333" s="444"/>
      <c r="AP333" s="444"/>
      <c r="AQ333" s="444"/>
      <c r="AR333" s="444"/>
      <c r="AS333" s="444"/>
      <c r="AT333" s="444"/>
      <c r="AU333" s="444"/>
    </row>
    <row r="334" spans="1:47" s="444" customFormat="1" ht="12.75" x14ac:dyDescent="0.2">
      <c r="A334" s="426">
        <v>42826</v>
      </c>
      <c r="B334" s="427" t="s">
        <v>2004</v>
      </c>
      <c r="C334" s="428">
        <v>520224</v>
      </c>
      <c r="D334" s="429">
        <v>1781</v>
      </c>
      <c r="E334" s="428" t="s">
        <v>54</v>
      </c>
      <c r="F334" s="430">
        <v>2017</v>
      </c>
      <c r="G334" s="431">
        <v>42852</v>
      </c>
      <c r="H334" s="428" t="s">
        <v>17</v>
      </c>
      <c r="I334" s="428" t="s">
        <v>2005</v>
      </c>
      <c r="J334" s="432" t="s">
        <v>23</v>
      </c>
      <c r="K334" s="458" t="s">
        <v>29</v>
      </c>
      <c r="L334" s="434" t="s">
        <v>2006</v>
      </c>
      <c r="M334" s="435">
        <v>255750.9</v>
      </c>
      <c r="N334" s="435">
        <v>2697.38</v>
      </c>
      <c r="O334" s="435">
        <v>41351.72</v>
      </c>
      <c r="P334" s="435">
        <v>299800</v>
      </c>
      <c r="Q334" s="436" t="s">
        <v>1358</v>
      </c>
      <c r="R334" s="437" t="s">
        <v>746</v>
      </c>
      <c r="S334" s="438" t="s">
        <v>1342</v>
      </c>
      <c r="T334" s="444" t="s">
        <v>758</v>
      </c>
      <c r="U334" s="446">
        <v>71080.149999999994</v>
      </c>
      <c r="V334" s="447">
        <v>42852</v>
      </c>
      <c r="W334" s="447">
        <v>42872</v>
      </c>
      <c r="X334" s="448" t="s">
        <v>1976</v>
      </c>
      <c r="AU334" s="443"/>
    </row>
    <row r="335" spans="1:47" s="444" customFormat="1" ht="12.75" x14ac:dyDescent="0.2">
      <c r="A335" s="426">
        <v>42826</v>
      </c>
      <c r="B335" s="427" t="s">
        <v>2004</v>
      </c>
      <c r="C335" s="428"/>
      <c r="D335" s="429"/>
      <c r="E335" s="428"/>
      <c r="F335" s="430"/>
      <c r="G335" s="431"/>
      <c r="H335" s="428"/>
      <c r="I335" s="428" t="s">
        <v>2005</v>
      </c>
      <c r="J335" s="432"/>
      <c r="K335" s="458"/>
      <c r="L335" s="434"/>
      <c r="M335" s="435"/>
      <c r="N335" s="435"/>
      <c r="O335" s="435"/>
      <c r="P335" s="435"/>
      <c r="Q335" s="436"/>
      <c r="R335" s="437" t="s">
        <v>746</v>
      </c>
      <c r="S335" s="438" t="s">
        <v>1342</v>
      </c>
      <c r="T335" s="444" t="s">
        <v>761</v>
      </c>
      <c r="U335" s="446">
        <v>234565.95</v>
      </c>
      <c r="V335" s="447">
        <v>42854</v>
      </c>
      <c r="W335" s="447">
        <v>42872</v>
      </c>
      <c r="X335" s="448" t="s">
        <v>1976</v>
      </c>
      <c r="AU335" s="443"/>
    </row>
    <row r="336" spans="1:47" s="444" customFormat="1" ht="12.75" x14ac:dyDescent="0.2">
      <c r="A336" s="426">
        <v>42826</v>
      </c>
      <c r="B336" s="427" t="s">
        <v>2078</v>
      </c>
      <c r="C336" s="428">
        <v>521101</v>
      </c>
      <c r="D336" s="429">
        <v>1251</v>
      </c>
      <c r="E336" s="428" t="s">
        <v>901</v>
      </c>
      <c r="F336" s="430">
        <v>2017</v>
      </c>
      <c r="G336" s="431">
        <v>42843</v>
      </c>
      <c r="H336" s="428" t="s">
        <v>139</v>
      </c>
      <c r="I336" s="428" t="s">
        <v>2079</v>
      </c>
      <c r="J336" s="432" t="s">
        <v>23</v>
      </c>
      <c r="K336" s="458" t="s">
        <v>29</v>
      </c>
      <c r="L336" s="434" t="s">
        <v>2080</v>
      </c>
      <c r="M336" s="435">
        <v>312327.59000000003</v>
      </c>
      <c r="N336" s="435">
        <v>0</v>
      </c>
      <c r="O336" s="435">
        <v>49972.41</v>
      </c>
      <c r="P336" s="435">
        <v>362300</v>
      </c>
      <c r="Q336" s="436" t="s">
        <v>1358</v>
      </c>
      <c r="R336" s="437" t="s">
        <v>746</v>
      </c>
      <c r="S336" s="438" t="s">
        <v>1342</v>
      </c>
      <c r="T336" s="444" t="s">
        <v>764</v>
      </c>
      <c r="U336" s="446">
        <v>80379.64</v>
      </c>
      <c r="V336" s="447">
        <v>42846</v>
      </c>
      <c r="W336" s="447">
        <v>42872</v>
      </c>
      <c r="X336" s="448" t="s">
        <v>1976</v>
      </c>
    </row>
    <row r="337" spans="1:47" s="444" customFormat="1" ht="12.75" x14ac:dyDescent="0.2">
      <c r="A337" s="426">
        <v>42826</v>
      </c>
      <c r="B337" s="427" t="s">
        <v>2078</v>
      </c>
      <c r="C337" s="428"/>
      <c r="D337" s="429"/>
      <c r="E337" s="428"/>
      <c r="F337" s="430"/>
      <c r="G337" s="431"/>
      <c r="H337" s="428"/>
      <c r="I337" s="428" t="s">
        <v>2079</v>
      </c>
      <c r="J337" s="432"/>
      <c r="K337" s="458"/>
      <c r="L337" s="434"/>
      <c r="M337" s="435"/>
      <c r="N337" s="435"/>
      <c r="O337" s="435"/>
      <c r="P337" s="435"/>
      <c r="Q337" s="436"/>
      <c r="R337" s="437" t="s">
        <v>746</v>
      </c>
      <c r="S337" s="438" t="s">
        <v>1342</v>
      </c>
      <c r="T337" s="444" t="s">
        <v>764</v>
      </c>
      <c r="U337" s="446">
        <v>1000</v>
      </c>
      <c r="V337" s="447">
        <v>42842</v>
      </c>
      <c r="W337" s="447">
        <v>42872</v>
      </c>
      <c r="X337" s="448" t="s">
        <v>1976</v>
      </c>
    </row>
    <row r="338" spans="1:47" s="444" customFormat="1" ht="12.75" x14ac:dyDescent="0.2">
      <c r="A338" s="426">
        <v>42826</v>
      </c>
      <c r="B338" s="427" t="s">
        <v>2078</v>
      </c>
      <c r="C338" s="428"/>
      <c r="D338" s="429"/>
      <c r="E338" s="428"/>
      <c r="F338" s="430"/>
      <c r="G338" s="431"/>
      <c r="H338" s="428"/>
      <c r="I338" s="428" t="s">
        <v>2079</v>
      </c>
      <c r="J338" s="432"/>
      <c r="K338" s="458"/>
      <c r="L338" s="434"/>
      <c r="M338" s="435"/>
      <c r="N338" s="435"/>
      <c r="O338" s="435"/>
      <c r="P338" s="435"/>
      <c r="Q338" s="436"/>
      <c r="R338" s="437" t="s">
        <v>746</v>
      </c>
      <c r="S338" s="438" t="s">
        <v>1342</v>
      </c>
      <c r="T338" s="444" t="s">
        <v>761</v>
      </c>
      <c r="U338" s="446">
        <v>286214.08</v>
      </c>
      <c r="V338" s="447">
        <v>42843</v>
      </c>
      <c r="W338" s="447">
        <v>42872</v>
      </c>
      <c r="X338" s="448" t="s">
        <v>1976</v>
      </c>
    </row>
    <row r="339" spans="1:47" s="444" customFormat="1" ht="12.75" x14ac:dyDescent="0.2">
      <c r="A339" s="426">
        <v>42826</v>
      </c>
      <c r="B339" s="427" t="s">
        <v>2088</v>
      </c>
      <c r="C339" s="428">
        <v>521101</v>
      </c>
      <c r="D339" s="429">
        <v>1251</v>
      </c>
      <c r="E339" s="428" t="s">
        <v>901</v>
      </c>
      <c r="F339" s="430">
        <v>2017</v>
      </c>
      <c r="G339" s="431">
        <v>42835</v>
      </c>
      <c r="H339" s="428" t="s">
        <v>1935</v>
      </c>
      <c r="I339" s="428" t="s">
        <v>2089</v>
      </c>
      <c r="J339" s="432" t="s">
        <v>23</v>
      </c>
      <c r="K339" s="458" t="s">
        <v>29</v>
      </c>
      <c r="L339" s="434" t="s">
        <v>2090</v>
      </c>
      <c r="M339" s="435">
        <v>312327.59000000003</v>
      </c>
      <c r="N339" s="435">
        <v>0</v>
      </c>
      <c r="O339" s="435">
        <v>49972.41</v>
      </c>
      <c r="P339" s="435">
        <v>362300</v>
      </c>
      <c r="Q339" s="436" t="s">
        <v>1358</v>
      </c>
      <c r="R339" s="437" t="s">
        <v>746</v>
      </c>
      <c r="S339" s="438" t="s">
        <v>1342</v>
      </c>
      <c r="T339" s="443" t="s">
        <v>758</v>
      </c>
      <c r="U339" s="450">
        <v>63455.839999999997</v>
      </c>
      <c r="V339" s="451">
        <v>42835</v>
      </c>
      <c r="W339" s="447">
        <v>42872</v>
      </c>
      <c r="X339" s="452" t="s">
        <v>1976</v>
      </c>
      <c r="Y339" s="443"/>
      <c r="Z339" s="443"/>
      <c r="AA339" s="443"/>
      <c r="AB339" s="443"/>
      <c r="AC339" s="443"/>
      <c r="AD339" s="443"/>
      <c r="AE339" s="443"/>
      <c r="AF339" s="443"/>
      <c r="AG339" s="443"/>
      <c r="AH339" s="443"/>
      <c r="AI339" s="443"/>
      <c r="AJ339" s="443"/>
      <c r="AK339" s="443"/>
      <c r="AL339" s="443"/>
      <c r="AM339" s="443"/>
      <c r="AN339" s="443"/>
      <c r="AO339" s="443"/>
      <c r="AP339" s="443"/>
      <c r="AQ339" s="443"/>
      <c r="AR339" s="443"/>
      <c r="AS339" s="443"/>
      <c r="AT339" s="443"/>
    </row>
    <row r="340" spans="1:47" s="444" customFormat="1" ht="12.75" x14ac:dyDescent="0.2">
      <c r="A340" s="426">
        <v>42826</v>
      </c>
      <c r="B340" s="427" t="s">
        <v>2088</v>
      </c>
      <c r="C340" s="428"/>
      <c r="D340" s="429"/>
      <c r="E340" s="428"/>
      <c r="F340" s="430"/>
      <c r="G340" s="431"/>
      <c r="H340" s="428"/>
      <c r="I340" s="428" t="s">
        <v>2089</v>
      </c>
      <c r="J340" s="432"/>
      <c r="K340" s="458"/>
      <c r="L340" s="434"/>
      <c r="M340" s="435"/>
      <c r="N340" s="435"/>
      <c r="O340" s="435"/>
      <c r="P340" s="435"/>
      <c r="Q340" s="436"/>
      <c r="R340" s="437" t="s">
        <v>746</v>
      </c>
      <c r="S340" s="438" t="s">
        <v>1342</v>
      </c>
      <c r="T340" s="443" t="s">
        <v>758</v>
      </c>
      <c r="U340" s="450">
        <v>20000</v>
      </c>
      <c r="V340" s="451">
        <v>42832</v>
      </c>
      <c r="W340" s="447">
        <v>42872</v>
      </c>
      <c r="X340" s="452" t="s">
        <v>1976</v>
      </c>
      <c r="Y340" s="443"/>
      <c r="Z340" s="443"/>
      <c r="AA340" s="443"/>
      <c r="AB340" s="443"/>
      <c r="AC340" s="443"/>
      <c r="AD340" s="443"/>
      <c r="AE340" s="443"/>
      <c r="AF340" s="443"/>
      <c r="AG340" s="443"/>
      <c r="AH340" s="443"/>
      <c r="AI340" s="443"/>
      <c r="AJ340" s="443"/>
      <c r="AK340" s="443"/>
      <c r="AL340" s="443"/>
      <c r="AM340" s="443"/>
      <c r="AN340" s="443"/>
      <c r="AO340" s="443"/>
      <c r="AP340" s="443"/>
      <c r="AQ340" s="443"/>
      <c r="AR340" s="443"/>
      <c r="AS340" s="443"/>
      <c r="AT340" s="443"/>
    </row>
    <row r="341" spans="1:47" s="444" customFormat="1" ht="12.75" x14ac:dyDescent="0.2">
      <c r="A341" s="426">
        <v>42826</v>
      </c>
      <c r="B341" s="427" t="s">
        <v>2088</v>
      </c>
      <c r="C341" s="428"/>
      <c r="D341" s="429"/>
      <c r="E341" s="428"/>
      <c r="F341" s="430"/>
      <c r="G341" s="431"/>
      <c r="H341" s="428"/>
      <c r="I341" s="428" t="s">
        <v>2089</v>
      </c>
      <c r="J341" s="432"/>
      <c r="K341" s="458"/>
      <c r="L341" s="434"/>
      <c r="M341" s="435"/>
      <c r="N341" s="435"/>
      <c r="O341" s="435"/>
      <c r="P341" s="435"/>
      <c r="Q341" s="436"/>
      <c r="R341" s="437" t="s">
        <v>746</v>
      </c>
      <c r="S341" s="438" t="s">
        <v>1342</v>
      </c>
      <c r="T341" s="443" t="s">
        <v>761</v>
      </c>
      <c r="U341" s="450">
        <v>278844.15999999997</v>
      </c>
      <c r="V341" s="451">
        <v>42836</v>
      </c>
      <c r="W341" s="447">
        <v>42872</v>
      </c>
      <c r="X341" s="452" t="s">
        <v>1976</v>
      </c>
      <c r="Y341" s="443"/>
      <c r="Z341" s="443"/>
      <c r="AA341" s="443"/>
      <c r="AB341" s="443"/>
      <c r="AC341" s="443"/>
      <c r="AD341" s="443"/>
      <c r="AE341" s="443"/>
      <c r="AF341" s="443"/>
      <c r="AG341" s="443"/>
      <c r="AH341" s="443"/>
      <c r="AI341" s="443"/>
      <c r="AJ341" s="443"/>
      <c r="AK341" s="443"/>
      <c r="AL341" s="443"/>
      <c r="AM341" s="443"/>
      <c r="AN341" s="443"/>
      <c r="AO341" s="443"/>
      <c r="AP341" s="443"/>
      <c r="AQ341" s="443"/>
      <c r="AR341" s="443"/>
      <c r="AS341" s="443"/>
      <c r="AT341" s="443"/>
    </row>
    <row r="342" spans="1:47" s="444" customFormat="1" ht="12.75" x14ac:dyDescent="0.2">
      <c r="A342" s="426">
        <v>42826</v>
      </c>
      <c r="B342" s="427" t="s">
        <v>2308</v>
      </c>
      <c r="C342" s="428">
        <v>1520603</v>
      </c>
      <c r="D342" s="429">
        <v>7497</v>
      </c>
      <c r="E342" s="428" t="s">
        <v>596</v>
      </c>
      <c r="F342" s="430">
        <v>2017</v>
      </c>
      <c r="G342" s="431">
        <v>42826</v>
      </c>
      <c r="H342" s="428" t="s">
        <v>118</v>
      </c>
      <c r="I342" s="428" t="s">
        <v>2309</v>
      </c>
      <c r="J342" s="432" t="s">
        <v>2</v>
      </c>
      <c r="K342" s="458" t="s">
        <v>29</v>
      </c>
      <c r="L342" s="434" t="s">
        <v>2310</v>
      </c>
      <c r="M342" s="435">
        <v>272988.5</v>
      </c>
      <c r="N342" s="435">
        <v>13649.43</v>
      </c>
      <c r="O342" s="435">
        <v>45862.07</v>
      </c>
      <c r="P342" s="435">
        <v>332500</v>
      </c>
      <c r="Q342" s="436" t="s">
        <v>1358</v>
      </c>
      <c r="R342" s="437" t="s">
        <v>746</v>
      </c>
      <c r="S342" s="438" t="s">
        <v>1342</v>
      </c>
      <c r="T342" s="444" t="s">
        <v>758</v>
      </c>
      <c r="U342" s="446">
        <v>87790.27</v>
      </c>
      <c r="V342" s="447">
        <v>42830</v>
      </c>
      <c r="W342" s="447">
        <v>42872</v>
      </c>
      <c r="X342" s="448" t="s">
        <v>1976</v>
      </c>
    </row>
    <row r="343" spans="1:47" s="444" customFormat="1" ht="12.75" x14ac:dyDescent="0.2">
      <c r="A343" s="426">
        <v>42826</v>
      </c>
      <c r="B343" s="427" t="s">
        <v>2308</v>
      </c>
      <c r="C343" s="428"/>
      <c r="D343" s="429"/>
      <c r="E343" s="428"/>
      <c r="F343" s="430"/>
      <c r="G343" s="431"/>
      <c r="H343" s="428"/>
      <c r="I343" s="428" t="s">
        <v>2309</v>
      </c>
      <c r="J343" s="432"/>
      <c r="K343" s="458"/>
      <c r="L343" s="434"/>
      <c r="M343" s="435"/>
      <c r="N343" s="435"/>
      <c r="O343" s="435"/>
      <c r="P343" s="435"/>
      <c r="Q343" s="436"/>
      <c r="R343" s="437" t="s">
        <v>746</v>
      </c>
      <c r="S343" s="438" t="s">
        <v>1342</v>
      </c>
      <c r="T343" s="444" t="s">
        <v>758</v>
      </c>
      <c r="U343" s="446">
        <v>2890.52</v>
      </c>
      <c r="V343" s="447">
        <v>42830</v>
      </c>
      <c r="W343" s="447">
        <v>42872</v>
      </c>
      <c r="X343" s="448" t="s">
        <v>1976</v>
      </c>
    </row>
    <row r="344" spans="1:47" s="444" customFormat="1" ht="12.75" x14ac:dyDescent="0.2">
      <c r="A344" s="426">
        <v>42826</v>
      </c>
      <c r="B344" s="427" t="s">
        <v>2308</v>
      </c>
      <c r="C344" s="428"/>
      <c r="D344" s="429"/>
      <c r="E344" s="428"/>
      <c r="F344" s="430"/>
      <c r="G344" s="431"/>
      <c r="H344" s="428"/>
      <c r="I344" s="428" t="s">
        <v>2309</v>
      </c>
      <c r="J344" s="432"/>
      <c r="K344" s="458"/>
      <c r="L344" s="434"/>
      <c r="M344" s="435"/>
      <c r="N344" s="435"/>
      <c r="O344" s="435"/>
      <c r="P344" s="435"/>
      <c r="Q344" s="436"/>
      <c r="R344" s="437" t="s">
        <v>746</v>
      </c>
      <c r="S344" s="438" t="s">
        <v>1342</v>
      </c>
      <c r="T344" s="444" t="s">
        <v>761</v>
      </c>
      <c r="U344" s="446">
        <v>241819.2</v>
      </c>
      <c r="V344" s="447">
        <v>42830</v>
      </c>
      <c r="W344" s="447">
        <v>42872</v>
      </c>
      <c r="X344" s="448" t="s">
        <v>1976</v>
      </c>
    </row>
    <row r="345" spans="1:47" s="444" customFormat="1" ht="12.75" x14ac:dyDescent="0.2">
      <c r="A345" s="426">
        <v>42826</v>
      </c>
      <c r="B345" s="427" t="s">
        <v>2350</v>
      </c>
      <c r="C345" s="428">
        <v>1520604</v>
      </c>
      <c r="D345" s="429">
        <v>7495</v>
      </c>
      <c r="E345" s="428" t="s">
        <v>492</v>
      </c>
      <c r="F345" s="430">
        <v>2017</v>
      </c>
      <c r="G345" s="431">
        <v>42845</v>
      </c>
      <c r="H345" s="428" t="s">
        <v>24</v>
      </c>
      <c r="I345" s="428" t="s">
        <v>2351</v>
      </c>
      <c r="J345" s="432" t="s">
        <v>2</v>
      </c>
      <c r="K345" s="458" t="s">
        <v>29</v>
      </c>
      <c r="L345" s="434" t="s">
        <v>2352</v>
      </c>
      <c r="M345" s="435">
        <v>282019.7</v>
      </c>
      <c r="N345" s="435">
        <v>14100.99</v>
      </c>
      <c r="O345" s="435">
        <v>47379.31</v>
      </c>
      <c r="P345" s="435">
        <v>343500</v>
      </c>
      <c r="Q345" s="436" t="s">
        <v>1358</v>
      </c>
      <c r="R345" s="437" t="s">
        <v>746</v>
      </c>
      <c r="S345" s="438" t="s">
        <v>1342</v>
      </c>
      <c r="T345" s="444" t="s">
        <v>757</v>
      </c>
      <c r="U345" s="446">
        <v>87243.89</v>
      </c>
      <c r="V345" s="447">
        <v>42846</v>
      </c>
      <c r="W345" s="447">
        <v>42872</v>
      </c>
      <c r="X345" s="448" t="s">
        <v>1976</v>
      </c>
      <c r="AU345" s="443"/>
    </row>
    <row r="346" spans="1:47" s="444" customFormat="1" ht="12.75" x14ac:dyDescent="0.2">
      <c r="A346" s="426">
        <v>42826</v>
      </c>
      <c r="B346" s="427" t="s">
        <v>2350</v>
      </c>
      <c r="C346" s="428"/>
      <c r="D346" s="429"/>
      <c r="E346" s="428"/>
      <c r="F346" s="430"/>
      <c r="G346" s="431"/>
      <c r="H346" s="428"/>
      <c r="I346" s="428" t="s">
        <v>2351</v>
      </c>
      <c r="J346" s="432"/>
      <c r="K346" s="458"/>
      <c r="L346" s="434"/>
      <c r="M346" s="435"/>
      <c r="N346" s="435"/>
      <c r="O346" s="435"/>
      <c r="P346" s="435"/>
      <c r="Q346" s="436"/>
      <c r="R346" s="437" t="s">
        <v>746</v>
      </c>
      <c r="S346" s="438" t="s">
        <v>1342</v>
      </c>
      <c r="T346" s="444" t="s">
        <v>764</v>
      </c>
      <c r="U346" s="446">
        <v>2000</v>
      </c>
      <c r="V346" s="447">
        <v>42832</v>
      </c>
      <c r="W346" s="447">
        <v>42872</v>
      </c>
      <c r="X346" s="448" t="s">
        <v>1976</v>
      </c>
      <c r="AU346" s="443"/>
    </row>
    <row r="347" spans="1:47" s="444" customFormat="1" ht="12.75" x14ac:dyDescent="0.2">
      <c r="A347" s="426">
        <v>42826</v>
      </c>
      <c r="B347" s="427" t="s">
        <v>2350</v>
      </c>
      <c r="C347" s="428"/>
      <c r="D347" s="429"/>
      <c r="E347" s="428"/>
      <c r="F347" s="430"/>
      <c r="G347" s="431"/>
      <c r="H347" s="428"/>
      <c r="I347" s="428" t="s">
        <v>2351</v>
      </c>
      <c r="J347" s="432"/>
      <c r="K347" s="458"/>
      <c r="L347" s="434"/>
      <c r="M347" s="435"/>
      <c r="N347" s="435"/>
      <c r="O347" s="435"/>
      <c r="P347" s="435"/>
      <c r="Q347" s="436"/>
      <c r="R347" s="437" t="s">
        <v>746</v>
      </c>
      <c r="S347" s="438" t="s">
        <v>1342</v>
      </c>
      <c r="T347" s="444" t="s">
        <v>761</v>
      </c>
      <c r="U347" s="446">
        <v>254256.11</v>
      </c>
      <c r="V347" s="447">
        <v>42846</v>
      </c>
      <c r="W347" s="447">
        <v>42872</v>
      </c>
      <c r="X347" s="448" t="s">
        <v>1976</v>
      </c>
      <c r="AU347" s="443"/>
    </row>
    <row r="348" spans="1:47" s="444" customFormat="1" ht="12.75" x14ac:dyDescent="0.2">
      <c r="A348" s="426">
        <v>42826</v>
      </c>
      <c r="B348" s="427" t="s">
        <v>2115</v>
      </c>
      <c r="C348" s="428">
        <v>521702</v>
      </c>
      <c r="D348" s="429">
        <v>2005</v>
      </c>
      <c r="E348" s="428" t="s">
        <v>130</v>
      </c>
      <c r="F348" s="430">
        <v>2017</v>
      </c>
      <c r="G348" s="431">
        <v>42829</v>
      </c>
      <c r="H348" s="428" t="s">
        <v>56</v>
      </c>
      <c r="I348" s="428" t="s">
        <v>2116</v>
      </c>
      <c r="J348" s="432" t="s">
        <v>23</v>
      </c>
      <c r="K348" s="458" t="s">
        <v>29</v>
      </c>
      <c r="L348" s="434" t="s">
        <v>2117</v>
      </c>
      <c r="M348" s="435">
        <v>177413.79</v>
      </c>
      <c r="N348" s="435">
        <v>0</v>
      </c>
      <c r="O348" s="435">
        <v>28386.21</v>
      </c>
      <c r="P348" s="435">
        <v>205800</v>
      </c>
      <c r="Q348" s="436" t="s">
        <v>1358</v>
      </c>
      <c r="R348" s="455" t="s">
        <v>1340</v>
      </c>
      <c r="S348" s="438" t="s">
        <v>1342</v>
      </c>
      <c r="T348" s="444" t="s">
        <v>758</v>
      </c>
      <c r="U348" s="446">
        <v>5000</v>
      </c>
      <c r="V348" s="447">
        <v>42824</v>
      </c>
      <c r="W348" s="447">
        <v>42872</v>
      </c>
      <c r="X348" s="448" t="s">
        <v>1976</v>
      </c>
    </row>
    <row r="349" spans="1:47" s="444" customFormat="1" ht="12.75" x14ac:dyDescent="0.2">
      <c r="A349" s="426">
        <v>42826</v>
      </c>
      <c r="B349" s="427" t="s">
        <v>2115</v>
      </c>
      <c r="C349" s="428"/>
      <c r="D349" s="429"/>
      <c r="E349" s="428"/>
      <c r="F349" s="430"/>
      <c r="G349" s="431"/>
      <c r="H349" s="428"/>
      <c r="I349" s="428" t="s">
        <v>2116</v>
      </c>
      <c r="J349" s="432"/>
      <c r="K349" s="459"/>
      <c r="L349" s="434"/>
      <c r="M349" s="435"/>
      <c r="N349" s="435"/>
      <c r="O349" s="435"/>
      <c r="P349" s="435"/>
      <c r="Q349" s="436"/>
      <c r="R349" s="455" t="s">
        <v>1340</v>
      </c>
      <c r="S349" s="438" t="s">
        <v>1342</v>
      </c>
      <c r="T349" s="444" t="s">
        <v>758</v>
      </c>
      <c r="U349" s="446">
        <v>9351.4500000000007</v>
      </c>
      <c r="V349" s="447">
        <v>42832</v>
      </c>
      <c r="W349" s="447">
        <v>42872</v>
      </c>
      <c r="X349" s="448" t="s">
        <v>1976</v>
      </c>
    </row>
    <row r="350" spans="1:47" s="444" customFormat="1" ht="12.75" x14ac:dyDescent="0.2">
      <c r="A350" s="426">
        <v>42826</v>
      </c>
      <c r="B350" s="427" t="s">
        <v>2115</v>
      </c>
      <c r="C350" s="428"/>
      <c r="D350" s="429"/>
      <c r="E350" s="428"/>
      <c r="F350" s="430"/>
      <c r="G350" s="431"/>
      <c r="H350" s="428"/>
      <c r="I350" s="428" t="s">
        <v>2116</v>
      </c>
      <c r="J350" s="432"/>
      <c r="K350" s="459"/>
      <c r="L350" s="434"/>
      <c r="M350" s="435"/>
      <c r="N350" s="435"/>
      <c r="O350" s="435"/>
      <c r="P350" s="435"/>
      <c r="Q350" s="436"/>
      <c r="R350" s="455" t="s">
        <v>1340</v>
      </c>
      <c r="S350" s="438" t="s">
        <v>1342</v>
      </c>
      <c r="T350" s="444" t="s">
        <v>761</v>
      </c>
      <c r="U350" s="446">
        <v>191448.55</v>
      </c>
      <c r="V350" s="447">
        <v>42832</v>
      </c>
      <c r="W350" s="447">
        <v>42872</v>
      </c>
      <c r="X350" s="448" t="s">
        <v>1976</v>
      </c>
    </row>
    <row r="351" spans="1:47" s="444" customFormat="1" ht="13.5" thickBot="1" x14ac:dyDescent="0.25">
      <c r="A351" s="426">
        <v>42826</v>
      </c>
      <c r="B351" s="427" t="s">
        <v>2134</v>
      </c>
      <c r="C351" s="428">
        <v>521702</v>
      </c>
      <c r="D351" s="429">
        <v>2005</v>
      </c>
      <c r="E351" s="428" t="s">
        <v>130</v>
      </c>
      <c r="F351" s="430">
        <v>2017</v>
      </c>
      <c r="G351" s="431">
        <v>42829</v>
      </c>
      <c r="H351" s="428" t="s">
        <v>56</v>
      </c>
      <c r="I351" s="428" t="s">
        <v>2135</v>
      </c>
      <c r="J351" s="432" t="s">
        <v>23</v>
      </c>
      <c r="K351" s="445" t="s">
        <v>29</v>
      </c>
      <c r="L351" s="434" t="s">
        <v>2136</v>
      </c>
      <c r="M351" s="435">
        <v>177413.79</v>
      </c>
      <c r="N351" s="435">
        <v>0</v>
      </c>
      <c r="O351" s="435">
        <v>28386.21</v>
      </c>
      <c r="P351" s="435">
        <v>205800</v>
      </c>
      <c r="Q351" s="436" t="s">
        <v>1358</v>
      </c>
      <c r="R351" s="455" t="s">
        <v>1340</v>
      </c>
      <c r="S351" s="438" t="s">
        <v>1342</v>
      </c>
      <c r="T351" s="444" t="s">
        <v>758</v>
      </c>
      <c r="U351" s="446">
        <v>5000</v>
      </c>
      <c r="V351" s="447">
        <v>42824</v>
      </c>
      <c r="W351" s="447">
        <v>42872</v>
      </c>
      <c r="X351" s="448" t="s">
        <v>1976</v>
      </c>
    </row>
    <row r="352" spans="1:47" s="444" customFormat="1" ht="12.75" x14ac:dyDescent="0.2">
      <c r="A352" s="426">
        <v>42826</v>
      </c>
      <c r="B352" s="427" t="s">
        <v>2134</v>
      </c>
      <c r="C352" s="428"/>
      <c r="D352" s="429"/>
      <c r="E352" s="428"/>
      <c r="F352" s="430"/>
      <c r="G352" s="431"/>
      <c r="H352" s="428"/>
      <c r="I352" s="428" t="s">
        <v>2135</v>
      </c>
      <c r="J352" s="432"/>
      <c r="K352" s="456"/>
      <c r="L352" s="434"/>
      <c r="M352" s="435"/>
      <c r="N352" s="435"/>
      <c r="O352" s="435"/>
      <c r="P352" s="435"/>
      <c r="Q352" s="436"/>
      <c r="R352" s="455" t="s">
        <v>1340</v>
      </c>
      <c r="S352" s="438" t="s">
        <v>1342</v>
      </c>
      <c r="T352" s="444" t="s">
        <v>758</v>
      </c>
      <c r="U352" s="446">
        <v>9351.4500000000007</v>
      </c>
      <c r="V352" s="447">
        <v>42832</v>
      </c>
      <c r="W352" s="447">
        <v>42872</v>
      </c>
      <c r="X352" s="448" t="s">
        <v>1976</v>
      </c>
    </row>
    <row r="353" spans="1:47" s="444" customFormat="1" ht="12.75" x14ac:dyDescent="0.2">
      <c r="A353" s="426">
        <v>42826</v>
      </c>
      <c r="B353" s="427" t="s">
        <v>2134</v>
      </c>
      <c r="C353" s="428"/>
      <c r="D353" s="429"/>
      <c r="E353" s="428"/>
      <c r="F353" s="430"/>
      <c r="G353" s="431"/>
      <c r="H353" s="428"/>
      <c r="I353" s="428" t="s">
        <v>2135</v>
      </c>
      <c r="J353" s="432"/>
      <c r="K353" s="456"/>
      <c r="L353" s="434"/>
      <c r="M353" s="435"/>
      <c r="N353" s="435"/>
      <c r="O353" s="435"/>
      <c r="P353" s="435"/>
      <c r="Q353" s="436"/>
      <c r="R353" s="455" t="s">
        <v>1340</v>
      </c>
      <c r="S353" s="438" t="s">
        <v>1342</v>
      </c>
      <c r="T353" s="444" t="s">
        <v>761</v>
      </c>
      <c r="U353" s="446">
        <v>191448.55</v>
      </c>
      <c r="V353" s="447">
        <v>42832</v>
      </c>
      <c r="W353" s="447">
        <v>42872</v>
      </c>
      <c r="X353" s="448" t="s">
        <v>1976</v>
      </c>
    </row>
    <row r="354" spans="1:47" s="78" customFormat="1" ht="12.75" x14ac:dyDescent="0.2">
      <c r="A354" s="203">
        <v>42826</v>
      </c>
      <c r="B354" s="403" t="s">
        <v>2011</v>
      </c>
      <c r="C354" s="399">
        <v>520513</v>
      </c>
      <c r="D354" s="400">
        <v>5396</v>
      </c>
      <c r="E354" s="399" t="s">
        <v>339</v>
      </c>
      <c r="F354" s="83">
        <v>2017</v>
      </c>
      <c r="G354" s="401">
        <v>42845</v>
      </c>
      <c r="H354" s="399" t="s">
        <v>1372</v>
      </c>
      <c r="I354" s="399" t="s">
        <v>2012</v>
      </c>
      <c r="J354" s="399" t="s">
        <v>23</v>
      </c>
      <c r="K354" s="419" t="s">
        <v>2013</v>
      </c>
      <c r="L354" s="399" t="s">
        <v>2014</v>
      </c>
      <c r="M354" s="402">
        <v>448874.08</v>
      </c>
      <c r="N354" s="402">
        <v>28009.54</v>
      </c>
      <c r="O354" s="402">
        <v>76301.38</v>
      </c>
      <c r="P354" s="402">
        <v>553185</v>
      </c>
      <c r="Q354" s="61" t="s">
        <v>1358</v>
      </c>
      <c r="R354" s="404" t="s">
        <v>2591</v>
      </c>
      <c r="T354" s="78" t="s">
        <v>758</v>
      </c>
      <c r="U354" s="235">
        <v>548185</v>
      </c>
      <c r="V354" s="231">
        <v>42850</v>
      </c>
      <c r="X354" s="311" t="s">
        <v>770</v>
      </c>
    </row>
    <row r="355" spans="1:47" s="78" customFormat="1" ht="12.75" x14ac:dyDescent="0.2">
      <c r="A355" s="203">
        <v>42826</v>
      </c>
      <c r="B355" s="403" t="s">
        <v>2011</v>
      </c>
      <c r="C355" s="399"/>
      <c r="D355" s="400"/>
      <c r="E355" s="399"/>
      <c r="F355" s="83"/>
      <c r="G355" s="401"/>
      <c r="H355" s="399"/>
      <c r="I355" s="399" t="s">
        <v>2012</v>
      </c>
      <c r="J355" s="399"/>
      <c r="K355" s="421"/>
      <c r="L355" s="399"/>
      <c r="M355" s="402"/>
      <c r="N355" s="402"/>
      <c r="O355" s="402"/>
      <c r="P355" s="402"/>
      <c r="Q355" s="61"/>
      <c r="R355" s="404" t="s">
        <v>2591</v>
      </c>
      <c r="T355" s="78" t="s">
        <v>762</v>
      </c>
      <c r="U355" s="235">
        <v>5000</v>
      </c>
      <c r="V355" s="231">
        <v>42837</v>
      </c>
      <c r="X355" s="311" t="s">
        <v>770</v>
      </c>
    </row>
    <row r="356" spans="1:47" s="78" customFormat="1" ht="12.75" x14ac:dyDescent="0.2">
      <c r="A356" s="203">
        <v>42826</v>
      </c>
      <c r="B356" s="403" t="s">
        <v>2099</v>
      </c>
      <c r="C356" s="399">
        <v>521502</v>
      </c>
      <c r="D356" s="400">
        <v>5611</v>
      </c>
      <c r="E356" s="399" t="s">
        <v>387</v>
      </c>
      <c r="F356" s="83">
        <v>2017</v>
      </c>
      <c r="G356" s="401">
        <v>42843</v>
      </c>
      <c r="H356" s="399" t="s">
        <v>143</v>
      </c>
      <c r="I356" s="399" t="s">
        <v>2100</v>
      </c>
      <c r="J356" s="399" t="s">
        <v>23</v>
      </c>
      <c r="K356" s="418" t="s">
        <v>2101</v>
      </c>
      <c r="L356" s="399" t="s">
        <v>2102</v>
      </c>
      <c r="M356" s="402">
        <v>379112.61</v>
      </c>
      <c r="N356" s="402">
        <v>17439.11</v>
      </c>
      <c r="O356" s="402">
        <v>63448.28</v>
      </c>
      <c r="P356" s="402">
        <v>460000</v>
      </c>
      <c r="Q356" s="61" t="s">
        <v>1358</v>
      </c>
      <c r="R356" s="406" t="s">
        <v>746</v>
      </c>
      <c r="T356" s="78" t="s">
        <v>757</v>
      </c>
      <c r="U356" s="235">
        <v>440000</v>
      </c>
      <c r="V356" s="231">
        <v>42843</v>
      </c>
      <c r="X356" s="311" t="s">
        <v>1976</v>
      </c>
    </row>
    <row r="357" spans="1:47" s="78" customFormat="1" ht="13.5" thickBot="1" x14ac:dyDescent="0.25">
      <c r="A357" s="203">
        <v>42826</v>
      </c>
      <c r="B357" s="403" t="s">
        <v>2099</v>
      </c>
      <c r="C357" s="399"/>
      <c r="D357" s="400"/>
      <c r="E357" s="399"/>
      <c r="F357" s="83"/>
      <c r="G357" s="401"/>
      <c r="H357" s="399"/>
      <c r="I357" s="399" t="s">
        <v>2100</v>
      </c>
      <c r="J357" s="416"/>
      <c r="K357" s="465"/>
      <c r="L357" s="417"/>
      <c r="M357" s="402"/>
      <c r="N357" s="402"/>
      <c r="O357" s="402"/>
      <c r="P357" s="402"/>
      <c r="Q357" s="61"/>
      <c r="R357" s="406" t="s">
        <v>746</v>
      </c>
      <c r="T357" s="78" t="s">
        <v>1346</v>
      </c>
      <c r="U357" s="235">
        <v>20000</v>
      </c>
      <c r="V357" s="231">
        <v>42830</v>
      </c>
      <c r="X357" s="311" t="s">
        <v>1976</v>
      </c>
    </row>
    <row r="358" spans="1:47" s="444" customFormat="1" ht="12.75" x14ac:dyDescent="0.2">
      <c r="A358" s="426">
        <v>42826</v>
      </c>
      <c r="B358" s="427" t="s">
        <v>2489</v>
      </c>
      <c r="C358" s="428">
        <v>521909</v>
      </c>
      <c r="D358" s="429">
        <v>6987</v>
      </c>
      <c r="E358" s="428" t="s">
        <v>423</v>
      </c>
      <c r="F358" s="430"/>
      <c r="G358" s="431">
        <v>42830</v>
      </c>
      <c r="H358" s="399"/>
      <c r="I358" s="428" t="s">
        <v>2487</v>
      </c>
      <c r="J358" s="432" t="s">
        <v>2</v>
      </c>
      <c r="K358" s="433" t="s">
        <v>520</v>
      </c>
      <c r="L358" s="434" t="s">
        <v>2488</v>
      </c>
      <c r="M358" s="435">
        <v>478612.2</v>
      </c>
      <c r="N358" s="435">
        <v>0</v>
      </c>
      <c r="O358" s="435">
        <v>76577.95</v>
      </c>
      <c r="P358" s="435">
        <v>555190.15</v>
      </c>
      <c r="Q358" s="436" t="s">
        <v>748</v>
      </c>
      <c r="R358" s="438" t="s">
        <v>2591</v>
      </c>
      <c r="U358" s="446"/>
      <c r="W358" s="447">
        <v>42872</v>
      </c>
      <c r="X358" s="448"/>
    </row>
    <row r="359" spans="1:47" s="444" customFormat="1" ht="12.75" x14ac:dyDescent="0.2">
      <c r="A359" s="426">
        <v>42826</v>
      </c>
      <c r="B359" s="427" t="s">
        <v>2448</v>
      </c>
      <c r="C359" s="428">
        <v>521802</v>
      </c>
      <c r="D359" s="429">
        <v>2202</v>
      </c>
      <c r="E359" s="428" t="s">
        <v>229</v>
      </c>
      <c r="F359" s="430"/>
      <c r="G359" s="431">
        <v>42852</v>
      </c>
      <c r="H359" s="399"/>
      <c r="I359" s="428" t="s">
        <v>2449</v>
      </c>
      <c r="J359" s="432" t="s">
        <v>2</v>
      </c>
      <c r="K359" s="458" t="s">
        <v>520</v>
      </c>
      <c r="L359" s="434" t="s">
        <v>2450</v>
      </c>
      <c r="M359" s="435">
        <v>183211.84</v>
      </c>
      <c r="N359" s="435">
        <v>0</v>
      </c>
      <c r="O359" s="435">
        <v>29313.9</v>
      </c>
      <c r="P359" s="435">
        <v>212525.74</v>
      </c>
      <c r="Q359" s="436" t="s">
        <v>748</v>
      </c>
      <c r="R359" s="438" t="s">
        <v>2591</v>
      </c>
      <c r="U359" s="446"/>
      <c r="W359" s="447">
        <v>42872</v>
      </c>
      <c r="X359" s="448"/>
    </row>
    <row r="360" spans="1:47" s="444" customFormat="1" ht="12.75" x14ac:dyDescent="0.2">
      <c r="A360" s="426">
        <v>42826</v>
      </c>
      <c r="B360" s="427" t="s">
        <v>2505</v>
      </c>
      <c r="C360" s="428">
        <v>1520604</v>
      </c>
      <c r="D360" s="429">
        <v>7495</v>
      </c>
      <c r="E360" s="428" t="s">
        <v>492</v>
      </c>
      <c r="F360" s="430"/>
      <c r="G360" s="431">
        <v>42854</v>
      </c>
      <c r="H360" s="399"/>
      <c r="I360" s="428" t="s">
        <v>2506</v>
      </c>
      <c r="J360" s="432" t="s">
        <v>2</v>
      </c>
      <c r="K360" s="458" t="s">
        <v>520</v>
      </c>
      <c r="L360" s="434" t="s">
        <v>2507</v>
      </c>
      <c r="M360" s="435">
        <v>255782.21</v>
      </c>
      <c r="N360" s="435">
        <v>0</v>
      </c>
      <c r="O360" s="435">
        <v>40925.15</v>
      </c>
      <c r="P360" s="435">
        <v>296707.36</v>
      </c>
      <c r="Q360" s="436" t="s">
        <v>748</v>
      </c>
      <c r="R360" s="438" t="s">
        <v>2591</v>
      </c>
      <c r="U360" s="446"/>
      <c r="W360" s="447">
        <v>42872</v>
      </c>
      <c r="X360" s="448"/>
      <c r="AU360" s="439"/>
    </row>
    <row r="361" spans="1:47" s="444" customFormat="1" ht="13.5" thickBot="1" x14ac:dyDescent="0.25">
      <c r="A361" s="426">
        <v>42826</v>
      </c>
      <c r="B361" s="427" t="s">
        <v>2422</v>
      </c>
      <c r="C361" s="428">
        <v>521702</v>
      </c>
      <c r="D361" s="429">
        <v>2005</v>
      </c>
      <c r="E361" s="428" t="s">
        <v>130</v>
      </c>
      <c r="F361" s="430"/>
      <c r="G361" s="431">
        <v>42843</v>
      </c>
      <c r="H361" s="399"/>
      <c r="I361" s="428" t="s">
        <v>2423</v>
      </c>
      <c r="J361" s="432" t="s">
        <v>2</v>
      </c>
      <c r="K361" s="445" t="s">
        <v>520</v>
      </c>
      <c r="L361" s="434" t="s">
        <v>2424</v>
      </c>
      <c r="M361" s="435">
        <v>161270.97</v>
      </c>
      <c r="N361" s="435">
        <v>0</v>
      </c>
      <c r="O361" s="435">
        <v>25803.35</v>
      </c>
      <c r="P361" s="435">
        <v>187074.32</v>
      </c>
      <c r="Q361" s="460" t="s">
        <v>748</v>
      </c>
      <c r="R361" s="438" t="s">
        <v>2591</v>
      </c>
      <c r="S361" s="443"/>
      <c r="T361" s="443"/>
      <c r="U361" s="450"/>
      <c r="V361" s="443"/>
      <c r="W361" s="447">
        <v>42872</v>
      </c>
      <c r="X361" s="452"/>
      <c r="Y361" s="443"/>
      <c r="Z361" s="443"/>
      <c r="AA361" s="443"/>
      <c r="AB361" s="443"/>
      <c r="AC361" s="443"/>
      <c r="AD361" s="443"/>
      <c r="AE361" s="443"/>
      <c r="AF361" s="443"/>
      <c r="AG361" s="443"/>
      <c r="AH361" s="443"/>
      <c r="AI361" s="443"/>
      <c r="AJ361" s="443"/>
      <c r="AK361" s="443"/>
      <c r="AL361" s="443"/>
      <c r="AM361" s="443"/>
      <c r="AN361" s="443"/>
      <c r="AO361" s="443"/>
      <c r="AP361" s="443"/>
      <c r="AQ361" s="443"/>
      <c r="AR361" s="443"/>
      <c r="AS361" s="443"/>
      <c r="AT361" s="443"/>
    </row>
    <row r="362" spans="1:47" s="444" customFormat="1" ht="12.75" x14ac:dyDescent="0.2">
      <c r="A362" s="426">
        <v>42826</v>
      </c>
      <c r="B362" s="427" t="s">
        <v>2415</v>
      </c>
      <c r="C362" s="428">
        <v>520220</v>
      </c>
      <c r="D362" s="429">
        <v>1794</v>
      </c>
      <c r="E362" s="428" t="s">
        <v>80</v>
      </c>
      <c r="F362" s="430"/>
      <c r="G362" s="431">
        <v>42852</v>
      </c>
      <c r="H362" s="399"/>
      <c r="I362" s="428" t="s">
        <v>2413</v>
      </c>
      <c r="J362" s="432" t="s">
        <v>2</v>
      </c>
      <c r="K362" s="457" t="s">
        <v>1188</v>
      </c>
      <c r="L362" s="434" t="s">
        <v>2414</v>
      </c>
      <c r="M362" s="435">
        <v>230831.09</v>
      </c>
      <c r="N362" s="435">
        <v>0</v>
      </c>
      <c r="O362" s="435">
        <v>36932.97</v>
      </c>
      <c r="P362" s="435">
        <v>267764.06</v>
      </c>
      <c r="Q362" s="436" t="s">
        <v>748</v>
      </c>
      <c r="R362" s="438" t="s">
        <v>2591</v>
      </c>
      <c r="S362" s="443"/>
      <c r="T362" s="443"/>
      <c r="U362" s="450"/>
      <c r="V362" s="443"/>
      <c r="W362" s="447">
        <v>42872</v>
      </c>
      <c r="X362" s="452"/>
      <c r="Y362" s="443"/>
      <c r="Z362" s="443"/>
      <c r="AA362" s="443"/>
      <c r="AB362" s="443"/>
      <c r="AC362" s="443"/>
      <c r="AD362" s="443"/>
      <c r="AE362" s="443"/>
      <c r="AF362" s="443"/>
      <c r="AG362" s="443"/>
      <c r="AH362" s="443"/>
      <c r="AI362" s="443"/>
      <c r="AJ362" s="443"/>
      <c r="AK362" s="443"/>
      <c r="AL362" s="443"/>
      <c r="AM362" s="443"/>
      <c r="AN362" s="443"/>
      <c r="AO362" s="443"/>
      <c r="AP362" s="443"/>
      <c r="AQ362" s="443"/>
      <c r="AR362" s="443"/>
      <c r="AS362" s="443"/>
      <c r="AT362" s="443"/>
      <c r="AU362" s="439"/>
    </row>
    <row r="363" spans="1:47" s="444" customFormat="1" ht="13.5" thickBot="1" x14ac:dyDescent="0.25">
      <c r="A363" s="426">
        <v>42826</v>
      </c>
      <c r="B363" s="427" t="s">
        <v>2493</v>
      </c>
      <c r="C363" s="428">
        <v>1520604</v>
      </c>
      <c r="D363" s="429">
        <v>7495</v>
      </c>
      <c r="E363" s="428" t="s">
        <v>492</v>
      </c>
      <c r="F363" s="430"/>
      <c r="G363" s="431">
        <v>42835</v>
      </c>
      <c r="H363" s="399"/>
      <c r="I363" s="428" t="s">
        <v>2494</v>
      </c>
      <c r="J363" s="432" t="s">
        <v>2</v>
      </c>
      <c r="K363" s="445" t="s">
        <v>1188</v>
      </c>
      <c r="L363" s="434" t="s">
        <v>2495</v>
      </c>
      <c r="M363" s="435">
        <v>255782.21</v>
      </c>
      <c r="N363" s="435">
        <v>0</v>
      </c>
      <c r="O363" s="435">
        <v>40925.15</v>
      </c>
      <c r="P363" s="435">
        <v>296707.36</v>
      </c>
      <c r="Q363" s="436" t="s">
        <v>748</v>
      </c>
      <c r="R363" s="438" t="s">
        <v>2591</v>
      </c>
      <c r="U363" s="446"/>
      <c r="W363" s="447">
        <v>42872</v>
      </c>
      <c r="X363" s="448"/>
      <c r="AU363" s="443"/>
    </row>
    <row r="364" spans="1:47" s="444" customFormat="1" ht="12.75" x14ac:dyDescent="0.2">
      <c r="A364" s="426">
        <v>42826</v>
      </c>
      <c r="B364" s="427" t="s">
        <v>2401</v>
      </c>
      <c r="C364" s="428">
        <v>520224</v>
      </c>
      <c r="D364" s="429">
        <v>1781</v>
      </c>
      <c r="E364" s="428" t="s">
        <v>54</v>
      </c>
      <c r="F364" s="430"/>
      <c r="G364" s="431">
        <v>42850</v>
      </c>
      <c r="H364" s="399"/>
      <c r="I364" s="428" t="s">
        <v>2402</v>
      </c>
      <c r="J364" s="428" t="s">
        <v>2</v>
      </c>
      <c r="K364" s="449" t="s">
        <v>330</v>
      </c>
      <c r="L364" s="428" t="s">
        <v>2403</v>
      </c>
      <c r="M364" s="435">
        <v>238410.98</v>
      </c>
      <c r="N364" s="435">
        <v>0</v>
      </c>
      <c r="O364" s="435">
        <v>38145.760000000002</v>
      </c>
      <c r="P364" s="435">
        <v>276556.74</v>
      </c>
      <c r="Q364" s="436" t="s">
        <v>748</v>
      </c>
      <c r="R364" s="438" t="s">
        <v>2591</v>
      </c>
      <c r="U364" s="446"/>
      <c r="W364" s="447">
        <v>42872</v>
      </c>
      <c r="X364" s="448"/>
      <c r="AU364" s="439"/>
    </row>
    <row r="365" spans="1:47" s="78" customFormat="1" ht="12.75" x14ac:dyDescent="0.2">
      <c r="A365" s="203">
        <v>42826</v>
      </c>
      <c r="B365" s="403" t="s">
        <v>2037</v>
      </c>
      <c r="C365" s="399">
        <v>520815</v>
      </c>
      <c r="D365" s="400">
        <v>4492</v>
      </c>
      <c r="E365" s="399" t="s">
        <v>293</v>
      </c>
      <c r="F365" s="83">
        <v>2017</v>
      </c>
      <c r="G365" s="401">
        <v>42838</v>
      </c>
      <c r="H365" s="399" t="s">
        <v>143</v>
      </c>
      <c r="I365" s="399" t="s">
        <v>2038</v>
      </c>
      <c r="J365" s="399" t="s">
        <v>23</v>
      </c>
      <c r="K365" s="399" t="s">
        <v>2039</v>
      </c>
      <c r="L365" s="399" t="s">
        <v>2040</v>
      </c>
      <c r="M365" s="402">
        <v>346428.96</v>
      </c>
      <c r="N365" s="402">
        <v>12536.56</v>
      </c>
      <c r="O365" s="402">
        <v>57434.48</v>
      </c>
      <c r="P365" s="402">
        <v>416400</v>
      </c>
      <c r="Q365" s="41" t="s">
        <v>1358</v>
      </c>
      <c r="R365" s="406" t="s">
        <v>746</v>
      </c>
      <c r="S365" s="89"/>
      <c r="T365" s="89" t="s">
        <v>758</v>
      </c>
      <c r="U365" s="330">
        <v>110195</v>
      </c>
      <c r="V365" s="334">
        <v>42845</v>
      </c>
      <c r="W365" s="89"/>
      <c r="X365" s="339" t="s">
        <v>1976</v>
      </c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</row>
    <row r="366" spans="1:47" s="78" customFormat="1" ht="12.75" x14ac:dyDescent="0.2">
      <c r="A366" s="203">
        <v>42826</v>
      </c>
      <c r="B366" s="403" t="s">
        <v>2037</v>
      </c>
      <c r="C366" s="399"/>
      <c r="D366" s="400"/>
      <c r="E366" s="399"/>
      <c r="F366" s="83"/>
      <c r="G366" s="401"/>
      <c r="H366" s="399"/>
      <c r="I366" s="399" t="s">
        <v>2038</v>
      </c>
      <c r="J366" s="399"/>
      <c r="K366" s="399"/>
      <c r="L366" s="399"/>
      <c r="M366" s="402"/>
      <c r="N366" s="402"/>
      <c r="O366" s="402"/>
      <c r="P366" s="402"/>
      <c r="Q366" s="41"/>
      <c r="R366" s="406" t="s">
        <v>746</v>
      </c>
      <c r="S366" s="89"/>
      <c r="T366" s="89"/>
      <c r="U366" s="330">
        <v>10000</v>
      </c>
      <c r="V366" s="334">
        <v>42833</v>
      </c>
      <c r="W366" s="89"/>
      <c r="X366" s="339" t="s">
        <v>1976</v>
      </c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</row>
    <row r="367" spans="1:47" s="78" customFormat="1" ht="12.75" x14ac:dyDescent="0.2">
      <c r="A367" s="203">
        <v>42826</v>
      </c>
      <c r="B367" s="403" t="s">
        <v>2037</v>
      </c>
      <c r="C367" s="399"/>
      <c r="D367" s="400"/>
      <c r="E367" s="399"/>
      <c r="F367" s="83"/>
      <c r="G367" s="401"/>
      <c r="H367" s="399"/>
      <c r="I367" s="399" t="s">
        <v>2038</v>
      </c>
      <c r="J367" s="399"/>
      <c r="K367" s="399"/>
      <c r="L367" s="399"/>
      <c r="M367" s="402"/>
      <c r="N367" s="402"/>
      <c r="O367" s="402"/>
      <c r="P367" s="402"/>
      <c r="Q367" s="41"/>
      <c r="R367" s="406" t="s">
        <v>746</v>
      </c>
      <c r="S367" s="89"/>
      <c r="T367" s="89" t="s">
        <v>761</v>
      </c>
      <c r="U367" s="330">
        <v>296205.51</v>
      </c>
      <c r="V367" s="334">
        <v>42845</v>
      </c>
      <c r="W367" s="89"/>
      <c r="X367" s="339" t="s">
        <v>1976</v>
      </c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</row>
    <row r="368" spans="1:47" s="78" customFormat="1" ht="12.75" x14ac:dyDescent="0.2">
      <c r="A368" s="203">
        <v>42826</v>
      </c>
      <c r="B368" s="403" t="s">
        <v>2276</v>
      </c>
      <c r="C368" s="399">
        <v>1520105</v>
      </c>
      <c r="D368" s="400">
        <v>7494</v>
      </c>
      <c r="E368" s="399" t="s">
        <v>472</v>
      </c>
      <c r="F368" s="83">
        <v>2017</v>
      </c>
      <c r="G368" s="401">
        <v>42852</v>
      </c>
      <c r="H368" s="399" t="s">
        <v>79</v>
      </c>
      <c r="I368" s="399" t="s">
        <v>2277</v>
      </c>
      <c r="J368" s="399" t="s">
        <v>2</v>
      </c>
      <c r="K368" s="399" t="s">
        <v>2278</v>
      </c>
      <c r="L368" s="399" t="s">
        <v>2279</v>
      </c>
      <c r="M368" s="402">
        <v>223973.72</v>
      </c>
      <c r="N368" s="402">
        <v>11198.69</v>
      </c>
      <c r="O368" s="402">
        <v>37627.589999999997</v>
      </c>
      <c r="P368" s="402">
        <v>272800</v>
      </c>
      <c r="Q368" s="61" t="s">
        <v>1358</v>
      </c>
      <c r="R368" s="406" t="s">
        <v>746</v>
      </c>
      <c r="S368" s="95"/>
      <c r="T368" s="95" t="s">
        <v>764</v>
      </c>
      <c r="U368" s="425">
        <v>252800</v>
      </c>
      <c r="V368" s="464">
        <v>42860</v>
      </c>
      <c r="W368" s="95"/>
      <c r="X368" s="423" t="s">
        <v>1976</v>
      </c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89"/>
    </row>
    <row r="369" spans="1:47" s="78" customFormat="1" ht="12.75" x14ac:dyDescent="0.2">
      <c r="A369" s="203">
        <v>42826</v>
      </c>
      <c r="B369" s="403" t="s">
        <v>2276</v>
      </c>
      <c r="C369" s="399"/>
      <c r="D369" s="400"/>
      <c r="E369" s="399"/>
      <c r="F369" s="83"/>
      <c r="G369" s="401"/>
      <c r="H369" s="399"/>
      <c r="I369" s="399" t="s">
        <v>2277</v>
      </c>
      <c r="J369" s="399"/>
      <c r="K369" s="399"/>
      <c r="L369" s="399"/>
      <c r="M369" s="402"/>
      <c r="N369" s="402"/>
      <c r="O369" s="402"/>
      <c r="P369" s="402"/>
      <c r="Q369" s="61"/>
      <c r="R369" s="406" t="s">
        <v>746</v>
      </c>
      <c r="S369" s="95"/>
      <c r="T369" s="95" t="s">
        <v>764</v>
      </c>
      <c r="U369" s="425">
        <v>20000</v>
      </c>
      <c r="V369" s="464">
        <v>42852</v>
      </c>
      <c r="W369" s="95"/>
      <c r="X369" s="423" t="s">
        <v>1976</v>
      </c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89"/>
    </row>
    <row r="370" spans="1:47" s="78" customFormat="1" ht="12.75" x14ac:dyDescent="0.2">
      <c r="A370" s="203">
        <v>42826</v>
      </c>
      <c r="B370" s="403" t="s">
        <v>2389</v>
      </c>
      <c r="C370" s="399">
        <v>1520604</v>
      </c>
      <c r="D370" s="400">
        <v>7495</v>
      </c>
      <c r="E370" s="399" t="s">
        <v>492</v>
      </c>
      <c r="F370" s="83">
        <v>2017</v>
      </c>
      <c r="G370" s="401">
        <v>42836</v>
      </c>
      <c r="H370" s="399" t="s">
        <v>30</v>
      </c>
      <c r="I370" s="399" t="s">
        <v>2390</v>
      </c>
      <c r="J370" s="399" t="s">
        <v>2</v>
      </c>
      <c r="K370" s="399" t="s">
        <v>2391</v>
      </c>
      <c r="L370" s="399" t="s">
        <v>2392</v>
      </c>
      <c r="M370" s="402">
        <v>282019.7</v>
      </c>
      <c r="N370" s="402">
        <v>14100.99</v>
      </c>
      <c r="O370" s="402">
        <v>47379.31</v>
      </c>
      <c r="P370" s="402">
        <v>343500</v>
      </c>
      <c r="Q370" s="41" t="s">
        <v>1358</v>
      </c>
      <c r="R370" s="406" t="s">
        <v>746</v>
      </c>
      <c r="T370" s="78" t="s">
        <v>764</v>
      </c>
      <c r="U370" s="235">
        <v>3000</v>
      </c>
      <c r="V370" s="231">
        <v>42836</v>
      </c>
      <c r="X370" s="311" t="s">
        <v>1976</v>
      </c>
    </row>
    <row r="371" spans="1:47" s="78" customFormat="1" ht="12.75" x14ac:dyDescent="0.2">
      <c r="A371" s="203">
        <v>42826</v>
      </c>
      <c r="B371" s="403" t="s">
        <v>2389</v>
      </c>
      <c r="C371" s="399"/>
      <c r="D371" s="400"/>
      <c r="E371" s="399"/>
      <c r="F371" s="83"/>
      <c r="G371" s="401"/>
      <c r="H371" s="399"/>
      <c r="I371" s="399" t="s">
        <v>2390</v>
      </c>
      <c r="J371" s="399"/>
      <c r="K371" s="399"/>
      <c r="L371" s="399"/>
      <c r="M371" s="402"/>
      <c r="N371" s="402"/>
      <c r="O371" s="402"/>
      <c r="P371" s="402"/>
      <c r="Q371" s="41"/>
      <c r="R371" s="406" t="s">
        <v>746</v>
      </c>
      <c r="T371" s="78" t="s">
        <v>764</v>
      </c>
      <c r="U371" s="235">
        <v>97000</v>
      </c>
      <c r="V371" s="231">
        <v>42836</v>
      </c>
      <c r="X371" s="311" t="s">
        <v>1976</v>
      </c>
    </row>
    <row r="372" spans="1:47" s="78" customFormat="1" ht="12.75" x14ac:dyDescent="0.2">
      <c r="A372" s="203">
        <v>42826</v>
      </c>
      <c r="B372" s="403" t="s">
        <v>2389</v>
      </c>
      <c r="C372" s="399"/>
      <c r="D372" s="400"/>
      <c r="E372" s="399"/>
      <c r="F372" s="83"/>
      <c r="G372" s="401"/>
      <c r="H372" s="399"/>
      <c r="I372" s="399" t="s">
        <v>2390</v>
      </c>
      <c r="J372" s="399"/>
      <c r="K372" s="399"/>
      <c r="L372" s="399"/>
      <c r="M372" s="402"/>
      <c r="N372" s="402"/>
      <c r="O372" s="402"/>
      <c r="P372" s="402"/>
      <c r="Q372" s="41"/>
      <c r="R372" s="406" t="s">
        <v>746</v>
      </c>
      <c r="T372" s="78" t="s">
        <v>758</v>
      </c>
      <c r="U372" s="235">
        <v>243501.09</v>
      </c>
      <c r="V372" s="231">
        <v>42853</v>
      </c>
      <c r="X372" s="311" t="s">
        <v>1976</v>
      </c>
    </row>
    <row r="373" spans="1:47" s="78" customFormat="1" ht="12.75" x14ac:dyDescent="0.2">
      <c r="A373" s="203">
        <v>42826</v>
      </c>
      <c r="B373" s="403" t="s">
        <v>2245</v>
      </c>
      <c r="C373" s="399">
        <v>1520104</v>
      </c>
      <c r="D373" s="400">
        <v>7493</v>
      </c>
      <c r="E373" s="399" t="s">
        <v>440</v>
      </c>
      <c r="F373" s="83">
        <v>2017</v>
      </c>
      <c r="G373" s="401">
        <v>42847</v>
      </c>
      <c r="H373" s="399" t="s">
        <v>1935</v>
      </c>
      <c r="I373" s="399" t="s">
        <v>2246</v>
      </c>
      <c r="J373" s="399" t="s">
        <v>2</v>
      </c>
      <c r="K373" s="399" t="s">
        <v>2247</v>
      </c>
      <c r="L373" s="399" t="s">
        <v>2248</v>
      </c>
      <c r="M373" s="402">
        <v>238095.24</v>
      </c>
      <c r="N373" s="402">
        <v>11904.76</v>
      </c>
      <c r="O373" s="402">
        <v>40000</v>
      </c>
      <c r="P373" s="402">
        <v>290000</v>
      </c>
      <c r="Q373" s="61" t="s">
        <v>1358</v>
      </c>
      <c r="R373" s="406" t="s">
        <v>746</v>
      </c>
      <c r="S373" s="95"/>
      <c r="T373" s="95" t="s">
        <v>764</v>
      </c>
      <c r="U373" s="425">
        <v>140</v>
      </c>
      <c r="V373" s="464">
        <v>42847</v>
      </c>
      <c r="W373" s="95"/>
      <c r="X373" s="423" t="s">
        <v>1976</v>
      </c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</row>
    <row r="374" spans="1:47" s="78" customFormat="1" ht="12.75" x14ac:dyDescent="0.2">
      <c r="A374" s="203">
        <v>42826</v>
      </c>
      <c r="B374" s="403" t="s">
        <v>2245</v>
      </c>
      <c r="C374" s="399"/>
      <c r="D374" s="400"/>
      <c r="E374" s="399"/>
      <c r="F374" s="83"/>
      <c r="G374" s="401"/>
      <c r="H374" s="399"/>
      <c r="I374" s="399" t="s">
        <v>2246</v>
      </c>
      <c r="J374" s="399"/>
      <c r="K374" s="399"/>
      <c r="L374" s="399"/>
      <c r="M374" s="402"/>
      <c r="N374" s="402"/>
      <c r="O374" s="402"/>
      <c r="P374" s="402"/>
      <c r="Q374" s="61"/>
      <c r="R374" s="406" t="s">
        <v>746</v>
      </c>
      <c r="S374" s="95"/>
      <c r="T374" s="95" t="s">
        <v>764</v>
      </c>
      <c r="U374" s="425">
        <v>90000</v>
      </c>
      <c r="V374" s="464">
        <v>42847</v>
      </c>
      <c r="W374" s="95"/>
      <c r="X374" s="423" t="s">
        <v>1976</v>
      </c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</row>
    <row r="375" spans="1:47" s="78" customFormat="1" ht="12.75" x14ac:dyDescent="0.2">
      <c r="A375" s="203">
        <v>42826</v>
      </c>
      <c r="B375" s="403" t="s">
        <v>2245</v>
      </c>
      <c r="C375" s="399"/>
      <c r="D375" s="400"/>
      <c r="E375" s="399"/>
      <c r="F375" s="83"/>
      <c r="G375" s="401"/>
      <c r="H375" s="399"/>
      <c r="I375" s="399" t="s">
        <v>2246</v>
      </c>
      <c r="J375" s="399"/>
      <c r="K375" s="399"/>
      <c r="L375" s="399"/>
      <c r="M375" s="402"/>
      <c r="N375" s="402"/>
      <c r="O375" s="402"/>
      <c r="P375" s="402"/>
      <c r="Q375" s="61"/>
      <c r="R375" s="406" t="s">
        <v>746</v>
      </c>
      <c r="S375" s="95"/>
      <c r="T375" s="95" t="s">
        <v>757</v>
      </c>
      <c r="U375" s="425">
        <v>10000</v>
      </c>
      <c r="V375" s="464">
        <v>42842</v>
      </c>
      <c r="W375" s="95"/>
      <c r="X375" s="423" t="s">
        <v>1976</v>
      </c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</row>
    <row r="376" spans="1:47" s="78" customFormat="1" ht="12.75" x14ac:dyDescent="0.2">
      <c r="A376" s="203">
        <v>42826</v>
      </c>
      <c r="B376" s="403" t="s">
        <v>2245</v>
      </c>
      <c r="C376" s="399"/>
      <c r="D376" s="400"/>
      <c r="E376" s="399"/>
      <c r="F376" s="83"/>
      <c r="G376" s="401"/>
      <c r="H376" s="399"/>
      <c r="I376" s="399" t="s">
        <v>2246</v>
      </c>
      <c r="J376" s="399"/>
      <c r="K376" s="399"/>
      <c r="L376" s="399"/>
      <c r="M376" s="402"/>
      <c r="N376" s="402"/>
      <c r="O376" s="402"/>
      <c r="P376" s="402"/>
      <c r="Q376" s="61"/>
      <c r="R376" s="406" t="s">
        <v>746</v>
      </c>
      <c r="S376" s="95"/>
      <c r="T376" s="95" t="s">
        <v>761</v>
      </c>
      <c r="U376" s="425">
        <v>189862.76</v>
      </c>
      <c r="V376" s="464">
        <v>42849</v>
      </c>
      <c r="W376" s="95"/>
      <c r="X376" s="423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</row>
    <row r="377" spans="1:47" s="78" customFormat="1" ht="12.75" x14ac:dyDescent="0.2">
      <c r="A377" s="203">
        <v>42826</v>
      </c>
      <c r="B377" s="403" t="s">
        <v>2524</v>
      </c>
      <c r="C377" s="399">
        <v>16902</v>
      </c>
      <c r="D377" s="400" t="s">
        <v>618</v>
      </c>
      <c r="E377" s="399" t="s">
        <v>2508</v>
      </c>
      <c r="F377" s="83"/>
      <c r="G377" s="401">
        <v>42835</v>
      </c>
      <c r="H377" s="399" t="s">
        <v>1935</v>
      </c>
      <c r="I377" s="399" t="s">
        <v>2525</v>
      </c>
      <c r="J377" s="399" t="s">
        <v>23</v>
      </c>
      <c r="K377" s="399" t="s">
        <v>2397</v>
      </c>
      <c r="L377" s="399" t="s">
        <v>2526</v>
      </c>
      <c r="M377" s="402">
        <v>139655.17000000001</v>
      </c>
      <c r="N377" s="402">
        <v>0</v>
      </c>
      <c r="O377" s="402">
        <v>22344.83</v>
      </c>
      <c r="P377" s="402">
        <v>162000</v>
      </c>
      <c r="Q377" s="61" t="s">
        <v>749</v>
      </c>
      <c r="R377" s="405" t="s">
        <v>1340</v>
      </c>
      <c r="T377" s="78" t="s">
        <v>758</v>
      </c>
      <c r="U377" s="235">
        <v>3542</v>
      </c>
      <c r="V377" s="78" t="s">
        <v>2600</v>
      </c>
      <c r="X377" s="311" t="s">
        <v>1976</v>
      </c>
    </row>
    <row r="378" spans="1:47" s="78" customFormat="1" ht="12.75" x14ac:dyDescent="0.2">
      <c r="A378" s="203">
        <v>42826</v>
      </c>
      <c r="B378" s="403" t="s">
        <v>2524</v>
      </c>
      <c r="C378" s="399"/>
      <c r="D378" s="400"/>
      <c r="E378" s="399"/>
      <c r="F378" s="83"/>
      <c r="G378" s="401"/>
      <c r="H378" s="399"/>
      <c r="I378" s="399" t="s">
        <v>2525</v>
      </c>
      <c r="J378" s="399"/>
      <c r="K378" s="399"/>
      <c r="L378" s="399"/>
      <c r="M378" s="402"/>
      <c r="N378" s="402"/>
      <c r="O378" s="402"/>
      <c r="P378" s="402"/>
      <c r="Q378" s="61"/>
      <c r="R378" s="405" t="s">
        <v>1340</v>
      </c>
      <c r="T378" s="78" t="s">
        <v>763</v>
      </c>
      <c r="U378" s="235">
        <v>2000</v>
      </c>
      <c r="V378" s="231">
        <v>42825</v>
      </c>
      <c r="X378" s="311" t="s">
        <v>1976</v>
      </c>
    </row>
    <row r="379" spans="1:47" s="78" customFormat="1" ht="12.75" x14ac:dyDescent="0.2">
      <c r="A379" s="203">
        <v>42826</v>
      </c>
      <c r="B379" s="403" t="s">
        <v>2524</v>
      </c>
      <c r="C379" s="399"/>
      <c r="D379" s="400"/>
      <c r="E379" s="399"/>
      <c r="F379" s="83"/>
      <c r="G379" s="401"/>
      <c r="H379" s="399"/>
      <c r="I379" s="399" t="s">
        <v>2525</v>
      </c>
      <c r="J379" s="399"/>
      <c r="K379" s="399"/>
      <c r="L379" s="399"/>
      <c r="M379" s="402"/>
      <c r="N379" s="402"/>
      <c r="O379" s="402"/>
      <c r="P379" s="402"/>
      <c r="Q379" s="61"/>
      <c r="R379" s="405" t="s">
        <v>1340</v>
      </c>
      <c r="T379" s="78" t="s">
        <v>764</v>
      </c>
      <c r="U379" s="235">
        <v>30400</v>
      </c>
      <c r="V379" s="231">
        <v>42836</v>
      </c>
      <c r="X379" s="311" t="s">
        <v>1976</v>
      </c>
    </row>
    <row r="380" spans="1:47" s="78" customFormat="1" ht="12.75" x14ac:dyDescent="0.2">
      <c r="A380" s="203">
        <v>42826</v>
      </c>
      <c r="B380" s="403" t="s">
        <v>2524</v>
      </c>
      <c r="C380" s="399"/>
      <c r="D380" s="400"/>
      <c r="E380" s="399"/>
      <c r="F380" s="83"/>
      <c r="G380" s="401"/>
      <c r="H380" s="399"/>
      <c r="I380" s="399" t="s">
        <v>2525</v>
      </c>
      <c r="J380" s="399"/>
      <c r="K380" s="399"/>
      <c r="L380" s="399"/>
      <c r="M380" s="402"/>
      <c r="N380" s="402"/>
      <c r="O380" s="402"/>
      <c r="P380" s="402"/>
      <c r="Q380" s="61"/>
      <c r="R380" s="405" t="s">
        <v>1340</v>
      </c>
      <c r="T380" s="78" t="s">
        <v>761</v>
      </c>
      <c r="U380" s="235">
        <v>126058.5</v>
      </c>
      <c r="V380" s="231">
        <v>42843</v>
      </c>
      <c r="X380" s="311" t="s">
        <v>1976</v>
      </c>
    </row>
    <row r="381" spans="1:47" s="78" customFormat="1" ht="12.75" x14ac:dyDescent="0.2">
      <c r="A381" s="203">
        <v>42826</v>
      </c>
      <c r="B381" s="403" t="s">
        <v>2199</v>
      </c>
      <c r="C381" s="399">
        <v>521801</v>
      </c>
      <c r="D381" s="400">
        <v>2201</v>
      </c>
      <c r="E381" s="399" t="s">
        <v>217</v>
      </c>
      <c r="F381" s="83">
        <v>2017</v>
      </c>
      <c r="G381" s="401">
        <v>42832</v>
      </c>
      <c r="H381" s="399" t="s">
        <v>118</v>
      </c>
      <c r="I381" s="399" t="s">
        <v>2200</v>
      </c>
      <c r="J381" s="399" t="s">
        <v>23</v>
      </c>
      <c r="K381" s="399" t="s">
        <v>2201</v>
      </c>
      <c r="L381" s="399" t="s">
        <v>2202</v>
      </c>
      <c r="M381" s="402">
        <v>197586.21</v>
      </c>
      <c r="N381" s="402">
        <v>0</v>
      </c>
      <c r="O381" s="402">
        <v>31613.79</v>
      </c>
      <c r="P381" s="402">
        <v>229200</v>
      </c>
      <c r="Q381" s="61" t="s">
        <v>1358</v>
      </c>
      <c r="R381" s="405" t="s">
        <v>1340</v>
      </c>
      <c r="S381" s="95"/>
      <c r="T381" s="95" t="s">
        <v>757</v>
      </c>
      <c r="U381" s="425">
        <v>80000</v>
      </c>
      <c r="V381" s="464">
        <v>42832</v>
      </c>
      <c r="W381" s="95"/>
      <c r="X381" s="423" t="s">
        <v>1976</v>
      </c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</row>
    <row r="382" spans="1:47" s="78" customFormat="1" ht="12.75" x14ac:dyDescent="0.2">
      <c r="A382" s="203">
        <v>42826</v>
      </c>
      <c r="B382" s="403" t="s">
        <v>2199</v>
      </c>
      <c r="C382" s="399"/>
      <c r="D382" s="400"/>
      <c r="E382" s="399"/>
      <c r="F382" s="83"/>
      <c r="G382" s="401"/>
      <c r="H382" s="399"/>
      <c r="I382" s="399" t="s">
        <v>2200</v>
      </c>
      <c r="J382" s="399"/>
      <c r="K382" s="399"/>
      <c r="L382" s="399"/>
      <c r="M382" s="402"/>
      <c r="N382" s="402"/>
      <c r="O382" s="402"/>
      <c r="P382" s="402"/>
      <c r="Q382" s="61"/>
      <c r="R382" s="405" t="s">
        <v>1340</v>
      </c>
      <c r="S382" s="95"/>
      <c r="T382" s="95" t="s">
        <v>764</v>
      </c>
      <c r="U382" s="425">
        <v>149200</v>
      </c>
      <c r="V382" s="464">
        <v>42835</v>
      </c>
      <c r="W382" s="95"/>
      <c r="X382" s="423" t="s">
        <v>1976</v>
      </c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</row>
    <row r="383" spans="1:47" s="78" customFormat="1" ht="12.75" x14ac:dyDescent="0.2">
      <c r="A383" s="203">
        <v>42826</v>
      </c>
      <c r="B383" s="403" t="s">
        <v>2060</v>
      </c>
      <c r="C383" s="399">
        <v>520909</v>
      </c>
      <c r="D383" s="400">
        <v>2009</v>
      </c>
      <c r="E383" s="399" t="s">
        <v>208</v>
      </c>
      <c r="F383" s="83">
        <v>2017</v>
      </c>
      <c r="G383" s="401">
        <v>42835</v>
      </c>
      <c r="H383" s="399" t="s">
        <v>13</v>
      </c>
      <c r="I383" s="399" t="s">
        <v>2061</v>
      </c>
      <c r="J383" s="399" t="s">
        <v>23</v>
      </c>
      <c r="K383" s="399" t="s">
        <v>2062</v>
      </c>
      <c r="L383" s="399" t="s">
        <v>2063</v>
      </c>
      <c r="M383" s="402">
        <v>213965.52</v>
      </c>
      <c r="N383" s="402">
        <v>0</v>
      </c>
      <c r="O383" s="402">
        <v>34234.480000000003</v>
      </c>
      <c r="P383" s="402">
        <v>248200</v>
      </c>
      <c r="Q383" s="41" t="s">
        <v>1358</v>
      </c>
      <c r="R383" s="405" t="s">
        <v>1340</v>
      </c>
      <c r="S383" s="89"/>
      <c r="T383" s="89" t="s">
        <v>764</v>
      </c>
      <c r="U383" s="330">
        <v>115000</v>
      </c>
      <c r="V383" s="334">
        <v>42852</v>
      </c>
      <c r="W383" s="89"/>
      <c r="X383" s="339" t="s">
        <v>1976</v>
      </c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</row>
    <row r="384" spans="1:47" s="78" customFormat="1" ht="12.75" x14ac:dyDescent="0.2">
      <c r="A384" s="203">
        <v>42826</v>
      </c>
      <c r="B384" s="403" t="s">
        <v>2060</v>
      </c>
      <c r="C384" s="465"/>
      <c r="D384" s="467"/>
      <c r="E384" s="465"/>
      <c r="F384" s="468"/>
      <c r="G384" s="469"/>
      <c r="H384" s="465"/>
      <c r="I384" s="399" t="s">
        <v>2061</v>
      </c>
      <c r="J384" s="465"/>
      <c r="K384" s="465"/>
      <c r="L384" s="465"/>
      <c r="M384" s="470"/>
      <c r="N384" s="470"/>
      <c r="O384" s="470"/>
      <c r="P384" s="470"/>
      <c r="Q384" s="41"/>
      <c r="R384" s="405" t="s">
        <v>1340</v>
      </c>
      <c r="S384" s="89"/>
      <c r="T384" s="89" t="s">
        <v>758</v>
      </c>
      <c r="U384" s="330">
        <v>133200</v>
      </c>
      <c r="V384" s="334">
        <v>42852</v>
      </c>
      <c r="W384" s="89"/>
      <c r="X384" s="339" t="s">
        <v>1976</v>
      </c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</row>
    <row r="385" spans="1:46" s="78" customFormat="1" ht="13.5" thickBot="1" x14ac:dyDescent="0.25">
      <c r="A385" s="203"/>
      <c r="B385" s="466"/>
      <c r="C385" s="465"/>
      <c r="D385" s="467"/>
      <c r="E385" s="465"/>
      <c r="F385" s="468"/>
      <c r="G385" s="469"/>
      <c r="H385" s="465"/>
      <c r="I385" s="465"/>
      <c r="J385" s="465"/>
      <c r="K385" s="465"/>
      <c r="L385" s="465"/>
      <c r="M385" s="470"/>
      <c r="N385" s="470"/>
      <c r="O385" s="470"/>
      <c r="P385" s="470"/>
      <c r="Q385" s="41"/>
      <c r="R385" s="405"/>
      <c r="S385" s="89"/>
      <c r="T385" s="89"/>
      <c r="U385" s="330"/>
      <c r="V385" s="89"/>
      <c r="W385" s="89"/>
      <c r="X385" s="33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</row>
    <row r="386" spans="1:46" s="112" customFormat="1" ht="12.75" x14ac:dyDescent="0.2">
      <c r="A386" s="63"/>
      <c r="B386" s="119"/>
      <c r="C386" s="120"/>
      <c r="D386" s="120"/>
      <c r="E386" s="120"/>
      <c r="F386" s="121"/>
      <c r="G386" s="122"/>
      <c r="H386" s="123"/>
      <c r="I386" s="124"/>
      <c r="J386" s="125"/>
      <c r="K386" s="125"/>
      <c r="L386" s="121"/>
      <c r="M386" s="126"/>
      <c r="N386" s="127"/>
      <c r="O386" s="128"/>
      <c r="P386" s="128"/>
      <c r="Q386" s="54"/>
      <c r="S386" s="424"/>
      <c r="U386" s="331"/>
      <c r="X386" s="339"/>
    </row>
    <row r="387" spans="1:46" s="112" customFormat="1" x14ac:dyDescent="0.2">
      <c r="A387" s="63"/>
      <c r="B387" s="129"/>
      <c r="C387" s="130"/>
      <c r="D387" s="130"/>
      <c r="E387" s="131"/>
      <c r="F387" s="132"/>
      <c r="G387" s="133"/>
      <c r="H387" s="134"/>
      <c r="I387" s="135"/>
      <c r="J387" s="135"/>
      <c r="K387" s="135"/>
      <c r="L387" s="132"/>
      <c r="M387" s="136">
        <f>SUM(M6:M383)</f>
        <v>43203364.830000006</v>
      </c>
      <c r="N387" s="136">
        <f>SUM(N6:N383)</f>
        <v>1060477.17</v>
      </c>
      <c r="O387" s="136">
        <f>SUM(O6:O383)</f>
        <v>6805894.79</v>
      </c>
      <c r="P387" s="136">
        <f>SUM(P6:P383)</f>
        <v>51069736.790000007</v>
      </c>
      <c r="Q387" s="54"/>
      <c r="S387" s="424"/>
      <c r="U387" s="331"/>
      <c r="X387" s="54"/>
    </row>
    <row r="388" spans="1:46" s="112" customFormat="1" ht="12" thickBot="1" x14ac:dyDescent="0.25">
      <c r="A388" s="63"/>
      <c r="B388" s="137"/>
      <c r="C388" s="138"/>
      <c r="D388" s="138"/>
      <c r="E388" s="138"/>
      <c r="F388" s="139"/>
      <c r="G388" s="140"/>
      <c r="H388" s="141"/>
      <c r="I388" s="142"/>
      <c r="J388" s="143"/>
      <c r="K388" s="143"/>
      <c r="L388" s="139"/>
      <c r="M388" s="144"/>
      <c r="N388" s="145"/>
      <c r="O388" s="146"/>
      <c r="P388" s="146"/>
      <c r="Q388" s="54"/>
      <c r="S388" s="424"/>
      <c r="U388" s="331"/>
      <c r="X388" s="54"/>
    </row>
    <row r="389" spans="1:46" s="112" customFormat="1" ht="12.75" x14ac:dyDescent="0.2">
      <c r="A389" s="63"/>
      <c r="B389" s="147"/>
      <c r="C389" s="148"/>
      <c r="D389" s="148"/>
      <c r="E389" s="41"/>
      <c r="F389" s="63"/>
      <c r="G389" s="149"/>
      <c r="H389" s="150"/>
      <c r="I389" s="151" t="s">
        <v>1327</v>
      </c>
      <c r="J389" s="152"/>
      <c r="K389" s="151" t="s">
        <v>1327</v>
      </c>
      <c r="L389" s="42" t="s">
        <v>1328</v>
      </c>
      <c r="M389" s="153">
        <v>30881421.039999999</v>
      </c>
      <c r="N389" s="154">
        <f>+N387</f>
        <v>1060477.17</v>
      </c>
      <c r="O389" s="155"/>
      <c r="P389" s="156"/>
      <c r="Q389" s="54"/>
      <c r="S389" s="424"/>
      <c r="U389" s="331"/>
      <c r="X389" s="54"/>
    </row>
    <row r="390" spans="1:46" s="112" customFormat="1" ht="12.75" x14ac:dyDescent="0.2">
      <c r="A390" s="63"/>
      <c r="B390" s="147"/>
      <c r="C390" s="148"/>
      <c r="D390" s="148"/>
      <c r="E390" s="41"/>
      <c r="F390" s="63"/>
      <c r="G390" s="149"/>
      <c r="H390" s="150"/>
      <c r="I390" s="151" t="s">
        <v>1329</v>
      </c>
      <c r="J390" s="152"/>
      <c r="K390" s="151" t="s">
        <v>1330</v>
      </c>
      <c r="L390" s="42" t="s">
        <v>1328</v>
      </c>
      <c r="M390" s="153">
        <v>8972040.3800000008</v>
      </c>
      <c r="N390" s="154"/>
      <c r="O390" s="155"/>
      <c r="P390" s="156"/>
      <c r="Q390" s="54"/>
      <c r="S390" s="424"/>
      <c r="U390" s="331"/>
      <c r="X390" s="54"/>
    </row>
    <row r="391" spans="1:46" s="112" customFormat="1" x14ac:dyDescent="0.2">
      <c r="A391" s="63"/>
      <c r="B391" s="157"/>
      <c r="C391" s="148"/>
      <c r="D391" s="148"/>
      <c r="E391" s="41"/>
      <c r="F391" s="63"/>
      <c r="G391" s="149"/>
      <c r="H391" s="150"/>
      <c r="I391" s="151" t="s">
        <v>1330</v>
      </c>
      <c r="J391" s="152"/>
      <c r="K391" s="151" t="s">
        <v>1331</v>
      </c>
      <c r="L391" s="42" t="s">
        <v>1328</v>
      </c>
      <c r="M391" s="153">
        <v>4482499.97</v>
      </c>
      <c r="N391" s="155"/>
      <c r="O391" s="155"/>
      <c r="P391" s="156"/>
      <c r="Q391" s="54"/>
      <c r="S391" s="424"/>
      <c r="U391" s="331"/>
      <c r="X391" s="54"/>
    </row>
    <row r="392" spans="1:46" s="112" customFormat="1" x14ac:dyDescent="0.2">
      <c r="A392" s="63"/>
      <c r="B392" s="157"/>
      <c r="C392" s="148"/>
      <c r="D392" s="148"/>
      <c r="E392" s="41"/>
      <c r="F392" s="63"/>
      <c r="G392" s="149"/>
      <c r="H392" s="150"/>
      <c r="I392" s="151" t="s">
        <v>1331</v>
      </c>
      <c r="J392" s="152"/>
      <c r="K392" s="152"/>
      <c r="L392" s="42"/>
      <c r="M392" s="154"/>
      <c r="N392" s="154"/>
      <c r="O392" s="154"/>
      <c r="P392" s="159"/>
      <c r="Q392" s="161"/>
      <c r="S392" s="424"/>
      <c r="U392" s="331"/>
      <c r="X392" s="54"/>
    </row>
    <row r="393" spans="1:46" s="112" customFormat="1" x14ac:dyDescent="0.2">
      <c r="A393" s="63"/>
      <c r="B393" s="157"/>
      <c r="C393" s="148"/>
      <c r="D393" s="148"/>
      <c r="E393" s="41"/>
      <c r="F393" s="63"/>
      <c r="G393" s="149"/>
      <c r="H393" s="150"/>
      <c r="I393" s="151" t="s">
        <v>1332</v>
      </c>
      <c r="J393" s="152"/>
      <c r="K393" s="152"/>
      <c r="L393" s="42"/>
      <c r="M393" s="162">
        <v>0</v>
      </c>
      <c r="N393" s="162"/>
      <c r="O393" s="162"/>
      <c r="P393" s="163"/>
      <c r="Q393" s="54"/>
      <c r="S393" s="424"/>
      <c r="U393" s="331"/>
      <c r="X393" s="54"/>
    </row>
    <row r="394" spans="1:46" s="112" customFormat="1" x14ac:dyDescent="0.2">
      <c r="A394" s="63"/>
      <c r="B394" s="157"/>
      <c r="C394" s="148"/>
      <c r="D394" s="148"/>
      <c r="E394" s="41"/>
      <c r="F394" s="63"/>
      <c r="G394" s="164"/>
      <c r="H394" s="165"/>
      <c r="I394" s="151" t="s">
        <v>1333</v>
      </c>
      <c r="J394" s="152"/>
      <c r="K394" s="152"/>
      <c r="L394" s="42"/>
      <c r="M394" s="166">
        <f>SUM(M389:M393)</f>
        <v>44335961.390000001</v>
      </c>
      <c r="N394" s="166">
        <f>SUM(N389:N393)</f>
        <v>1060477.17</v>
      </c>
      <c r="O394" s="166"/>
      <c r="P394" s="166"/>
      <c r="Q394" s="54"/>
      <c r="S394" s="424"/>
      <c r="U394" s="331"/>
      <c r="X394" s="54"/>
    </row>
    <row r="395" spans="1:46" s="112" customFormat="1" x14ac:dyDescent="0.2">
      <c r="A395" s="63"/>
      <c r="B395" s="157"/>
      <c r="C395" s="148"/>
      <c r="D395" s="148"/>
      <c r="E395" s="41"/>
      <c r="F395" s="63"/>
      <c r="G395" s="149"/>
      <c r="H395" s="150"/>
      <c r="I395" s="43"/>
      <c r="J395" s="152"/>
      <c r="K395" s="152"/>
      <c r="L395" s="42"/>
      <c r="M395" s="167"/>
      <c r="N395" s="155"/>
      <c r="O395" s="168"/>
      <c r="P395" s="169"/>
      <c r="Q395" s="54"/>
      <c r="S395" s="424"/>
      <c r="U395" s="331"/>
      <c r="X395" s="54"/>
    </row>
    <row r="396" spans="1:46" s="112" customFormat="1" x14ac:dyDescent="0.2">
      <c r="A396" s="63"/>
      <c r="B396" s="157"/>
      <c r="C396" s="148"/>
      <c r="D396" s="148"/>
      <c r="E396" s="41"/>
      <c r="F396" s="63"/>
      <c r="G396" s="149"/>
      <c r="H396" s="150"/>
      <c r="I396" s="43"/>
      <c r="J396" s="152"/>
      <c r="K396" s="152"/>
      <c r="L396" s="42" t="s">
        <v>1334</v>
      </c>
      <c r="M396" s="170">
        <f>+M387-M394</f>
        <v>-1132596.5599999949</v>
      </c>
      <c r="N396" s="170"/>
      <c r="O396" s="168"/>
      <c r="P396" s="169"/>
      <c r="Q396" s="54"/>
      <c r="S396" s="424"/>
      <c r="U396" s="331"/>
      <c r="X396" s="54"/>
    </row>
    <row r="397" spans="1:46" s="112" customFormat="1" ht="12.75" x14ac:dyDescent="0.2">
      <c r="A397" s="63"/>
      <c r="B397" s="107"/>
      <c r="C397" s="105"/>
      <c r="D397" s="88"/>
      <c r="E397" s="88"/>
      <c r="F397" s="88"/>
      <c r="G397" s="171"/>
      <c r="H397" s="172"/>
      <c r="I397" s="88"/>
      <c r="J397" s="88"/>
      <c r="K397" s="88"/>
      <c r="L397" s="88"/>
      <c r="M397" s="98"/>
      <c r="N397" s="98"/>
      <c r="O397" s="98"/>
      <c r="P397" s="98"/>
      <c r="Q397" s="54"/>
      <c r="S397" s="424"/>
      <c r="U397" s="331"/>
      <c r="X397" s="54"/>
    </row>
    <row r="398" spans="1:46" s="112" customFormat="1" ht="12.75" x14ac:dyDescent="0.2">
      <c r="A398" s="63"/>
      <c r="B398" s="107"/>
      <c r="C398" s="105"/>
      <c r="D398" s="88"/>
      <c r="E398" s="88"/>
      <c r="F398" s="88"/>
      <c r="G398" s="171"/>
      <c r="H398" s="173"/>
      <c r="I398" s="88"/>
      <c r="J398" s="88"/>
      <c r="K398" s="88"/>
      <c r="L398" s="88"/>
      <c r="M398" s="98"/>
      <c r="N398" s="98"/>
      <c r="O398" s="98"/>
      <c r="P398" s="98"/>
      <c r="Q398" s="54"/>
      <c r="S398" s="424"/>
      <c r="U398" s="331"/>
      <c r="X398" s="54"/>
    </row>
    <row r="399" spans="1:46" s="112" customFormat="1" ht="12.75" x14ac:dyDescent="0.2">
      <c r="A399" s="63"/>
      <c r="B399" s="107"/>
      <c r="C399" s="105"/>
      <c r="D399" s="88"/>
      <c r="E399" s="88"/>
      <c r="F399" s="88"/>
      <c r="G399" s="171"/>
      <c r="H399" s="173"/>
      <c r="I399" s="88"/>
      <c r="J399" s="88"/>
      <c r="K399" s="88"/>
      <c r="L399" s="175"/>
      <c r="M399" s="98"/>
      <c r="N399" s="98"/>
      <c r="O399" s="98"/>
      <c r="P399" s="98"/>
      <c r="Q399" s="54"/>
      <c r="S399" s="424"/>
      <c r="U399" s="331"/>
      <c r="X399" s="54"/>
    </row>
    <row r="400" spans="1:46" s="112" customFormat="1" ht="12.75" x14ac:dyDescent="0.2">
      <c r="A400" s="63"/>
      <c r="B400" s="107"/>
      <c r="C400" s="105"/>
      <c r="D400" s="88"/>
      <c r="E400" s="88"/>
      <c r="F400" s="88"/>
      <c r="G400" s="171"/>
      <c r="H400" s="172"/>
      <c r="I400" s="78"/>
      <c r="J400" s="78"/>
      <c r="K400" s="88"/>
      <c r="L400" s="176"/>
      <c r="M400" s="167"/>
      <c r="N400" s="98"/>
      <c r="O400" s="98"/>
      <c r="P400" s="177"/>
      <c r="Q400" s="54"/>
      <c r="S400" s="424"/>
      <c r="U400" s="331"/>
      <c r="X400" s="54"/>
    </row>
    <row r="401" spans="1:24" s="112" customFormat="1" ht="12.75" x14ac:dyDescent="0.2">
      <c r="A401" s="63"/>
      <c r="B401" s="107"/>
      <c r="C401" s="105"/>
      <c r="D401" s="88"/>
      <c r="E401" s="88"/>
      <c r="F401" s="88"/>
      <c r="G401" s="171"/>
      <c r="H401" s="172"/>
      <c r="I401" s="78"/>
      <c r="J401" s="78"/>
      <c r="K401" s="88"/>
      <c r="L401" s="179"/>
      <c r="M401" s="176"/>
      <c r="N401" s="106"/>
      <c r="O401" s="106"/>
      <c r="P401" s="79"/>
      <c r="Q401" s="54"/>
      <c r="S401" s="424"/>
      <c r="U401" s="331"/>
      <c r="X401" s="54"/>
    </row>
    <row r="402" spans="1:24" s="112" customFormat="1" ht="12.75" x14ac:dyDescent="0.2">
      <c r="A402" s="63"/>
      <c r="B402" s="107"/>
      <c r="C402" s="105"/>
      <c r="D402" s="88"/>
      <c r="E402" s="88"/>
      <c r="F402" s="88"/>
      <c r="G402" s="171"/>
      <c r="H402" s="172"/>
      <c r="I402" s="78"/>
      <c r="J402" s="78"/>
      <c r="K402" s="88"/>
      <c r="L402" s="78"/>
      <c r="M402" s="78"/>
      <c r="N402" s="106"/>
      <c r="O402" s="106"/>
      <c r="P402" s="181"/>
      <c r="Q402" s="54"/>
      <c r="S402" s="424"/>
      <c r="U402" s="331"/>
      <c r="X402" s="54"/>
    </row>
    <row r="403" spans="1:24" s="112" customFormat="1" ht="12.75" x14ac:dyDescent="0.2">
      <c r="A403" s="63"/>
      <c r="B403" s="107"/>
      <c r="C403" s="105"/>
      <c r="D403" s="88"/>
      <c r="E403" s="88"/>
      <c r="F403" s="88"/>
      <c r="G403" s="171"/>
      <c r="H403" s="172"/>
      <c r="I403" s="78"/>
      <c r="J403" s="78"/>
      <c r="L403" s="88"/>
      <c r="M403" s="79"/>
      <c r="N403" s="183"/>
      <c r="O403" s="184"/>
      <c r="P403" s="181"/>
      <c r="Q403" s="54"/>
      <c r="S403" s="424"/>
      <c r="U403" s="331"/>
      <c r="X403" s="54"/>
    </row>
    <row r="404" spans="1:24" s="112" customFormat="1" ht="12.75" x14ac:dyDescent="0.2">
      <c r="A404" s="63"/>
      <c r="B404" s="107"/>
      <c r="C404" s="105"/>
      <c r="D404" s="88"/>
      <c r="E404" s="88"/>
      <c r="F404" s="88"/>
      <c r="G404" s="171"/>
      <c r="H404" s="172"/>
      <c r="I404" s="78"/>
      <c r="J404" s="78"/>
      <c r="L404" s="185"/>
      <c r="M404" s="79"/>
      <c r="N404" s="183"/>
      <c r="O404" s="106"/>
      <c r="P404" s="181"/>
      <c r="Q404" s="54"/>
      <c r="S404" s="424"/>
      <c r="U404" s="331"/>
      <c r="X404" s="54"/>
    </row>
    <row r="405" spans="1:24" s="112" customFormat="1" ht="12.75" x14ac:dyDescent="0.2">
      <c r="A405" s="63"/>
      <c r="B405" s="107"/>
      <c r="C405" s="105"/>
      <c r="D405" s="88"/>
      <c r="E405" s="88"/>
      <c r="F405" s="88"/>
      <c r="G405" s="171"/>
      <c r="H405" s="172"/>
      <c r="I405" s="78"/>
      <c r="J405" s="78"/>
      <c r="L405" s="88"/>
      <c r="M405" s="79"/>
      <c r="N405" s="183"/>
      <c r="O405" s="106"/>
      <c r="P405" s="181"/>
      <c r="Q405" s="54"/>
      <c r="S405" s="424"/>
      <c r="U405" s="331"/>
      <c r="X405" s="54"/>
    </row>
    <row r="406" spans="1:24" s="112" customFormat="1" ht="12.75" x14ac:dyDescent="0.2">
      <c r="A406" s="63"/>
      <c r="B406" s="107"/>
      <c r="C406" s="105"/>
      <c r="D406" s="88"/>
      <c r="E406" s="88"/>
      <c r="F406" s="88"/>
      <c r="G406" s="171"/>
      <c r="H406" s="172"/>
      <c r="I406" s="78"/>
      <c r="J406" s="78"/>
      <c r="L406" s="88"/>
      <c r="M406" s="79"/>
      <c r="N406" s="183"/>
      <c r="O406" s="106"/>
      <c r="P406" s="181"/>
      <c r="Q406" s="54"/>
      <c r="S406" s="424"/>
      <c r="U406" s="331"/>
      <c r="X406" s="54"/>
    </row>
    <row r="407" spans="1:24" s="112" customFormat="1" ht="14.25" x14ac:dyDescent="0.2">
      <c r="A407" s="63"/>
      <c r="B407" s="107"/>
      <c r="C407" s="105"/>
      <c r="D407" s="88"/>
      <c r="E407" s="88"/>
      <c r="F407" s="88"/>
      <c r="G407" s="171"/>
      <c r="H407" s="172"/>
      <c r="I407" s="180"/>
      <c r="J407" s="78"/>
      <c r="L407" s="88"/>
      <c r="M407" s="79"/>
      <c r="N407" s="183"/>
      <c r="O407" s="106"/>
      <c r="P407" s="186"/>
      <c r="Q407" s="54"/>
      <c r="S407" s="424"/>
      <c r="U407" s="331"/>
      <c r="X407" s="54"/>
    </row>
    <row r="408" spans="1:24" s="112" customFormat="1" ht="12.75" x14ac:dyDescent="0.2">
      <c r="A408" s="63"/>
      <c r="B408" s="107"/>
      <c r="C408" s="105"/>
      <c r="D408" s="88"/>
      <c r="E408" s="88"/>
      <c r="F408" s="88"/>
      <c r="G408" s="171"/>
      <c r="H408" s="172"/>
      <c r="I408" s="180"/>
      <c r="J408" s="78"/>
      <c r="L408" s="88"/>
      <c r="M408" s="79"/>
      <c r="N408" s="183"/>
      <c r="O408" s="106"/>
      <c r="P408" s="181"/>
      <c r="Q408" s="54"/>
      <c r="S408" s="424"/>
      <c r="U408" s="331"/>
      <c r="X408" s="54"/>
    </row>
    <row r="409" spans="1:24" s="112" customFormat="1" ht="12.75" x14ac:dyDescent="0.2">
      <c r="A409" s="63"/>
      <c r="B409" s="107"/>
      <c r="C409" s="105"/>
      <c r="D409" s="88"/>
      <c r="E409" s="88"/>
      <c r="F409" s="88"/>
      <c r="G409" s="171"/>
      <c r="H409" s="172"/>
      <c r="I409" s="180"/>
      <c r="J409" s="78"/>
      <c r="L409" s="88"/>
      <c r="M409" s="79"/>
      <c r="N409" s="183"/>
      <c r="O409" s="106"/>
      <c r="P409" s="181"/>
      <c r="Q409" s="54"/>
      <c r="S409" s="424"/>
      <c r="U409" s="331"/>
      <c r="X409" s="54"/>
    </row>
    <row r="410" spans="1:24" s="112" customFormat="1" ht="12.75" x14ac:dyDescent="0.2">
      <c r="A410" s="63"/>
      <c r="B410" s="107"/>
      <c r="C410" s="105"/>
      <c r="D410" s="88"/>
      <c r="E410" s="88"/>
      <c r="F410" s="88"/>
      <c r="G410" s="171"/>
      <c r="H410" s="172"/>
      <c r="I410" s="180"/>
      <c r="J410" s="78"/>
      <c r="L410" s="88"/>
      <c r="M410" s="79"/>
      <c r="N410" s="183"/>
      <c r="O410" s="179"/>
      <c r="P410" s="187"/>
      <c r="Q410" s="54"/>
      <c r="S410" s="424"/>
      <c r="U410" s="331"/>
      <c r="X410" s="54"/>
    </row>
    <row r="411" spans="1:24" s="112" customFormat="1" ht="12.75" x14ac:dyDescent="0.2">
      <c r="A411" s="63"/>
      <c r="B411" s="100"/>
      <c r="C411" s="105"/>
      <c r="D411" s="56"/>
      <c r="E411" s="61"/>
      <c r="F411" s="97"/>
      <c r="G411" s="188"/>
      <c r="H411" s="189"/>
      <c r="I411" s="180"/>
      <c r="J411" s="101"/>
      <c r="L411" s="103"/>
      <c r="M411" s="79"/>
      <c r="N411" s="183"/>
      <c r="O411" s="190"/>
      <c r="P411" s="181"/>
      <c r="Q411" s="54"/>
      <c r="S411" s="424"/>
      <c r="U411" s="331"/>
      <c r="X411" s="54"/>
    </row>
    <row r="412" spans="1:24" s="112" customFormat="1" ht="12.75" x14ac:dyDescent="0.2">
      <c r="A412" s="63"/>
      <c r="B412" s="100"/>
      <c r="C412" s="105"/>
      <c r="D412" s="56"/>
      <c r="E412" s="61"/>
      <c r="F412" s="97"/>
      <c r="G412" s="188"/>
      <c r="H412" s="189"/>
      <c r="I412" s="180"/>
      <c r="J412" s="101"/>
      <c r="L412" s="101"/>
      <c r="M412" s="79"/>
      <c r="N412" s="183"/>
      <c r="O412" s="190"/>
      <c r="P412" s="181"/>
      <c r="Q412" s="54"/>
      <c r="S412" s="424"/>
      <c r="U412" s="331"/>
      <c r="X412" s="54"/>
    </row>
    <row r="413" spans="1:24" s="112" customFormat="1" ht="12.75" x14ac:dyDescent="0.2">
      <c r="A413" s="63"/>
      <c r="B413" s="100"/>
      <c r="C413" s="105"/>
      <c r="D413" s="56"/>
      <c r="E413" s="61"/>
      <c r="F413" s="97"/>
      <c r="G413" s="188"/>
      <c r="H413" s="189"/>
      <c r="I413" s="180"/>
      <c r="J413" s="101"/>
      <c r="L413" s="101"/>
      <c r="M413" s="79"/>
      <c r="N413" s="183"/>
      <c r="O413" s="190"/>
      <c r="P413" s="181"/>
      <c r="Q413" s="54"/>
      <c r="S413" s="424"/>
      <c r="U413" s="331"/>
      <c r="X413" s="54"/>
    </row>
    <row r="414" spans="1:24" s="112" customFormat="1" ht="12.75" x14ac:dyDescent="0.2">
      <c r="A414" s="63"/>
      <c r="B414" s="100"/>
      <c r="C414" s="105"/>
      <c r="D414" s="56"/>
      <c r="E414" s="61"/>
      <c r="F414" s="97"/>
      <c r="G414" s="188"/>
      <c r="H414" s="189"/>
      <c r="I414" s="180"/>
      <c r="J414" s="101"/>
      <c r="L414" s="103"/>
      <c r="M414" s="79"/>
      <c r="N414" s="183"/>
      <c r="O414" s="179"/>
      <c r="P414" s="181"/>
      <c r="Q414" s="54"/>
      <c r="S414" s="424"/>
      <c r="U414" s="331"/>
      <c r="X414" s="54"/>
    </row>
    <row r="415" spans="1:24" s="112" customFormat="1" ht="12.75" x14ac:dyDescent="0.2">
      <c r="A415" s="63"/>
      <c r="B415" s="107"/>
      <c r="C415" s="105"/>
      <c r="D415" s="88"/>
      <c r="E415" s="88"/>
      <c r="F415" s="88"/>
      <c r="G415" s="171"/>
      <c r="H415" s="172"/>
      <c r="I415" s="180"/>
      <c r="J415" s="78"/>
      <c r="L415" s="101"/>
      <c r="M415" s="79"/>
      <c r="N415" s="183"/>
      <c r="O415" s="179"/>
      <c r="P415" s="187"/>
      <c r="Q415" s="54"/>
      <c r="S415" s="424"/>
      <c r="U415" s="331"/>
      <c r="X415" s="54"/>
    </row>
    <row r="416" spans="1:24" s="112" customFormat="1" ht="12.75" x14ac:dyDescent="0.2">
      <c r="A416" s="63"/>
      <c r="B416" s="157"/>
      <c r="C416" s="148"/>
      <c r="D416" s="148"/>
      <c r="F416" s="54"/>
      <c r="G416" s="54"/>
      <c r="I416" s="102"/>
      <c r="J416" s="68"/>
      <c r="L416" s="104"/>
      <c r="M416" s="79"/>
      <c r="N416" s="183"/>
      <c r="O416" s="179"/>
      <c r="P416" s="187"/>
      <c r="Q416" s="54"/>
      <c r="S416" s="424"/>
      <c r="U416" s="331"/>
      <c r="X416" s="54"/>
    </row>
    <row r="417" spans="1:24" s="112" customFormat="1" ht="12.75" x14ac:dyDescent="0.2">
      <c r="A417" s="63"/>
      <c r="B417" s="157"/>
      <c r="C417" s="148"/>
      <c r="D417" s="148"/>
      <c r="F417" s="54"/>
      <c r="G417" s="54"/>
      <c r="I417" s="102"/>
      <c r="J417" s="68"/>
      <c r="L417" s="104"/>
      <c r="M417" s="79"/>
      <c r="N417" s="183"/>
      <c r="O417" s="179"/>
      <c r="P417" s="181"/>
      <c r="Q417" s="54"/>
      <c r="S417" s="424"/>
      <c r="U417" s="331"/>
      <c r="X417" s="54"/>
    </row>
    <row r="418" spans="1:24" s="112" customFormat="1" ht="12.75" x14ac:dyDescent="0.2">
      <c r="A418" s="63"/>
      <c r="B418" s="157"/>
      <c r="C418" s="148"/>
      <c r="D418" s="148"/>
      <c r="F418" s="54"/>
      <c r="G418" s="54"/>
      <c r="I418" s="102"/>
      <c r="J418" s="68"/>
      <c r="L418" s="152"/>
      <c r="M418" s="79"/>
      <c r="N418" s="183"/>
      <c r="O418" s="179"/>
      <c r="P418" s="181"/>
      <c r="Q418" s="54"/>
      <c r="S418" s="424"/>
      <c r="U418" s="331"/>
      <c r="X418" s="54"/>
    </row>
    <row r="419" spans="1:24" s="112" customFormat="1" ht="12.75" x14ac:dyDescent="0.2">
      <c r="A419" s="63"/>
      <c r="B419" s="157"/>
      <c r="C419" s="148"/>
      <c r="D419" s="148"/>
      <c r="F419" s="54"/>
      <c r="G419" s="54"/>
      <c r="I419" s="102"/>
      <c r="J419" s="68"/>
      <c r="L419" s="104"/>
      <c r="M419" s="79"/>
      <c r="N419" s="183"/>
      <c r="O419" s="179"/>
      <c r="P419" s="187"/>
      <c r="Q419" s="54"/>
      <c r="S419" s="424"/>
      <c r="U419" s="331"/>
      <c r="X419" s="54"/>
    </row>
    <row r="420" spans="1:24" s="112" customFormat="1" ht="12.75" x14ac:dyDescent="0.2">
      <c r="A420" s="63"/>
      <c r="B420" s="157"/>
      <c r="C420" s="148"/>
      <c r="D420" s="148"/>
      <c r="F420" s="54"/>
      <c r="G420" s="54"/>
      <c r="I420" s="102"/>
      <c r="J420" s="68"/>
      <c r="L420" s="104"/>
      <c r="M420" s="79"/>
      <c r="N420" s="183"/>
      <c r="O420" s="79"/>
      <c r="P420" s="181"/>
      <c r="Q420" s="54"/>
      <c r="S420" s="424"/>
      <c r="U420" s="331"/>
      <c r="X420" s="54"/>
    </row>
    <row r="421" spans="1:24" s="112" customFormat="1" ht="12.75" x14ac:dyDescent="0.2">
      <c r="A421" s="63"/>
      <c r="B421" s="157"/>
      <c r="C421" s="148"/>
      <c r="D421" s="148"/>
      <c r="F421" s="54"/>
      <c r="G421" s="54"/>
      <c r="I421" s="102"/>
      <c r="J421" s="68"/>
      <c r="L421" s="104"/>
      <c r="M421" s="79"/>
      <c r="N421" s="183"/>
      <c r="O421" s="79"/>
      <c r="P421" s="187"/>
      <c r="Q421" s="54"/>
      <c r="S421" s="424"/>
      <c r="U421" s="331"/>
      <c r="X421" s="54"/>
    </row>
    <row r="422" spans="1:24" s="112" customFormat="1" ht="12.75" x14ac:dyDescent="0.2">
      <c r="A422" s="63"/>
      <c r="B422" s="157"/>
      <c r="C422" s="148"/>
      <c r="D422" s="148"/>
      <c r="F422" s="54"/>
      <c r="G422" s="54"/>
      <c r="I422" s="102"/>
      <c r="J422" s="68"/>
      <c r="L422" s="104"/>
      <c r="M422" s="79"/>
      <c r="N422" s="183"/>
      <c r="O422" s="179"/>
      <c r="P422" s="181"/>
      <c r="Q422" s="54"/>
      <c r="S422" s="424"/>
      <c r="U422" s="331"/>
      <c r="X422" s="54"/>
    </row>
    <row r="423" spans="1:24" s="112" customFormat="1" ht="12.75" x14ac:dyDescent="0.2">
      <c r="A423" s="63"/>
      <c r="B423" s="157"/>
      <c r="C423" s="148"/>
      <c r="D423" s="148"/>
      <c r="F423" s="54"/>
      <c r="G423" s="54"/>
      <c r="I423" s="102"/>
      <c r="J423" s="68"/>
      <c r="L423" s="191"/>
      <c r="M423" s="79"/>
      <c r="N423" s="183"/>
      <c r="O423" s="179"/>
      <c r="P423" s="181"/>
      <c r="Q423" s="54"/>
      <c r="S423" s="424"/>
      <c r="U423" s="331"/>
      <c r="X423" s="54"/>
    </row>
    <row r="424" spans="1:24" s="112" customFormat="1" ht="12.75" x14ac:dyDescent="0.2">
      <c r="A424" s="63"/>
      <c r="B424" s="157"/>
      <c r="C424" s="148"/>
      <c r="D424" s="148"/>
      <c r="F424" s="54"/>
      <c r="G424" s="54"/>
      <c r="I424" s="102"/>
      <c r="J424" s="68"/>
      <c r="L424" s="104"/>
      <c r="M424" s="79"/>
      <c r="N424" s="183"/>
      <c r="O424" s="179"/>
      <c r="P424" s="181"/>
      <c r="Q424" s="54"/>
      <c r="S424" s="424"/>
      <c r="U424" s="331"/>
      <c r="X424" s="54"/>
    </row>
    <row r="425" spans="1:24" s="112" customFormat="1" ht="12.75" x14ac:dyDescent="0.2">
      <c r="A425" s="63"/>
      <c r="B425" s="157"/>
      <c r="C425" s="148"/>
      <c r="D425" s="148"/>
      <c r="F425" s="54"/>
      <c r="G425" s="54"/>
      <c r="I425" s="102"/>
      <c r="J425" s="68"/>
      <c r="L425" s="104"/>
      <c r="M425" s="79"/>
      <c r="N425" s="183"/>
      <c r="O425" s="179"/>
      <c r="P425" s="181"/>
      <c r="Q425" s="54"/>
      <c r="S425" s="424"/>
      <c r="U425" s="331"/>
      <c r="X425" s="54"/>
    </row>
    <row r="426" spans="1:24" s="112" customFormat="1" ht="12.75" x14ac:dyDescent="0.2">
      <c r="A426" s="63"/>
      <c r="B426" s="157"/>
      <c r="C426" s="148"/>
      <c r="D426" s="148"/>
      <c r="F426" s="54"/>
      <c r="G426" s="54"/>
      <c r="I426" s="102"/>
      <c r="J426" s="68"/>
      <c r="L426" s="104"/>
      <c r="M426" s="79"/>
      <c r="N426" s="183"/>
      <c r="O426" s="179"/>
      <c r="P426" s="181"/>
      <c r="Q426" s="54"/>
      <c r="S426" s="424"/>
      <c r="U426" s="331"/>
      <c r="X426" s="54"/>
    </row>
    <row r="427" spans="1:24" s="112" customFormat="1" ht="12.75" x14ac:dyDescent="0.2">
      <c r="A427" s="63"/>
      <c r="B427" s="157"/>
      <c r="C427" s="148"/>
      <c r="D427" s="148"/>
      <c r="F427" s="54"/>
      <c r="G427" s="54"/>
      <c r="I427" s="102"/>
      <c r="J427" s="68"/>
      <c r="K427" s="68"/>
      <c r="L427" s="54"/>
      <c r="M427" s="178"/>
      <c r="O427" s="79"/>
      <c r="P427" s="181"/>
      <c r="Q427" s="54"/>
      <c r="S427" s="424"/>
      <c r="U427" s="331"/>
      <c r="X427" s="54"/>
    </row>
    <row r="428" spans="1:24" s="112" customFormat="1" ht="12.75" x14ac:dyDescent="0.2">
      <c r="A428" s="63"/>
      <c r="B428" s="157"/>
      <c r="C428" s="148"/>
      <c r="D428" s="148"/>
      <c r="F428" s="54"/>
      <c r="G428" s="54"/>
      <c r="I428" s="102"/>
      <c r="J428" s="68"/>
      <c r="K428" s="68"/>
      <c r="L428" s="54"/>
      <c r="M428" s="178"/>
      <c r="O428" s="79"/>
      <c r="P428" s="181"/>
      <c r="Q428" s="54"/>
      <c r="S428" s="424"/>
      <c r="U428" s="331"/>
      <c r="X428" s="54"/>
    </row>
    <row r="429" spans="1:24" s="112" customFormat="1" ht="12.75" x14ac:dyDescent="0.2">
      <c r="A429" s="63"/>
      <c r="B429" s="157"/>
      <c r="C429" s="148"/>
      <c r="D429" s="148"/>
      <c r="F429" s="54"/>
      <c r="G429" s="54"/>
      <c r="I429" s="102"/>
      <c r="J429" s="68"/>
      <c r="K429" s="68"/>
      <c r="L429" s="54"/>
      <c r="M429" s="178"/>
      <c r="O429" s="79"/>
      <c r="P429" s="181"/>
      <c r="Q429" s="54"/>
      <c r="S429" s="424"/>
      <c r="U429" s="331"/>
      <c r="X429" s="54"/>
    </row>
    <row r="430" spans="1:24" s="112" customFormat="1" ht="12.75" x14ac:dyDescent="0.2">
      <c r="A430" s="63"/>
      <c r="B430" s="157"/>
      <c r="C430" s="148"/>
      <c r="D430" s="148"/>
      <c r="F430" s="54"/>
      <c r="G430" s="54"/>
      <c r="I430" s="102"/>
      <c r="J430" s="68"/>
      <c r="K430" s="68"/>
      <c r="L430" s="54"/>
      <c r="M430" s="178"/>
      <c r="N430" s="174"/>
      <c r="O430" s="79"/>
      <c r="P430" s="181"/>
      <c r="Q430" s="54"/>
      <c r="S430" s="424"/>
      <c r="U430" s="331"/>
      <c r="X430" s="54"/>
    </row>
    <row r="431" spans="1:24" s="112" customFormat="1" ht="12.75" x14ac:dyDescent="0.2">
      <c r="A431" s="63"/>
      <c r="B431" s="157"/>
      <c r="C431" s="148"/>
      <c r="D431" s="148"/>
      <c r="F431" s="54"/>
      <c r="G431" s="54"/>
      <c r="I431" s="102"/>
      <c r="J431" s="68"/>
      <c r="K431" s="68"/>
      <c r="L431" s="54"/>
      <c r="M431" s="178"/>
      <c r="N431" s="174"/>
      <c r="O431" s="93"/>
      <c r="P431" s="181"/>
      <c r="Q431" s="54"/>
      <c r="S431" s="424"/>
      <c r="U431" s="331"/>
      <c r="X431" s="54"/>
    </row>
    <row r="432" spans="1:24" s="112" customFormat="1" ht="12.75" x14ac:dyDescent="0.2">
      <c r="A432" s="63"/>
      <c r="B432" s="157"/>
      <c r="C432" s="148"/>
      <c r="D432" s="148"/>
      <c r="F432" s="54"/>
      <c r="G432" s="54"/>
      <c r="I432" s="102"/>
      <c r="J432" s="68"/>
      <c r="K432" s="68"/>
      <c r="L432" s="54"/>
      <c r="M432" s="178"/>
      <c r="N432" s="174"/>
      <c r="O432" s="79"/>
      <c r="P432" s="181"/>
      <c r="Q432" s="54"/>
      <c r="S432" s="424"/>
      <c r="U432" s="331"/>
      <c r="X432" s="54"/>
    </row>
    <row r="433" spans="1:24" s="112" customFormat="1" ht="12.75" x14ac:dyDescent="0.2">
      <c r="A433" s="63"/>
      <c r="B433" s="157"/>
      <c r="C433" s="148"/>
      <c r="D433" s="148"/>
      <c r="F433" s="54"/>
      <c r="G433" s="54"/>
      <c r="I433" s="102"/>
      <c r="J433" s="68"/>
      <c r="K433" s="68"/>
      <c r="L433" s="54"/>
      <c r="M433" s="178"/>
      <c r="N433" s="174"/>
      <c r="O433" s="79"/>
      <c r="P433" s="181"/>
      <c r="Q433" s="54"/>
      <c r="S433" s="424"/>
      <c r="U433" s="331"/>
      <c r="X433" s="54"/>
    </row>
    <row r="434" spans="1:24" s="112" customFormat="1" ht="12.75" x14ac:dyDescent="0.2">
      <c r="A434" s="63"/>
      <c r="B434" s="157"/>
      <c r="C434" s="148"/>
      <c r="D434" s="148"/>
      <c r="F434" s="54"/>
      <c r="G434" s="54"/>
      <c r="I434" s="102"/>
      <c r="J434" s="68"/>
      <c r="K434" s="68"/>
      <c r="L434" s="54"/>
      <c r="M434" s="178"/>
      <c r="N434" s="174"/>
      <c r="O434" s="79"/>
      <c r="P434" s="181"/>
      <c r="Q434" s="54"/>
      <c r="S434" s="424"/>
      <c r="U434" s="331"/>
      <c r="X434" s="54"/>
    </row>
    <row r="435" spans="1:24" s="112" customFormat="1" ht="12.75" x14ac:dyDescent="0.2">
      <c r="A435" s="63"/>
      <c r="B435" s="157"/>
      <c r="C435" s="148"/>
      <c r="D435" s="148"/>
      <c r="F435" s="54"/>
      <c r="G435" s="54"/>
      <c r="I435" s="102"/>
      <c r="J435" s="68"/>
      <c r="K435" s="68"/>
      <c r="L435" s="54"/>
      <c r="M435" s="178"/>
      <c r="N435" s="174"/>
      <c r="O435" s="79"/>
      <c r="P435" s="187"/>
      <c r="Q435" s="54"/>
      <c r="S435" s="424"/>
      <c r="U435" s="331"/>
      <c r="X435" s="54"/>
    </row>
    <row r="436" spans="1:24" s="112" customFormat="1" ht="12.75" x14ac:dyDescent="0.2">
      <c r="A436" s="63"/>
      <c r="B436" s="157"/>
      <c r="C436" s="148"/>
      <c r="D436" s="148"/>
      <c r="F436" s="54"/>
      <c r="G436" s="54"/>
      <c r="I436" s="102"/>
      <c r="J436" s="68"/>
      <c r="K436" s="68"/>
      <c r="L436" s="54"/>
      <c r="M436" s="178"/>
      <c r="N436" s="174"/>
      <c r="O436" s="79"/>
      <c r="P436" s="192"/>
      <c r="Q436" s="54"/>
      <c r="S436" s="424"/>
      <c r="U436" s="331"/>
      <c r="X436" s="54"/>
    </row>
    <row r="437" spans="1:24" s="112" customFormat="1" ht="12.75" x14ac:dyDescent="0.2">
      <c r="A437" s="63"/>
      <c r="B437" s="157"/>
      <c r="C437" s="148"/>
      <c r="D437" s="148"/>
      <c r="F437" s="54"/>
      <c r="G437" s="54"/>
      <c r="I437" s="102"/>
      <c r="J437" s="68"/>
      <c r="K437" s="68"/>
      <c r="L437" s="54"/>
      <c r="M437" s="178"/>
      <c r="N437" s="174"/>
      <c r="O437" s="79"/>
      <c r="P437" s="181"/>
      <c r="Q437" s="54"/>
      <c r="S437" s="424"/>
      <c r="U437" s="331"/>
      <c r="X437" s="54"/>
    </row>
    <row r="438" spans="1:24" s="112" customFormat="1" ht="12.75" x14ac:dyDescent="0.2">
      <c r="A438" s="63"/>
      <c r="B438" s="157"/>
      <c r="C438" s="148"/>
      <c r="D438" s="148"/>
      <c r="F438" s="54"/>
      <c r="G438" s="54"/>
      <c r="I438" s="102"/>
      <c r="J438" s="68"/>
      <c r="K438" s="68"/>
      <c r="L438" s="54"/>
      <c r="M438" s="178"/>
      <c r="N438" s="174"/>
      <c r="O438" s="79"/>
      <c r="P438" s="181"/>
      <c r="Q438" s="54"/>
      <c r="S438" s="424"/>
      <c r="U438" s="331"/>
      <c r="X438" s="54"/>
    </row>
    <row r="439" spans="1:24" s="112" customFormat="1" ht="12.75" x14ac:dyDescent="0.2">
      <c r="A439" s="63"/>
      <c r="B439" s="157"/>
      <c r="C439" s="148"/>
      <c r="D439" s="148"/>
      <c r="F439" s="54"/>
      <c r="G439" s="54"/>
      <c r="I439" s="102"/>
      <c r="J439" s="68"/>
      <c r="K439" s="68"/>
      <c r="L439" s="54"/>
      <c r="M439" s="178"/>
      <c r="N439" s="174"/>
      <c r="O439" s="79"/>
      <c r="P439" s="181"/>
      <c r="Q439" s="54"/>
      <c r="S439" s="424"/>
      <c r="U439" s="331"/>
      <c r="X439" s="54"/>
    </row>
    <row r="440" spans="1:24" s="112" customFormat="1" ht="12.75" x14ac:dyDescent="0.2">
      <c r="A440" s="63"/>
      <c r="B440" s="157"/>
      <c r="C440" s="148"/>
      <c r="D440" s="148"/>
      <c r="F440" s="54"/>
      <c r="G440" s="54"/>
      <c r="I440" s="102"/>
      <c r="J440" s="68"/>
      <c r="K440" s="68"/>
      <c r="L440" s="54"/>
      <c r="M440" s="178"/>
      <c r="N440" s="174"/>
      <c r="O440" s="79"/>
      <c r="P440" s="181"/>
      <c r="Q440" s="54"/>
      <c r="S440" s="424"/>
      <c r="U440" s="331"/>
      <c r="X440" s="54"/>
    </row>
    <row r="441" spans="1:24" s="112" customFormat="1" ht="12.75" x14ac:dyDescent="0.2">
      <c r="A441" s="63"/>
      <c r="B441" s="157"/>
      <c r="C441" s="148"/>
      <c r="D441" s="148"/>
      <c r="F441" s="54"/>
      <c r="G441" s="54"/>
      <c r="I441" s="102"/>
      <c r="J441" s="68"/>
      <c r="K441" s="68"/>
      <c r="L441" s="54"/>
      <c r="M441" s="178"/>
      <c r="N441" s="174"/>
      <c r="O441" s="79"/>
      <c r="P441" s="181"/>
      <c r="Q441" s="54"/>
      <c r="S441" s="424"/>
      <c r="U441" s="331"/>
      <c r="X441" s="54"/>
    </row>
    <row r="442" spans="1:24" s="112" customFormat="1" ht="12.75" x14ac:dyDescent="0.2">
      <c r="A442" s="63"/>
      <c r="B442" s="157"/>
      <c r="C442" s="148"/>
      <c r="D442" s="148"/>
      <c r="F442" s="54"/>
      <c r="G442" s="54"/>
      <c r="I442" s="102"/>
      <c r="J442" s="68"/>
      <c r="K442" s="68"/>
      <c r="L442" s="54"/>
      <c r="M442" s="178"/>
      <c r="N442" s="174"/>
      <c r="O442" s="79"/>
      <c r="P442" s="187"/>
      <c r="Q442" s="54"/>
      <c r="S442" s="424"/>
      <c r="U442" s="331"/>
      <c r="X442" s="54"/>
    </row>
    <row r="443" spans="1:24" s="112" customFormat="1" ht="12.75" x14ac:dyDescent="0.2">
      <c r="A443" s="63"/>
      <c r="B443" s="157"/>
      <c r="C443" s="148"/>
      <c r="D443" s="148"/>
      <c r="F443" s="54"/>
      <c r="G443" s="54"/>
      <c r="I443" s="102"/>
      <c r="J443" s="68"/>
      <c r="K443" s="68"/>
      <c r="L443" s="54"/>
      <c r="M443" s="178"/>
      <c r="N443" s="174"/>
      <c r="O443" s="79"/>
      <c r="P443" s="181"/>
      <c r="Q443" s="54"/>
      <c r="S443" s="424"/>
      <c r="U443" s="331"/>
      <c r="X443" s="54"/>
    </row>
    <row r="444" spans="1:24" s="112" customFormat="1" ht="12.75" x14ac:dyDescent="0.2">
      <c r="A444" s="63"/>
      <c r="B444" s="157"/>
      <c r="C444" s="148"/>
      <c r="D444" s="148"/>
      <c r="F444" s="54"/>
      <c r="G444" s="54"/>
      <c r="I444" s="102"/>
      <c r="J444" s="68"/>
      <c r="K444" s="68"/>
      <c r="L444" s="54"/>
      <c r="M444" s="178"/>
      <c r="N444" s="174"/>
      <c r="O444" s="79"/>
      <c r="P444" s="181"/>
      <c r="Q444" s="54"/>
      <c r="S444" s="424"/>
      <c r="U444" s="331"/>
      <c r="X444" s="54"/>
    </row>
    <row r="445" spans="1:24" s="112" customFormat="1" ht="12.75" x14ac:dyDescent="0.2">
      <c r="A445" s="63"/>
      <c r="B445" s="157"/>
      <c r="C445" s="148"/>
      <c r="D445" s="148"/>
      <c r="F445" s="54"/>
      <c r="G445" s="54"/>
      <c r="I445" s="102"/>
      <c r="J445" s="68"/>
      <c r="K445" s="68"/>
      <c r="L445" s="54"/>
      <c r="M445" s="178"/>
      <c r="N445" s="174"/>
      <c r="O445" s="79"/>
      <c r="P445" s="181"/>
      <c r="Q445" s="54"/>
      <c r="S445" s="424"/>
      <c r="U445" s="331"/>
      <c r="X445" s="54"/>
    </row>
    <row r="446" spans="1:24" s="112" customFormat="1" ht="12.75" x14ac:dyDescent="0.2">
      <c r="A446" s="63"/>
      <c r="B446" s="157"/>
      <c r="C446" s="148"/>
      <c r="D446" s="148"/>
      <c r="F446" s="54"/>
      <c r="G446" s="54"/>
      <c r="I446" s="102"/>
      <c r="J446" s="68"/>
      <c r="K446" s="68"/>
      <c r="L446" s="54"/>
      <c r="M446" s="178"/>
      <c r="N446" s="174"/>
      <c r="O446" s="79"/>
      <c r="P446" s="181"/>
      <c r="Q446" s="54"/>
      <c r="S446" s="424"/>
      <c r="U446" s="331"/>
      <c r="X446" s="54"/>
    </row>
    <row r="447" spans="1:24" s="112" customFormat="1" ht="12.75" x14ac:dyDescent="0.2">
      <c r="A447" s="63"/>
      <c r="B447" s="157"/>
      <c r="C447" s="148"/>
      <c r="D447" s="148"/>
      <c r="F447" s="54"/>
      <c r="G447" s="54"/>
      <c r="I447" s="102"/>
      <c r="J447" s="68"/>
      <c r="K447" s="68"/>
      <c r="L447" s="54"/>
      <c r="M447" s="178"/>
      <c r="N447" s="174"/>
      <c r="O447" s="174"/>
      <c r="P447" s="181"/>
      <c r="Q447" s="54"/>
      <c r="S447" s="424"/>
      <c r="U447" s="331"/>
      <c r="X447" s="54"/>
    </row>
    <row r="448" spans="1:24" s="112" customFormat="1" ht="12.75" x14ac:dyDescent="0.2">
      <c r="A448" s="63"/>
      <c r="B448" s="157"/>
      <c r="C448" s="148"/>
      <c r="D448" s="148"/>
      <c r="F448" s="54"/>
      <c r="G448" s="54"/>
      <c r="I448" s="102"/>
      <c r="J448" s="68"/>
      <c r="K448" s="68"/>
      <c r="L448" s="54"/>
      <c r="M448" s="178"/>
      <c r="N448" s="174"/>
      <c r="O448" s="174"/>
      <c r="P448" s="181"/>
      <c r="Q448" s="54"/>
      <c r="S448" s="424"/>
      <c r="U448" s="331"/>
      <c r="X448" s="54"/>
    </row>
    <row r="449" spans="1:24" s="112" customFormat="1" ht="12.75" x14ac:dyDescent="0.2">
      <c r="A449" s="63"/>
      <c r="B449" s="157"/>
      <c r="C449" s="148"/>
      <c r="D449" s="148"/>
      <c r="F449" s="54"/>
      <c r="G449" s="54"/>
      <c r="I449" s="102"/>
      <c r="J449" s="68"/>
      <c r="K449" s="68"/>
      <c r="L449" s="54"/>
      <c r="M449" s="178"/>
      <c r="N449" s="174"/>
      <c r="O449" s="174"/>
      <c r="P449" s="187"/>
      <c r="Q449" s="54"/>
      <c r="S449" s="424"/>
      <c r="U449" s="331"/>
      <c r="X449" s="54"/>
    </row>
    <row r="450" spans="1:24" s="112" customFormat="1" ht="12.75" x14ac:dyDescent="0.2">
      <c r="A450" s="63"/>
      <c r="B450" s="157"/>
      <c r="C450" s="148"/>
      <c r="D450" s="148"/>
      <c r="F450" s="54"/>
      <c r="G450" s="54"/>
      <c r="I450" s="102"/>
      <c r="J450" s="68"/>
      <c r="K450" s="68"/>
      <c r="L450" s="54"/>
      <c r="M450" s="178"/>
      <c r="N450" s="174"/>
      <c r="O450" s="174"/>
      <c r="P450" s="79"/>
      <c r="Q450" s="54"/>
      <c r="S450" s="424"/>
      <c r="U450" s="331"/>
      <c r="X450" s="54"/>
    </row>
    <row r="451" spans="1:24" s="112" customFormat="1" ht="12.75" x14ac:dyDescent="0.2">
      <c r="A451" s="63"/>
      <c r="B451" s="157"/>
      <c r="C451" s="148"/>
      <c r="D451" s="148"/>
      <c r="F451" s="54"/>
      <c r="G451" s="54"/>
      <c r="I451" s="102"/>
      <c r="J451" s="68"/>
      <c r="K451" s="68"/>
      <c r="L451" s="54"/>
      <c r="M451" s="178"/>
      <c r="N451" s="174"/>
      <c r="O451" s="174"/>
      <c r="P451" s="79"/>
      <c r="Q451" s="54"/>
      <c r="S451" s="424"/>
      <c r="U451" s="331"/>
      <c r="X451" s="54"/>
    </row>
    <row r="452" spans="1:24" s="112" customFormat="1" ht="12.75" x14ac:dyDescent="0.2">
      <c r="A452" s="63"/>
      <c r="B452" s="157"/>
      <c r="C452" s="148"/>
      <c r="D452" s="148"/>
      <c r="F452" s="54"/>
      <c r="G452" s="54"/>
      <c r="I452" s="102"/>
      <c r="J452" s="68"/>
      <c r="K452" s="68"/>
      <c r="L452" s="54"/>
      <c r="M452" s="178"/>
      <c r="N452" s="174"/>
      <c r="O452" s="174"/>
      <c r="P452" s="79"/>
      <c r="Q452" s="54"/>
      <c r="S452" s="424"/>
      <c r="U452" s="331"/>
      <c r="X452" s="54"/>
    </row>
    <row r="453" spans="1:24" s="112" customFormat="1" ht="12.75" x14ac:dyDescent="0.2">
      <c r="A453" s="63"/>
      <c r="B453" s="157"/>
      <c r="C453" s="148"/>
      <c r="D453" s="148"/>
      <c r="F453" s="54"/>
      <c r="G453" s="54"/>
      <c r="I453" s="102"/>
      <c r="J453" s="68"/>
      <c r="K453" s="68"/>
      <c r="L453" s="54"/>
      <c r="M453" s="178"/>
      <c r="N453" s="174"/>
      <c r="O453" s="174"/>
      <c r="P453" s="79"/>
      <c r="Q453" s="54"/>
      <c r="S453" s="424"/>
      <c r="U453" s="331"/>
      <c r="X453" s="54"/>
    </row>
    <row r="454" spans="1:24" s="112" customFormat="1" ht="12.75" x14ac:dyDescent="0.2">
      <c r="A454" s="63"/>
      <c r="B454" s="157"/>
      <c r="C454" s="148"/>
      <c r="D454" s="148"/>
      <c r="F454" s="54"/>
      <c r="G454" s="54"/>
      <c r="I454" s="102"/>
      <c r="J454" s="68"/>
      <c r="K454" s="68"/>
      <c r="L454" s="54"/>
      <c r="M454" s="178"/>
      <c r="N454" s="174"/>
      <c r="O454" s="174"/>
      <c r="P454" s="79"/>
      <c r="Q454" s="54"/>
      <c r="S454" s="424"/>
      <c r="U454" s="331"/>
      <c r="X454" s="54"/>
    </row>
    <row r="455" spans="1:24" s="112" customFormat="1" ht="12.75" x14ac:dyDescent="0.2">
      <c r="A455" s="63"/>
      <c r="B455" s="157"/>
      <c r="C455" s="148"/>
      <c r="D455" s="148"/>
      <c r="F455" s="54"/>
      <c r="G455" s="54"/>
      <c r="I455" s="102"/>
      <c r="J455" s="68"/>
      <c r="K455" s="68"/>
      <c r="L455" s="54"/>
      <c r="M455" s="178"/>
      <c r="N455" s="174"/>
      <c r="O455" s="174"/>
      <c r="P455" s="79"/>
      <c r="Q455" s="54"/>
      <c r="S455" s="424"/>
      <c r="U455" s="331"/>
      <c r="X455" s="54"/>
    </row>
    <row r="456" spans="1:24" s="112" customFormat="1" ht="12.75" x14ac:dyDescent="0.2">
      <c r="A456" s="63"/>
      <c r="B456" s="157"/>
      <c r="C456" s="148"/>
      <c r="D456" s="148"/>
      <c r="F456" s="54"/>
      <c r="G456" s="54"/>
      <c r="I456" s="102"/>
      <c r="J456" s="68"/>
      <c r="K456" s="68"/>
      <c r="L456" s="54"/>
      <c r="M456" s="178"/>
      <c r="O456" s="174"/>
      <c r="P456" s="79"/>
      <c r="Q456" s="54"/>
      <c r="S456" s="424"/>
      <c r="U456" s="331"/>
      <c r="X456" s="54"/>
    </row>
    <row r="457" spans="1:24" s="112" customFormat="1" ht="12.75" x14ac:dyDescent="0.2">
      <c r="A457" s="63"/>
      <c r="B457" s="157"/>
      <c r="C457" s="148"/>
      <c r="D457" s="148"/>
      <c r="F457" s="54"/>
      <c r="G457" s="54"/>
      <c r="I457" s="102"/>
      <c r="J457" s="68"/>
      <c r="K457" s="68"/>
      <c r="L457" s="54"/>
      <c r="M457" s="178"/>
      <c r="O457" s="174"/>
      <c r="P457" s="79"/>
      <c r="Q457" s="54"/>
      <c r="S457" s="424"/>
      <c r="U457" s="331"/>
      <c r="X457" s="54"/>
    </row>
    <row r="458" spans="1:24" s="112" customFormat="1" ht="12.75" x14ac:dyDescent="0.2">
      <c r="A458" s="63"/>
      <c r="B458" s="157"/>
      <c r="C458" s="148"/>
      <c r="D458" s="148"/>
      <c r="F458" s="54"/>
      <c r="G458" s="54"/>
      <c r="I458" s="102"/>
      <c r="J458" s="68"/>
      <c r="K458" s="68"/>
      <c r="L458" s="54"/>
      <c r="M458" s="178"/>
      <c r="N458" s="174"/>
      <c r="O458" s="174"/>
      <c r="P458" s="79"/>
      <c r="Q458" s="54"/>
      <c r="S458" s="424"/>
      <c r="U458" s="331"/>
      <c r="X458" s="54"/>
    </row>
    <row r="459" spans="1:24" s="112" customFormat="1" ht="12.75" x14ac:dyDescent="0.2">
      <c r="A459" s="63"/>
      <c r="B459" s="157"/>
      <c r="C459" s="148"/>
      <c r="D459" s="148"/>
      <c r="F459" s="54"/>
      <c r="G459" s="54"/>
      <c r="I459" s="102"/>
      <c r="J459" s="68"/>
      <c r="K459" s="68"/>
      <c r="L459" s="54"/>
      <c r="M459" s="178"/>
      <c r="N459" s="174"/>
      <c r="O459" s="174"/>
      <c r="P459" s="79"/>
      <c r="Q459" s="54"/>
      <c r="S459" s="424"/>
      <c r="U459" s="331"/>
      <c r="X459" s="54"/>
    </row>
    <row r="460" spans="1:24" s="112" customFormat="1" ht="12.75" x14ac:dyDescent="0.2">
      <c r="A460" s="63"/>
      <c r="B460" s="157"/>
      <c r="C460" s="148"/>
      <c r="D460" s="148"/>
      <c r="F460" s="54"/>
      <c r="G460" s="54"/>
      <c r="I460" s="102"/>
      <c r="J460" s="68"/>
      <c r="K460" s="68"/>
      <c r="L460" s="54"/>
      <c r="M460" s="178"/>
      <c r="N460" s="174"/>
      <c r="O460" s="174"/>
      <c r="P460" s="79"/>
      <c r="Q460" s="54"/>
      <c r="S460" s="424"/>
      <c r="U460" s="331"/>
      <c r="X460" s="54"/>
    </row>
    <row r="461" spans="1:24" s="112" customFormat="1" ht="12.75" x14ac:dyDescent="0.2">
      <c r="A461" s="63"/>
      <c r="B461" s="157"/>
      <c r="C461" s="148"/>
      <c r="D461" s="148"/>
      <c r="F461" s="54"/>
      <c r="G461" s="54"/>
      <c r="I461" s="102"/>
      <c r="J461" s="68"/>
      <c r="K461" s="68"/>
      <c r="L461" s="54"/>
      <c r="M461" s="178"/>
      <c r="N461" s="174"/>
      <c r="O461" s="174"/>
      <c r="P461" s="79"/>
      <c r="Q461" s="54"/>
      <c r="S461" s="424"/>
      <c r="U461" s="331"/>
      <c r="X461" s="54"/>
    </row>
    <row r="462" spans="1:24" s="112" customFormat="1" ht="12.75" x14ac:dyDescent="0.2">
      <c r="A462" s="63"/>
      <c r="B462" s="157"/>
      <c r="C462" s="148"/>
      <c r="D462" s="148"/>
      <c r="F462" s="54"/>
      <c r="G462" s="54"/>
      <c r="I462" s="102"/>
      <c r="J462" s="68"/>
      <c r="K462" s="68"/>
      <c r="L462" s="54"/>
      <c r="M462" s="178"/>
      <c r="O462" s="174"/>
      <c r="P462" s="79"/>
      <c r="Q462" s="54"/>
      <c r="S462" s="424"/>
      <c r="U462" s="331"/>
      <c r="X462" s="54"/>
    </row>
    <row r="463" spans="1:24" s="112" customFormat="1" ht="12.75" x14ac:dyDescent="0.2">
      <c r="A463" s="63"/>
      <c r="B463" s="157"/>
      <c r="C463" s="148"/>
      <c r="D463" s="148"/>
      <c r="F463" s="54"/>
      <c r="G463" s="54"/>
      <c r="I463" s="102"/>
      <c r="J463" s="68"/>
      <c r="K463" s="68"/>
      <c r="L463" s="54"/>
      <c r="M463" s="178"/>
      <c r="N463" s="174"/>
      <c r="O463" s="174"/>
      <c r="P463" s="79"/>
      <c r="Q463" s="54"/>
      <c r="S463" s="424"/>
      <c r="U463" s="331"/>
      <c r="X463" s="54"/>
    </row>
    <row r="464" spans="1:24" s="112" customFormat="1" ht="12.75" x14ac:dyDescent="0.2">
      <c r="A464" s="63"/>
      <c r="B464" s="157"/>
      <c r="C464" s="148"/>
      <c r="D464" s="148"/>
      <c r="F464" s="54"/>
      <c r="G464" s="54"/>
      <c r="I464" s="102"/>
      <c r="J464" s="68"/>
      <c r="K464" s="68"/>
      <c r="L464" s="54"/>
      <c r="M464" s="178"/>
      <c r="N464" s="174"/>
      <c r="O464" s="174"/>
      <c r="P464" s="79"/>
      <c r="Q464" s="54"/>
      <c r="S464" s="424"/>
      <c r="U464" s="331"/>
      <c r="X464" s="54"/>
    </row>
    <row r="465" spans="1:24" s="112" customFormat="1" ht="12.75" x14ac:dyDescent="0.2">
      <c r="A465" s="63"/>
      <c r="B465" s="157"/>
      <c r="C465" s="148"/>
      <c r="D465" s="148"/>
      <c r="F465" s="54"/>
      <c r="G465" s="54"/>
      <c r="I465" s="102"/>
      <c r="J465" s="68"/>
      <c r="K465" s="68"/>
      <c r="L465" s="54"/>
      <c r="M465" s="178"/>
      <c r="N465" s="174"/>
      <c r="O465" s="174"/>
      <c r="P465" s="79"/>
      <c r="Q465" s="54"/>
      <c r="S465" s="424"/>
      <c r="U465" s="331"/>
      <c r="X465" s="54"/>
    </row>
    <row r="466" spans="1:24" s="112" customFormat="1" ht="12.75" x14ac:dyDescent="0.2">
      <c r="A466" s="63"/>
      <c r="B466" s="157"/>
      <c r="C466" s="148"/>
      <c r="D466" s="148"/>
      <c r="F466" s="54"/>
      <c r="G466" s="54"/>
      <c r="I466" s="102"/>
      <c r="J466" s="68"/>
      <c r="K466" s="68"/>
      <c r="L466" s="54"/>
      <c r="M466" s="178"/>
      <c r="N466" s="174"/>
      <c r="O466" s="174"/>
      <c r="P466" s="79"/>
      <c r="Q466" s="54"/>
      <c r="S466" s="424"/>
      <c r="U466" s="331"/>
      <c r="X466" s="54"/>
    </row>
    <row r="467" spans="1:24" s="112" customFormat="1" ht="12.75" x14ac:dyDescent="0.2">
      <c r="A467" s="63"/>
      <c r="B467" s="157"/>
      <c r="C467" s="148"/>
      <c r="D467" s="148"/>
      <c r="F467" s="54"/>
      <c r="G467" s="54"/>
      <c r="I467" s="102"/>
      <c r="J467" s="68"/>
      <c r="K467" s="68"/>
      <c r="L467" s="54"/>
      <c r="M467" s="178"/>
      <c r="N467" s="174"/>
      <c r="O467" s="174"/>
      <c r="P467" s="79"/>
      <c r="Q467" s="54"/>
      <c r="S467" s="424"/>
      <c r="U467" s="331"/>
      <c r="X467" s="54"/>
    </row>
    <row r="468" spans="1:24" s="112" customFormat="1" ht="12.75" x14ac:dyDescent="0.2">
      <c r="A468" s="63"/>
      <c r="B468" s="157"/>
      <c r="C468" s="148"/>
      <c r="D468" s="148"/>
      <c r="F468" s="54"/>
      <c r="G468" s="54"/>
      <c r="I468" s="102"/>
      <c r="J468" s="68"/>
      <c r="K468" s="68"/>
      <c r="L468" s="54"/>
      <c r="M468" s="178"/>
      <c r="N468" s="174"/>
      <c r="O468" s="174"/>
      <c r="P468" s="79"/>
      <c r="Q468" s="54"/>
      <c r="S468" s="424"/>
      <c r="U468" s="331"/>
      <c r="X468" s="54"/>
    </row>
    <row r="469" spans="1:24" s="112" customFormat="1" ht="12.75" x14ac:dyDescent="0.2">
      <c r="A469" s="63"/>
      <c r="B469" s="157"/>
      <c r="C469" s="148"/>
      <c r="D469" s="148"/>
      <c r="F469" s="54"/>
      <c r="G469" s="54"/>
      <c r="I469" s="102"/>
      <c r="J469" s="68"/>
      <c r="K469" s="68"/>
      <c r="L469" s="54"/>
      <c r="M469" s="178"/>
      <c r="N469" s="174"/>
      <c r="O469" s="174"/>
      <c r="P469" s="79"/>
      <c r="Q469" s="54"/>
      <c r="S469" s="424"/>
      <c r="U469" s="331"/>
      <c r="X469" s="54"/>
    </row>
    <row r="470" spans="1:24" s="112" customFormat="1" ht="12.75" x14ac:dyDescent="0.2">
      <c r="A470" s="63"/>
      <c r="B470" s="157"/>
      <c r="C470" s="148"/>
      <c r="D470" s="148"/>
      <c r="F470" s="54"/>
      <c r="G470" s="54"/>
      <c r="I470" s="102"/>
      <c r="J470" s="68"/>
      <c r="K470" s="68"/>
      <c r="L470" s="54"/>
      <c r="M470" s="178"/>
      <c r="N470" s="174"/>
      <c r="O470" s="174"/>
      <c r="P470" s="79"/>
      <c r="Q470" s="54"/>
      <c r="S470" s="424"/>
      <c r="U470" s="331"/>
      <c r="X470" s="54"/>
    </row>
    <row r="471" spans="1:24" s="112" customFormat="1" ht="12.75" x14ac:dyDescent="0.2">
      <c r="A471" s="63"/>
      <c r="B471" s="157"/>
      <c r="C471" s="148"/>
      <c r="D471" s="148"/>
      <c r="F471" s="54"/>
      <c r="G471" s="54"/>
      <c r="I471" s="102"/>
      <c r="J471" s="68"/>
      <c r="K471" s="68"/>
      <c r="L471" s="54"/>
      <c r="M471" s="178"/>
      <c r="N471" s="174"/>
      <c r="O471" s="174"/>
      <c r="P471" s="79"/>
      <c r="Q471" s="54"/>
      <c r="S471" s="424"/>
      <c r="U471" s="331"/>
      <c r="X471" s="54"/>
    </row>
    <row r="472" spans="1:24" s="112" customFormat="1" ht="12.75" x14ac:dyDescent="0.2">
      <c r="A472" s="63"/>
      <c r="B472" s="157"/>
      <c r="C472" s="148"/>
      <c r="D472" s="148"/>
      <c r="F472" s="54"/>
      <c r="G472" s="54"/>
      <c r="I472" s="102"/>
      <c r="J472" s="68"/>
      <c r="K472" s="68"/>
      <c r="L472" s="54"/>
      <c r="M472" s="178"/>
      <c r="N472" s="174"/>
      <c r="O472" s="174"/>
      <c r="P472" s="79"/>
      <c r="Q472" s="54"/>
      <c r="S472" s="424"/>
      <c r="U472" s="331"/>
      <c r="X472" s="54"/>
    </row>
    <row r="473" spans="1:24" s="112" customFormat="1" ht="12.75" x14ac:dyDescent="0.2">
      <c r="A473" s="63"/>
      <c r="B473" s="157"/>
      <c r="C473" s="148"/>
      <c r="D473" s="148"/>
      <c r="F473" s="54"/>
      <c r="G473" s="54"/>
      <c r="I473" s="102"/>
      <c r="J473" s="68"/>
      <c r="K473" s="68"/>
      <c r="L473" s="54"/>
      <c r="M473" s="178"/>
      <c r="N473" s="174"/>
      <c r="O473" s="174"/>
      <c r="P473" s="79"/>
      <c r="Q473" s="54"/>
      <c r="S473" s="424"/>
      <c r="U473" s="331"/>
      <c r="X473" s="54"/>
    </row>
    <row r="474" spans="1:24" s="112" customFormat="1" ht="12.75" x14ac:dyDescent="0.2">
      <c r="A474" s="63"/>
      <c r="B474" s="157"/>
      <c r="C474" s="148"/>
      <c r="D474" s="148"/>
      <c r="F474" s="54"/>
      <c r="G474" s="54"/>
      <c r="I474" s="102"/>
      <c r="J474" s="68"/>
      <c r="K474" s="68"/>
      <c r="L474" s="54"/>
      <c r="M474" s="178"/>
      <c r="N474" s="174"/>
      <c r="O474" s="174"/>
      <c r="P474" s="79"/>
      <c r="Q474" s="54"/>
      <c r="S474" s="424"/>
      <c r="U474" s="331"/>
      <c r="X474" s="54"/>
    </row>
    <row r="475" spans="1:24" s="112" customFormat="1" ht="12.75" x14ac:dyDescent="0.2">
      <c r="A475" s="63"/>
      <c r="B475" s="157"/>
      <c r="C475" s="148"/>
      <c r="D475" s="148"/>
      <c r="F475" s="54"/>
      <c r="G475" s="54"/>
      <c r="I475" s="102"/>
      <c r="J475" s="68"/>
      <c r="K475" s="68"/>
      <c r="L475" s="54"/>
      <c r="M475" s="178"/>
      <c r="N475" s="174"/>
      <c r="O475" s="174"/>
      <c r="P475" s="79"/>
      <c r="Q475" s="54"/>
      <c r="S475" s="424"/>
      <c r="U475" s="331"/>
      <c r="X475" s="54"/>
    </row>
    <row r="476" spans="1:24" s="112" customFormat="1" ht="12.75" x14ac:dyDescent="0.2">
      <c r="A476" s="63"/>
      <c r="B476" s="157"/>
      <c r="C476" s="148"/>
      <c r="D476" s="148"/>
      <c r="F476" s="54"/>
      <c r="G476" s="54"/>
      <c r="I476" s="102"/>
      <c r="J476" s="68"/>
      <c r="K476" s="68"/>
      <c r="L476" s="54"/>
      <c r="M476" s="178"/>
      <c r="N476" s="174"/>
      <c r="O476" s="174"/>
      <c r="P476" s="79"/>
      <c r="Q476" s="54"/>
      <c r="S476" s="424"/>
      <c r="U476" s="331"/>
      <c r="X476" s="54"/>
    </row>
    <row r="477" spans="1:24" s="112" customFormat="1" ht="12.75" x14ac:dyDescent="0.2">
      <c r="A477" s="63"/>
      <c r="B477" s="157"/>
      <c r="C477" s="148"/>
      <c r="D477" s="148"/>
      <c r="F477" s="54"/>
      <c r="G477" s="54"/>
      <c r="I477" s="102"/>
      <c r="J477" s="68"/>
      <c r="K477" s="68"/>
      <c r="L477" s="54"/>
      <c r="M477" s="178"/>
      <c r="N477" s="174"/>
      <c r="O477" s="174"/>
      <c r="P477" s="79"/>
      <c r="Q477" s="54"/>
      <c r="S477" s="424"/>
      <c r="U477" s="331"/>
      <c r="X477" s="54"/>
    </row>
    <row r="478" spans="1:24" s="112" customFormat="1" ht="12.75" x14ac:dyDescent="0.2">
      <c r="A478" s="63"/>
      <c r="B478" s="157"/>
      <c r="C478" s="148"/>
      <c r="D478" s="148"/>
      <c r="F478" s="54"/>
      <c r="G478" s="54"/>
      <c r="I478" s="102"/>
      <c r="J478" s="68"/>
      <c r="K478" s="68"/>
      <c r="L478" s="54"/>
      <c r="M478" s="178"/>
      <c r="N478" s="174"/>
      <c r="O478" s="174"/>
      <c r="P478" s="79"/>
      <c r="Q478" s="54"/>
      <c r="S478" s="424"/>
      <c r="U478" s="331"/>
      <c r="X478" s="54"/>
    </row>
    <row r="479" spans="1:24" s="112" customFormat="1" ht="12.75" x14ac:dyDescent="0.2">
      <c r="A479" s="63"/>
      <c r="B479" s="157"/>
      <c r="C479" s="148"/>
      <c r="D479" s="148"/>
      <c r="F479" s="54"/>
      <c r="G479" s="54"/>
      <c r="I479" s="102"/>
      <c r="J479" s="68"/>
      <c r="K479" s="68"/>
      <c r="L479" s="54"/>
      <c r="M479" s="178"/>
      <c r="N479" s="174"/>
      <c r="O479" s="174"/>
      <c r="P479" s="79"/>
      <c r="Q479" s="54"/>
      <c r="S479" s="424"/>
      <c r="U479" s="331"/>
      <c r="X479" s="54"/>
    </row>
    <row r="480" spans="1:24" s="112" customFormat="1" ht="12.75" x14ac:dyDescent="0.2">
      <c r="A480" s="63"/>
      <c r="B480" s="157"/>
      <c r="C480" s="148"/>
      <c r="D480" s="148"/>
      <c r="F480" s="54"/>
      <c r="G480" s="54"/>
      <c r="I480" s="102"/>
      <c r="J480" s="68"/>
      <c r="K480" s="68"/>
      <c r="L480" s="54"/>
      <c r="M480" s="178"/>
      <c r="N480" s="174"/>
      <c r="O480" s="174"/>
      <c r="P480" s="79"/>
      <c r="Q480" s="54"/>
      <c r="S480" s="424"/>
      <c r="U480" s="331"/>
      <c r="X480" s="54"/>
    </row>
    <row r="481" spans="1:24" s="112" customFormat="1" ht="12.75" x14ac:dyDescent="0.2">
      <c r="A481" s="63"/>
      <c r="B481" s="157"/>
      <c r="C481" s="148"/>
      <c r="D481" s="148"/>
      <c r="F481" s="54"/>
      <c r="G481" s="54"/>
      <c r="I481" s="102"/>
      <c r="J481" s="68"/>
      <c r="K481" s="68"/>
      <c r="L481" s="54"/>
      <c r="M481" s="178"/>
      <c r="N481" s="174"/>
      <c r="O481" s="174"/>
      <c r="P481" s="79"/>
      <c r="Q481" s="54"/>
      <c r="S481" s="424"/>
      <c r="U481" s="331"/>
      <c r="X481" s="54"/>
    </row>
    <row r="482" spans="1:24" s="112" customFormat="1" ht="12.75" x14ac:dyDescent="0.2">
      <c r="A482" s="63"/>
      <c r="B482" s="157"/>
      <c r="C482" s="148"/>
      <c r="D482" s="148"/>
      <c r="F482" s="54"/>
      <c r="G482" s="54"/>
      <c r="I482" s="102"/>
      <c r="J482" s="68"/>
      <c r="K482" s="68"/>
      <c r="L482" s="54"/>
      <c r="M482" s="178"/>
      <c r="N482" s="174"/>
      <c r="O482" s="174"/>
      <c r="P482" s="79"/>
      <c r="Q482" s="54"/>
      <c r="S482" s="424"/>
      <c r="U482" s="331"/>
      <c r="X482" s="54"/>
    </row>
    <row r="483" spans="1:24" s="112" customFormat="1" ht="12.75" x14ac:dyDescent="0.2">
      <c r="A483" s="63"/>
      <c r="B483" s="157"/>
      <c r="C483" s="148"/>
      <c r="D483" s="148"/>
      <c r="F483" s="54"/>
      <c r="G483" s="54"/>
      <c r="I483" s="102"/>
      <c r="J483" s="68"/>
      <c r="K483" s="68"/>
      <c r="L483" s="54"/>
      <c r="M483" s="178"/>
      <c r="N483" s="174"/>
      <c r="O483" s="178"/>
      <c r="P483" s="79"/>
      <c r="Q483" s="54"/>
      <c r="S483" s="424"/>
      <c r="U483" s="331"/>
      <c r="X483" s="54"/>
    </row>
    <row r="484" spans="1:24" s="112" customFormat="1" ht="12.75" x14ac:dyDescent="0.2">
      <c r="A484" s="63"/>
      <c r="B484" s="157"/>
      <c r="C484" s="148"/>
      <c r="D484" s="148"/>
      <c r="F484" s="54"/>
      <c r="G484" s="54"/>
      <c r="I484" s="102"/>
      <c r="J484" s="68"/>
      <c r="K484" s="68"/>
      <c r="L484" s="54"/>
      <c r="M484" s="178"/>
      <c r="N484" s="174"/>
      <c r="O484" s="178"/>
      <c r="P484" s="79"/>
      <c r="Q484" s="54"/>
      <c r="S484" s="424"/>
      <c r="U484" s="331"/>
      <c r="X484" s="54"/>
    </row>
    <row r="485" spans="1:24" s="112" customFormat="1" ht="12.75" x14ac:dyDescent="0.2">
      <c r="A485" s="63"/>
      <c r="B485" s="157"/>
      <c r="C485" s="148"/>
      <c r="D485" s="148"/>
      <c r="F485" s="54"/>
      <c r="G485" s="54"/>
      <c r="I485" s="102"/>
      <c r="J485" s="68"/>
      <c r="K485" s="68"/>
      <c r="L485" s="54"/>
      <c r="M485" s="178"/>
      <c r="N485" s="174"/>
      <c r="O485" s="178"/>
      <c r="P485" s="79"/>
      <c r="Q485" s="54"/>
      <c r="S485" s="424"/>
      <c r="U485" s="331"/>
      <c r="X485" s="54"/>
    </row>
    <row r="486" spans="1:24" s="112" customFormat="1" ht="12.75" x14ac:dyDescent="0.2">
      <c r="A486" s="63"/>
      <c r="B486" s="157"/>
      <c r="C486" s="148"/>
      <c r="D486" s="148"/>
      <c r="F486" s="54"/>
      <c r="G486" s="54"/>
      <c r="I486" s="102"/>
      <c r="J486" s="68"/>
      <c r="K486" s="68"/>
      <c r="L486" s="54"/>
      <c r="M486" s="178"/>
      <c r="N486" s="174"/>
      <c r="O486" s="178"/>
      <c r="P486" s="79"/>
      <c r="Q486" s="54"/>
      <c r="S486" s="424"/>
      <c r="U486" s="331"/>
      <c r="X486" s="54"/>
    </row>
    <row r="487" spans="1:24" s="112" customFormat="1" ht="12.75" x14ac:dyDescent="0.2">
      <c r="A487" s="63"/>
      <c r="B487" s="157"/>
      <c r="C487" s="148"/>
      <c r="D487" s="148"/>
      <c r="F487" s="54"/>
      <c r="G487" s="54"/>
      <c r="I487" s="102"/>
      <c r="J487" s="68"/>
      <c r="K487" s="68"/>
      <c r="L487" s="54"/>
      <c r="M487" s="178"/>
      <c r="N487" s="174"/>
      <c r="O487" s="178"/>
      <c r="P487" s="79"/>
      <c r="Q487" s="54"/>
      <c r="S487" s="424"/>
      <c r="U487" s="331"/>
      <c r="X487" s="54"/>
    </row>
    <row r="488" spans="1:24" s="112" customFormat="1" ht="12.75" x14ac:dyDescent="0.2">
      <c r="A488" s="63"/>
      <c r="B488" s="157"/>
      <c r="C488" s="148"/>
      <c r="D488" s="148"/>
      <c r="F488" s="54"/>
      <c r="G488" s="54"/>
      <c r="I488" s="102"/>
      <c r="J488" s="68"/>
      <c r="K488" s="68"/>
      <c r="L488" s="54"/>
      <c r="M488" s="178"/>
      <c r="N488" s="174"/>
      <c r="O488" s="178"/>
      <c r="P488" s="79"/>
      <c r="Q488" s="54"/>
      <c r="S488" s="424"/>
      <c r="U488" s="331"/>
      <c r="X488" s="54"/>
    </row>
    <row r="489" spans="1:24" s="112" customFormat="1" ht="12.75" x14ac:dyDescent="0.2">
      <c r="A489" s="63"/>
      <c r="B489" s="157"/>
      <c r="C489" s="148"/>
      <c r="D489" s="148"/>
      <c r="F489" s="54"/>
      <c r="G489" s="54"/>
      <c r="I489" s="102"/>
      <c r="J489" s="68"/>
      <c r="K489" s="68"/>
      <c r="L489" s="54"/>
      <c r="M489" s="178"/>
      <c r="N489" s="174"/>
      <c r="O489" s="178"/>
      <c r="P489" s="79"/>
      <c r="Q489" s="54"/>
      <c r="S489" s="424"/>
      <c r="U489" s="331"/>
      <c r="X489" s="54"/>
    </row>
    <row r="490" spans="1:24" s="112" customFormat="1" ht="12.75" x14ac:dyDescent="0.2">
      <c r="A490" s="63"/>
      <c r="B490" s="157"/>
      <c r="C490" s="148"/>
      <c r="D490" s="148"/>
      <c r="F490" s="54"/>
      <c r="G490" s="54"/>
      <c r="I490" s="102"/>
      <c r="J490" s="68"/>
      <c r="K490" s="68"/>
      <c r="L490" s="54"/>
      <c r="M490" s="178"/>
      <c r="N490" s="174"/>
      <c r="O490" s="178"/>
      <c r="P490" s="79"/>
      <c r="Q490" s="54"/>
      <c r="S490" s="424"/>
      <c r="U490" s="331"/>
      <c r="X490" s="54"/>
    </row>
    <row r="491" spans="1:24" s="112" customFormat="1" ht="12.75" x14ac:dyDescent="0.2">
      <c r="A491" s="63"/>
      <c r="B491" s="157"/>
      <c r="C491" s="148"/>
      <c r="D491" s="148"/>
      <c r="F491" s="54"/>
      <c r="G491" s="54"/>
      <c r="I491" s="102"/>
      <c r="J491" s="68"/>
      <c r="K491" s="68"/>
      <c r="L491" s="54"/>
      <c r="M491" s="178"/>
      <c r="N491" s="174"/>
      <c r="O491" s="178"/>
      <c r="P491" s="79"/>
      <c r="Q491" s="54"/>
      <c r="S491" s="424"/>
      <c r="U491" s="331"/>
      <c r="X491" s="54"/>
    </row>
    <row r="492" spans="1:24" s="112" customFormat="1" ht="12.75" x14ac:dyDescent="0.2">
      <c r="A492" s="63"/>
      <c r="B492" s="157"/>
      <c r="C492" s="148"/>
      <c r="D492" s="148"/>
      <c r="F492" s="54"/>
      <c r="G492" s="54"/>
      <c r="I492" s="102"/>
      <c r="J492" s="68"/>
      <c r="K492" s="68"/>
      <c r="L492" s="54"/>
      <c r="M492" s="178"/>
      <c r="N492" s="174"/>
      <c r="O492" s="178"/>
      <c r="P492" s="79"/>
      <c r="Q492" s="54"/>
      <c r="S492" s="424"/>
      <c r="U492" s="331"/>
      <c r="X492" s="54"/>
    </row>
    <row r="493" spans="1:24" s="112" customFormat="1" ht="12.75" x14ac:dyDescent="0.2">
      <c r="A493" s="63"/>
      <c r="B493" s="157"/>
      <c r="C493" s="148"/>
      <c r="D493" s="148"/>
      <c r="F493" s="54"/>
      <c r="G493" s="54"/>
      <c r="I493" s="102"/>
      <c r="J493" s="68"/>
      <c r="K493" s="68"/>
      <c r="L493" s="54"/>
      <c r="M493" s="178"/>
      <c r="N493" s="174"/>
      <c r="O493" s="178"/>
      <c r="P493" s="79"/>
      <c r="Q493" s="54"/>
      <c r="S493" s="424"/>
      <c r="U493" s="331"/>
      <c r="X493" s="54"/>
    </row>
    <row r="494" spans="1:24" s="112" customFormat="1" ht="12.75" x14ac:dyDescent="0.2">
      <c r="A494" s="63"/>
      <c r="B494" s="157"/>
      <c r="C494" s="148"/>
      <c r="D494" s="148"/>
      <c r="F494" s="54"/>
      <c r="G494" s="54"/>
      <c r="I494" s="102"/>
      <c r="J494" s="68"/>
      <c r="K494" s="68"/>
      <c r="L494" s="54"/>
      <c r="M494" s="178"/>
      <c r="N494" s="174"/>
      <c r="O494" s="178"/>
      <c r="P494" s="79"/>
      <c r="Q494" s="54"/>
      <c r="S494" s="424"/>
      <c r="U494" s="331"/>
      <c r="X494" s="54"/>
    </row>
    <row r="495" spans="1:24" s="112" customFormat="1" ht="12.75" x14ac:dyDescent="0.2">
      <c r="A495" s="63"/>
      <c r="B495" s="157"/>
      <c r="C495" s="148"/>
      <c r="D495" s="148"/>
      <c r="F495" s="54"/>
      <c r="G495" s="54"/>
      <c r="I495" s="102"/>
      <c r="J495" s="68"/>
      <c r="K495" s="68"/>
      <c r="L495" s="54"/>
      <c r="M495" s="178"/>
      <c r="N495" s="174"/>
      <c r="O495" s="178"/>
      <c r="P495" s="79"/>
      <c r="Q495" s="54"/>
      <c r="S495" s="424"/>
      <c r="U495" s="331"/>
      <c r="X495" s="54"/>
    </row>
    <row r="496" spans="1:24" s="112" customFormat="1" ht="12.75" x14ac:dyDescent="0.2">
      <c r="A496" s="63"/>
      <c r="B496" s="157"/>
      <c r="C496" s="148"/>
      <c r="D496" s="148"/>
      <c r="F496" s="54"/>
      <c r="G496" s="54"/>
      <c r="I496" s="102"/>
      <c r="J496" s="68"/>
      <c r="K496" s="68"/>
      <c r="L496" s="54"/>
      <c r="M496" s="178"/>
      <c r="N496" s="174"/>
      <c r="O496" s="178"/>
      <c r="P496" s="79"/>
      <c r="Q496" s="54"/>
      <c r="S496" s="424"/>
      <c r="U496" s="331"/>
      <c r="X496" s="54"/>
    </row>
    <row r="497" spans="1:24" s="112" customFormat="1" ht="12.75" x14ac:dyDescent="0.2">
      <c r="A497" s="63"/>
      <c r="B497" s="157"/>
      <c r="C497" s="148"/>
      <c r="D497" s="148"/>
      <c r="F497" s="54"/>
      <c r="G497" s="54"/>
      <c r="I497" s="102"/>
      <c r="J497" s="68"/>
      <c r="K497" s="68"/>
      <c r="L497" s="54"/>
      <c r="M497" s="178"/>
      <c r="N497" s="174"/>
      <c r="O497" s="178"/>
      <c r="P497" s="79"/>
      <c r="Q497" s="54"/>
      <c r="S497" s="424"/>
      <c r="U497" s="331"/>
      <c r="X497" s="54"/>
    </row>
    <row r="498" spans="1:24" s="112" customFormat="1" ht="12.75" x14ac:dyDescent="0.2">
      <c r="A498" s="63"/>
      <c r="B498" s="157"/>
      <c r="C498" s="148"/>
      <c r="D498" s="148"/>
      <c r="F498" s="54"/>
      <c r="G498" s="54"/>
      <c r="I498" s="102"/>
      <c r="J498" s="68"/>
      <c r="K498" s="68"/>
      <c r="L498" s="54"/>
      <c r="M498" s="178"/>
      <c r="N498" s="174"/>
      <c r="O498" s="178"/>
      <c r="P498" s="79"/>
      <c r="Q498" s="54"/>
      <c r="S498" s="424"/>
      <c r="U498" s="331"/>
      <c r="X498" s="54"/>
    </row>
    <row r="499" spans="1:24" s="112" customFormat="1" ht="12.75" x14ac:dyDescent="0.2">
      <c r="A499" s="63"/>
      <c r="B499" s="157"/>
      <c r="C499" s="148"/>
      <c r="D499" s="148"/>
      <c r="F499" s="54"/>
      <c r="G499" s="54"/>
      <c r="I499" s="102"/>
      <c r="J499" s="68"/>
      <c r="K499" s="68"/>
      <c r="L499" s="54"/>
      <c r="M499" s="178"/>
      <c r="N499" s="174"/>
      <c r="O499" s="178"/>
      <c r="P499" s="79"/>
      <c r="Q499" s="54"/>
      <c r="S499" s="424"/>
      <c r="U499" s="331"/>
      <c r="X499" s="54"/>
    </row>
    <row r="500" spans="1:24" ht="12.75" x14ac:dyDescent="0.2">
      <c r="A500" s="63"/>
      <c r="B500" s="157"/>
      <c r="C500" s="148"/>
      <c r="D500" s="148"/>
      <c r="P500" s="79"/>
    </row>
    <row r="501" spans="1:24" ht="12.75" x14ac:dyDescent="0.2">
      <c r="A501" s="63"/>
      <c r="B501" s="157"/>
      <c r="C501" s="148"/>
      <c r="D501" s="148"/>
      <c r="P501" s="79"/>
    </row>
    <row r="502" spans="1:24" ht="12.75" x14ac:dyDescent="0.2">
      <c r="A502" s="63"/>
      <c r="B502" s="157"/>
      <c r="C502" s="148"/>
      <c r="D502" s="148"/>
      <c r="P502" s="79"/>
    </row>
    <row r="503" spans="1:24" ht="12.75" x14ac:dyDescent="0.2">
      <c r="A503" s="63"/>
      <c r="B503" s="157"/>
      <c r="C503" s="148"/>
      <c r="D503" s="148"/>
      <c r="P503" s="79"/>
    </row>
    <row r="504" spans="1:24" ht="12.75" x14ac:dyDescent="0.2">
      <c r="A504" s="63"/>
      <c r="B504" s="157"/>
      <c r="C504" s="148"/>
      <c r="D504" s="148"/>
      <c r="P504" s="79"/>
    </row>
    <row r="505" spans="1:24" ht="12.75" x14ac:dyDescent="0.2">
      <c r="A505" s="63"/>
      <c r="B505" s="157"/>
      <c r="C505" s="148"/>
      <c r="D505" s="148"/>
      <c r="P505" s="79"/>
    </row>
    <row r="506" spans="1:24" ht="12.75" x14ac:dyDescent="0.2">
      <c r="A506" s="63"/>
      <c r="B506" s="157"/>
      <c r="C506" s="148"/>
      <c r="D506" s="148"/>
      <c r="P506" s="79"/>
    </row>
    <row r="507" spans="1:24" ht="12.75" x14ac:dyDescent="0.2">
      <c r="A507" s="63"/>
      <c r="B507" s="157"/>
      <c r="C507" s="148"/>
      <c r="D507" s="148"/>
      <c r="P507" s="79"/>
    </row>
    <row r="508" spans="1:24" ht="12.75" x14ac:dyDescent="0.2">
      <c r="A508" s="63"/>
      <c r="B508" s="157"/>
      <c r="C508" s="148"/>
      <c r="D508" s="148"/>
      <c r="P508" s="79"/>
    </row>
    <row r="509" spans="1:24" ht="12.75" x14ac:dyDescent="0.2">
      <c r="A509" s="63"/>
      <c r="B509" s="157"/>
      <c r="C509" s="148"/>
      <c r="D509" s="148"/>
      <c r="P509" s="79"/>
    </row>
    <row r="510" spans="1:24" s="112" customFormat="1" ht="12.75" x14ac:dyDescent="0.2">
      <c r="A510" s="63"/>
      <c r="B510" s="157"/>
      <c r="C510" s="148"/>
      <c r="D510" s="148"/>
      <c r="F510" s="54"/>
      <c r="G510" s="54"/>
      <c r="I510" s="102"/>
      <c r="J510" s="68"/>
      <c r="K510" s="68"/>
      <c r="L510" s="54"/>
      <c r="M510" s="178"/>
      <c r="N510" s="174"/>
      <c r="O510" s="178"/>
      <c r="P510" s="79"/>
      <c r="Q510" s="54"/>
      <c r="S510" s="424"/>
      <c r="U510" s="331"/>
      <c r="X510" s="54"/>
    </row>
    <row r="511" spans="1:24" s="112" customFormat="1" ht="12.75" x14ac:dyDescent="0.2">
      <c r="A511" s="63"/>
      <c r="B511" s="157"/>
      <c r="C511" s="148"/>
      <c r="D511" s="148"/>
      <c r="F511" s="54"/>
      <c r="G511" s="54"/>
      <c r="I511" s="102"/>
      <c r="J511" s="68"/>
      <c r="K511" s="68"/>
      <c r="L511" s="54"/>
      <c r="M511" s="178"/>
      <c r="N511" s="174"/>
      <c r="O511" s="178"/>
      <c r="P511" s="79"/>
      <c r="Q511" s="54"/>
      <c r="S511" s="424"/>
      <c r="U511" s="331"/>
      <c r="X511" s="54"/>
    </row>
    <row r="512" spans="1:24" s="112" customFormat="1" ht="12.75" x14ac:dyDescent="0.2">
      <c r="A512" s="63"/>
      <c r="B512" s="157"/>
      <c r="C512" s="148"/>
      <c r="D512" s="148"/>
      <c r="F512" s="54"/>
      <c r="G512" s="54"/>
      <c r="I512" s="102"/>
      <c r="J512" s="68"/>
      <c r="K512" s="68"/>
      <c r="L512" s="54"/>
      <c r="M512" s="178"/>
      <c r="N512" s="174"/>
      <c r="O512" s="178"/>
      <c r="P512" s="79"/>
      <c r="Q512" s="54"/>
      <c r="S512" s="424"/>
      <c r="U512" s="331"/>
      <c r="X512" s="54"/>
    </row>
    <row r="513" spans="1:24" s="112" customFormat="1" ht="12.75" x14ac:dyDescent="0.2">
      <c r="A513" s="63"/>
      <c r="B513" s="157"/>
      <c r="C513" s="148"/>
      <c r="D513" s="148"/>
      <c r="F513" s="54"/>
      <c r="G513" s="54"/>
      <c r="I513" s="102"/>
      <c r="J513" s="68"/>
      <c r="K513" s="68"/>
      <c r="L513" s="54"/>
      <c r="M513" s="178"/>
      <c r="N513" s="174"/>
      <c r="O513" s="178"/>
      <c r="P513" s="79"/>
      <c r="Q513" s="54"/>
      <c r="S513" s="424"/>
      <c r="U513" s="331"/>
      <c r="X513" s="54"/>
    </row>
    <row r="514" spans="1:24" s="112" customFormat="1" ht="12.75" x14ac:dyDescent="0.2">
      <c r="A514" s="63"/>
      <c r="B514" s="157"/>
      <c r="C514" s="148"/>
      <c r="D514" s="148"/>
      <c r="F514" s="54"/>
      <c r="G514" s="54"/>
      <c r="I514" s="102"/>
      <c r="J514" s="68"/>
      <c r="K514" s="68"/>
      <c r="L514" s="54"/>
      <c r="M514" s="178"/>
      <c r="N514" s="174"/>
      <c r="O514" s="178"/>
      <c r="P514" s="79"/>
      <c r="Q514" s="54"/>
      <c r="S514" s="424"/>
      <c r="U514" s="331"/>
      <c r="X514" s="54"/>
    </row>
    <row r="515" spans="1:24" s="112" customFormat="1" ht="12.75" x14ac:dyDescent="0.2">
      <c r="A515" s="63"/>
      <c r="B515" s="157"/>
      <c r="C515" s="148"/>
      <c r="D515" s="148"/>
      <c r="F515" s="54"/>
      <c r="G515" s="54"/>
      <c r="I515" s="102"/>
      <c r="J515" s="68"/>
      <c r="K515" s="68"/>
      <c r="L515" s="54"/>
      <c r="M515" s="178"/>
      <c r="N515" s="174"/>
      <c r="O515" s="178"/>
      <c r="P515" s="79"/>
      <c r="Q515" s="54"/>
      <c r="S515" s="424"/>
      <c r="U515" s="331"/>
      <c r="X515" s="54"/>
    </row>
    <row r="516" spans="1:24" s="112" customFormat="1" ht="12.75" x14ac:dyDescent="0.2">
      <c r="A516" s="63"/>
      <c r="B516" s="157"/>
      <c r="C516" s="148"/>
      <c r="D516" s="148"/>
      <c r="F516" s="54"/>
      <c r="G516" s="54"/>
      <c r="I516" s="102"/>
      <c r="J516" s="68"/>
      <c r="K516" s="68"/>
      <c r="L516" s="54"/>
      <c r="M516" s="178"/>
      <c r="N516" s="174"/>
      <c r="O516" s="178"/>
      <c r="P516" s="79"/>
      <c r="Q516" s="54"/>
      <c r="S516" s="424"/>
      <c r="U516" s="331"/>
      <c r="X516" s="54"/>
    </row>
    <row r="517" spans="1:24" s="112" customFormat="1" ht="12.75" x14ac:dyDescent="0.2">
      <c r="A517" s="63"/>
      <c r="B517" s="157"/>
      <c r="C517" s="148"/>
      <c r="D517" s="148"/>
      <c r="F517" s="54"/>
      <c r="G517" s="54"/>
      <c r="I517" s="102"/>
      <c r="J517" s="68"/>
      <c r="K517" s="68"/>
      <c r="L517" s="54"/>
      <c r="M517" s="178"/>
      <c r="N517" s="174"/>
      <c r="O517" s="178"/>
      <c r="P517" s="79"/>
      <c r="Q517" s="54"/>
      <c r="S517" s="424"/>
      <c r="U517" s="331"/>
      <c r="X517" s="54"/>
    </row>
    <row r="518" spans="1:24" s="112" customFormat="1" ht="12.75" x14ac:dyDescent="0.2">
      <c r="A518" s="63"/>
      <c r="B518" s="157"/>
      <c r="C518" s="148"/>
      <c r="D518" s="148"/>
      <c r="F518" s="54"/>
      <c r="G518" s="54"/>
      <c r="I518" s="102"/>
      <c r="J518" s="68"/>
      <c r="K518" s="68"/>
      <c r="L518" s="54"/>
      <c r="M518" s="178"/>
      <c r="N518" s="174"/>
      <c r="O518" s="178"/>
      <c r="P518" s="79"/>
      <c r="Q518" s="54"/>
      <c r="S518" s="424"/>
      <c r="U518" s="331"/>
      <c r="X518" s="54"/>
    </row>
    <row r="519" spans="1:24" s="112" customFormat="1" ht="12.75" x14ac:dyDescent="0.2">
      <c r="A519" s="63"/>
      <c r="B519" s="157"/>
      <c r="C519" s="148"/>
      <c r="D519" s="148"/>
      <c r="F519" s="54"/>
      <c r="G519" s="54"/>
      <c r="I519" s="102"/>
      <c r="J519" s="68"/>
      <c r="K519" s="68"/>
      <c r="L519" s="54"/>
      <c r="M519" s="178"/>
      <c r="N519" s="174"/>
      <c r="O519" s="178"/>
      <c r="P519" s="79"/>
      <c r="Q519" s="54"/>
      <c r="S519" s="424"/>
      <c r="U519" s="331"/>
      <c r="X519" s="54"/>
    </row>
    <row r="520" spans="1:24" s="112" customFormat="1" ht="12.75" x14ac:dyDescent="0.2">
      <c r="A520" s="63"/>
      <c r="B520" s="157"/>
      <c r="C520" s="148"/>
      <c r="D520" s="148"/>
      <c r="F520" s="54"/>
      <c r="G520" s="54"/>
      <c r="I520" s="102"/>
      <c r="J520" s="68"/>
      <c r="K520" s="68"/>
      <c r="L520" s="54"/>
      <c r="M520" s="178"/>
      <c r="N520" s="174"/>
      <c r="O520" s="178"/>
      <c r="P520" s="79"/>
      <c r="Q520" s="54"/>
      <c r="S520" s="424"/>
      <c r="U520" s="331"/>
      <c r="X520" s="54"/>
    </row>
    <row r="521" spans="1:24" s="112" customFormat="1" ht="12.75" x14ac:dyDescent="0.2">
      <c r="A521" s="63"/>
      <c r="B521" s="157"/>
      <c r="C521" s="148"/>
      <c r="D521" s="148"/>
      <c r="F521" s="54"/>
      <c r="G521" s="54"/>
      <c r="I521" s="102"/>
      <c r="J521" s="68"/>
      <c r="K521" s="68"/>
      <c r="L521" s="54"/>
      <c r="M521" s="178"/>
      <c r="N521" s="174"/>
      <c r="O521" s="178"/>
      <c r="P521" s="79"/>
      <c r="Q521" s="54"/>
      <c r="S521" s="424"/>
      <c r="U521" s="331"/>
      <c r="X521" s="54"/>
    </row>
    <row r="522" spans="1:24" s="112" customFormat="1" ht="12.75" x14ac:dyDescent="0.2">
      <c r="A522" s="63"/>
      <c r="B522" s="157"/>
      <c r="C522" s="148"/>
      <c r="D522" s="148"/>
      <c r="F522" s="54"/>
      <c r="G522" s="54"/>
      <c r="I522" s="102"/>
      <c r="J522" s="68"/>
      <c r="K522" s="68"/>
      <c r="L522" s="54"/>
      <c r="M522" s="178"/>
      <c r="N522" s="174"/>
      <c r="O522" s="178"/>
      <c r="P522" s="79"/>
      <c r="Q522" s="54"/>
      <c r="S522" s="424"/>
      <c r="U522" s="331"/>
      <c r="X522" s="54"/>
    </row>
    <row r="523" spans="1:24" s="112" customFormat="1" ht="12.75" x14ac:dyDescent="0.2">
      <c r="A523" s="63"/>
      <c r="B523" s="157"/>
      <c r="C523" s="148"/>
      <c r="D523" s="148"/>
      <c r="F523" s="54"/>
      <c r="G523" s="54"/>
      <c r="I523" s="102"/>
      <c r="J523" s="68"/>
      <c r="K523" s="68"/>
      <c r="L523" s="54"/>
      <c r="M523" s="178"/>
      <c r="N523" s="174"/>
      <c r="O523" s="178"/>
      <c r="P523" s="79"/>
      <c r="Q523" s="54"/>
      <c r="S523" s="424"/>
      <c r="U523" s="331"/>
      <c r="X523" s="54"/>
    </row>
    <row r="524" spans="1:24" s="112" customFormat="1" ht="12.75" x14ac:dyDescent="0.2">
      <c r="A524" s="63"/>
      <c r="B524" s="157"/>
      <c r="C524" s="148"/>
      <c r="D524" s="148"/>
      <c r="F524" s="54"/>
      <c r="G524" s="54"/>
      <c r="I524" s="102"/>
      <c r="J524" s="68"/>
      <c r="K524" s="68"/>
      <c r="L524" s="54"/>
      <c r="M524" s="178"/>
      <c r="N524" s="174"/>
      <c r="O524" s="178"/>
      <c r="P524" s="79"/>
      <c r="Q524" s="54"/>
      <c r="S524" s="424"/>
      <c r="U524" s="331"/>
      <c r="X524" s="54"/>
    </row>
    <row r="525" spans="1:24" s="112" customFormat="1" ht="12.75" x14ac:dyDescent="0.2">
      <c r="A525" s="63"/>
      <c r="B525" s="157"/>
      <c r="C525" s="148"/>
      <c r="D525" s="148"/>
      <c r="F525" s="54"/>
      <c r="G525" s="54"/>
      <c r="I525" s="102"/>
      <c r="J525" s="68"/>
      <c r="K525" s="68"/>
      <c r="L525" s="54"/>
      <c r="M525" s="178"/>
      <c r="N525" s="174"/>
      <c r="O525" s="178"/>
      <c r="P525" s="79"/>
      <c r="Q525" s="54"/>
      <c r="S525" s="424"/>
      <c r="U525" s="331"/>
      <c r="X525" s="54"/>
    </row>
    <row r="526" spans="1:24" s="112" customFormat="1" ht="12.75" x14ac:dyDescent="0.2">
      <c r="A526" s="63"/>
      <c r="B526" s="157"/>
      <c r="C526" s="148"/>
      <c r="D526" s="148"/>
      <c r="F526" s="54"/>
      <c r="G526" s="54"/>
      <c r="I526" s="102"/>
      <c r="J526" s="68"/>
      <c r="K526" s="68"/>
      <c r="L526" s="54"/>
      <c r="M526" s="178"/>
      <c r="N526" s="174"/>
      <c r="O526" s="178"/>
      <c r="P526" s="79"/>
      <c r="Q526" s="54"/>
      <c r="S526" s="424"/>
      <c r="U526" s="331"/>
      <c r="X526" s="54"/>
    </row>
    <row r="527" spans="1:24" s="112" customFormat="1" ht="12.75" x14ac:dyDescent="0.2">
      <c r="A527" s="63"/>
      <c r="B527" s="157"/>
      <c r="C527" s="148"/>
      <c r="D527" s="148"/>
      <c r="F527" s="54"/>
      <c r="G527" s="54"/>
      <c r="I527" s="102"/>
      <c r="J527" s="68"/>
      <c r="K527" s="68"/>
      <c r="L527" s="54"/>
      <c r="M527" s="178"/>
      <c r="N527" s="174"/>
      <c r="O527" s="178"/>
      <c r="P527" s="79"/>
      <c r="Q527" s="54"/>
      <c r="S527" s="424"/>
      <c r="U527" s="331"/>
      <c r="X527" s="54"/>
    </row>
    <row r="528" spans="1:24" s="112" customFormat="1" ht="12.75" x14ac:dyDescent="0.2">
      <c r="A528" s="63"/>
      <c r="B528" s="157"/>
      <c r="C528" s="148"/>
      <c r="D528" s="148"/>
      <c r="F528" s="54"/>
      <c r="G528" s="54"/>
      <c r="I528" s="102"/>
      <c r="J528" s="68"/>
      <c r="K528" s="68"/>
      <c r="L528" s="54"/>
      <c r="M528" s="178"/>
      <c r="N528" s="174"/>
      <c r="O528" s="178"/>
      <c r="P528" s="79"/>
      <c r="Q528" s="54"/>
      <c r="S528" s="424"/>
      <c r="U528" s="331"/>
      <c r="X528" s="54"/>
    </row>
    <row r="529" spans="1:24" s="112" customFormat="1" ht="12.75" x14ac:dyDescent="0.2">
      <c r="A529" s="63"/>
      <c r="B529" s="157"/>
      <c r="C529" s="148"/>
      <c r="D529" s="148"/>
      <c r="F529" s="54"/>
      <c r="G529" s="54"/>
      <c r="I529" s="102"/>
      <c r="J529" s="68"/>
      <c r="K529" s="68"/>
      <c r="L529" s="54"/>
      <c r="M529" s="178"/>
      <c r="N529" s="174"/>
      <c r="O529" s="178"/>
      <c r="P529" s="79"/>
      <c r="Q529" s="54"/>
      <c r="S529" s="424"/>
      <c r="U529" s="331"/>
      <c r="X529" s="54"/>
    </row>
    <row r="530" spans="1:24" s="112" customFormat="1" x14ac:dyDescent="0.2">
      <c r="A530" s="63"/>
      <c r="B530" s="157"/>
      <c r="C530" s="148"/>
      <c r="D530" s="148"/>
      <c r="F530" s="54"/>
      <c r="G530" s="54"/>
      <c r="I530" s="102"/>
      <c r="J530" s="68"/>
      <c r="K530" s="68"/>
      <c r="L530" s="54"/>
      <c r="M530" s="178"/>
      <c r="N530" s="174"/>
      <c r="O530" s="178"/>
      <c r="P530" s="174"/>
      <c r="Q530" s="54"/>
      <c r="S530" s="424"/>
      <c r="U530" s="331"/>
      <c r="X530" s="54"/>
    </row>
    <row r="531" spans="1:24" s="112" customFormat="1" x14ac:dyDescent="0.2">
      <c r="A531" s="63"/>
      <c r="B531" s="157"/>
      <c r="C531" s="148"/>
      <c r="D531" s="148"/>
      <c r="F531" s="54"/>
      <c r="G531" s="54"/>
      <c r="I531" s="102"/>
      <c r="J531" s="68"/>
      <c r="K531" s="68"/>
      <c r="L531" s="54"/>
      <c r="M531" s="178"/>
      <c r="N531" s="174"/>
      <c r="O531" s="178"/>
      <c r="P531" s="174"/>
      <c r="Q531" s="54"/>
      <c r="S531" s="424"/>
      <c r="U531" s="331"/>
      <c r="X531" s="54"/>
    </row>
    <row r="532" spans="1:24" s="112" customFormat="1" x14ac:dyDescent="0.2">
      <c r="A532" s="63"/>
      <c r="B532" s="157"/>
      <c r="C532" s="148"/>
      <c r="D532" s="148"/>
      <c r="F532" s="54"/>
      <c r="G532" s="54"/>
      <c r="I532" s="102"/>
      <c r="J532" s="68"/>
      <c r="K532" s="68"/>
      <c r="L532" s="54"/>
      <c r="M532" s="178"/>
      <c r="N532" s="174"/>
      <c r="O532" s="178"/>
      <c r="P532" s="174"/>
      <c r="Q532" s="54"/>
      <c r="S532" s="424"/>
      <c r="U532" s="331"/>
      <c r="X532" s="54"/>
    </row>
    <row r="533" spans="1:24" s="112" customFormat="1" x14ac:dyDescent="0.2">
      <c r="A533" s="63"/>
      <c r="B533" s="157"/>
      <c r="C533" s="148"/>
      <c r="D533" s="148"/>
      <c r="F533" s="54"/>
      <c r="G533" s="54"/>
      <c r="I533" s="102"/>
      <c r="J533" s="68"/>
      <c r="K533" s="68"/>
      <c r="L533" s="54"/>
      <c r="M533" s="178"/>
      <c r="N533" s="174"/>
      <c r="O533" s="178"/>
      <c r="P533" s="174"/>
      <c r="Q533" s="54"/>
      <c r="S533" s="424"/>
      <c r="U533" s="331"/>
      <c r="X533" s="54"/>
    </row>
    <row r="534" spans="1:24" s="112" customFormat="1" x14ac:dyDescent="0.2">
      <c r="A534" s="63"/>
      <c r="B534" s="157"/>
      <c r="C534" s="148"/>
      <c r="D534" s="148"/>
      <c r="F534" s="54"/>
      <c r="G534" s="54"/>
      <c r="I534" s="102"/>
      <c r="J534" s="68"/>
      <c r="K534" s="68"/>
      <c r="L534" s="54"/>
      <c r="M534" s="178"/>
      <c r="N534" s="174"/>
      <c r="O534" s="178"/>
      <c r="P534" s="174"/>
      <c r="Q534" s="54"/>
      <c r="S534" s="424"/>
      <c r="U534" s="331"/>
      <c r="X534" s="54"/>
    </row>
    <row r="535" spans="1:24" s="112" customFormat="1" x14ac:dyDescent="0.2">
      <c r="A535" s="63"/>
      <c r="B535" s="157"/>
      <c r="C535" s="148"/>
      <c r="D535" s="148"/>
      <c r="F535" s="54"/>
      <c r="G535" s="54"/>
      <c r="I535" s="102"/>
      <c r="J535" s="68"/>
      <c r="K535" s="68"/>
      <c r="L535" s="54"/>
      <c r="M535" s="178"/>
      <c r="N535" s="174"/>
      <c r="O535" s="178"/>
      <c r="P535" s="174"/>
      <c r="Q535" s="54"/>
      <c r="S535" s="424"/>
      <c r="U535" s="331"/>
      <c r="X535" s="54"/>
    </row>
    <row r="536" spans="1:24" s="112" customFormat="1" x14ac:dyDescent="0.2">
      <c r="A536" s="63"/>
      <c r="B536" s="157"/>
      <c r="C536" s="148"/>
      <c r="D536" s="148"/>
      <c r="F536" s="54"/>
      <c r="G536" s="54"/>
      <c r="I536" s="102"/>
      <c r="J536" s="68"/>
      <c r="K536" s="68"/>
      <c r="L536" s="54"/>
      <c r="M536" s="178"/>
      <c r="N536" s="174"/>
      <c r="O536" s="178"/>
      <c r="P536" s="174"/>
      <c r="Q536" s="54"/>
      <c r="S536" s="424"/>
      <c r="U536" s="331"/>
      <c r="X536" s="54"/>
    </row>
    <row r="537" spans="1:24" s="112" customFormat="1" x14ac:dyDescent="0.2">
      <c r="A537" s="63"/>
      <c r="B537" s="157"/>
      <c r="C537" s="148"/>
      <c r="D537" s="148"/>
      <c r="F537" s="54"/>
      <c r="G537" s="54"/>
      <c r="I537" s="102"/>
      <c r="J537" s="68"/>
      <c r="K537" s="68"/>
      <c r="L537" s="54"/>
      <c r="M537" s="178"/>
      <c r="N537" s="174"/>
      <c r="O537" s="178"/>
      <c r="P537" s="174"/>
      <c r="Q537" s="54"/>
      <c r="S537" s="424"/>
      <c r="U537" s="331"/>
      <c r="X537" s="54"/>
    </row>
    <row r="538" spans="1:24" s="112" customFormat="1" x14ac:dyDescent="0.2">
      <c r="A538" s="63"/>
      <c r="B538" s="157"/>
      <c r="C538" s="148"/>
      <c r="D538" s="148"/>
      <c r="F538" s="54"/>
      <c r="G538" s="54"/>
      <c r="I538" s="102"/>
      <c r="J538" s="68"/>
      <c r="K538" s="68"/>
      <c r="L538" s="54"/>
      <c r="M538" s="178"/>
      <c r="N538" s="174"/>
      <c r="O538" s="178"/>
      <c r="P538" s="174"/>
      <c r="Q538" s="54"/>
      <c r="S538" s="424"/>
      <c r="U538" s="331"/>
      <c r="X538" s="54"/>
    </row>
    <row r="539" spans="1:24" s="112" customFormat="1" x14ac:dyDescent="0.2">
      <c r="A539" s="63"/>
      <c r="B539" s="157"/>
      <c r="C539" s="148"/>
      <c r="D539" s="148"/>
      <c r="F539" s="54"/>
      <c r="G539" s="54"/>
      <c r="I539" s="102"/>
      <c r="J539" s="68"/>
      <c r="K539" s="68"/>
      <c r="L539" s="54"/>
      <c r="M539" s="178"/>
      <c r="N539" s="174"/>
      <c r="O539" s="178"/>
      <c r="P539" s="174"/>
      <c r="Q539" s="54"/>
      <c r="S539" s="424"/>
      <c r="U539" s="331"/>
      <c r="X539" s="54"/>
    </row>
    <row r="540" spans="1:24" s="112" customFormat="1" x14ac:dyDescent="0.2">
      <c r="A540" s="63"/>
      <c r="B540" s="157"/>
      <c r="C540" s="148"/>
      <c r="D540" s="148"/>
      <c r="F540" s="54"/>
      <c r="G540" s="54"/>
      <c r="I540" s="102"/>
      <c r="J540" s="68"/>
      <c r="K540" s="68"/>
      <c r="L540" s="54"/>
      <c r="M540" s="178"/>
      <c r="N540" s="174"/>
      <c r="O540" s="178"/>
      <c r="P540" s="174"/>
      <c r="Q540" s="54"/>
      <c r="S540" s="424"/>
      <c r="U540" s="331"/>
      <c r="X540" s="54"/>
    </row>
    <row r="541" spans="1:24" s="112" customFormat="1" x14ac:dyDescent="0.2">
      <c r="A541" s="63"/>
      <c r="B541" s="157"/>
      <c r="C541" s="148"/>
      <c r="D541" s="148"/>
      <c r="F541" s="54"/>
      <c r="G541" s="54"/>
      <c r="I541" s="102"/>
      <c r="J541" s="68"/>
      <c r="K541" s="68"/>
      <c r="L541" s="54"/>
      <c r="M541" s="178"/>
      <c r="N541" s="174"/>
      <c r="O541" s="178"/>
      <c r="P541" s="174"/>
      <c r="Q541" s="54"/>
      <c r="S541" s="424"/>
      <c r="U541" s="331"/>
      <c r="X541" s="54"/>
    </row>
    <row r="542" spans="1:24" s="112" customFormat="1" x14ac:dyDescent="0.2">
      <c r="A542" s="63"/>
      <c r="B542" s="157"/>
      <c r="C542" s="148"/>
      <c r="D542" s="148"/>
      <c r="F542" s="54"/>
      <c r="G542" s="54"/>
      <c r="I542" s="102"/>
      <c r="J542" s="68"/>
      <c r="K542" s="68"/>
      <c r="L542" s="54"/>
      <c r="M542" s="178"/>
      <c r="N542" s="174"/>
      <c r="O542" s="178"/>
      <c r="P542" s="174"/>
      <c r="Q542" s="54"/>
      <c r="S542" s="424"/>
      <c r="U542" s="331"/>
      <c r="X542" s="54"/>
    </row>
    <row r="543" spans="1:24" s="112" customFormat="1" x14ac:dyDescent="0.2">
      <c r="A543" s="63"/>
      <c r="B543" s="157"/>
      <c r="C543" s="148"/>
      <c r="D543" s="148"/>
      <c r="F543" s="54"/>
      <c r="G543" s="54"/>
      <c r="I543" s="102"/>
      <c r="J543" s="68"/>
      <c r="K543" s="68"/>
      <c r="L543" s="54"/>
      <c r="M543" s="178"/>
      <c r="N543" s="174"/>
      <c r="O543" s="178"/>
      <c r="P543" s="174"/>
      <c r="Q543" s="54"/>
      <c r="S543" s="424"/>
      <c r="U543" s="331"/>
      <c r="X543" s="54"/>
    </row>
    <row r="544" spans="1:24" s="112" customFormat="1" x14ac:dyDescent="0.2">
      <c r="A544" s="63"/>
      <c r="B544" s="157"/>
      <c r="C544" s="148"/>
      <c r="D544" s="148"/>
      <c r="F544" s="54"/>
      <c r="G544" s="54"/>
      <c r="I544" s="102"/>
      <c r="J544" s="68"/>
      <c r="K544" s="68"/>
      <c r="L544" s="54"/>
      <c r="M544" s="178"/>
      <c r="N544" s="174"/>
      <c r="O544" s="178"/>
      <c r="P544" s="174"/>
      <c r="Q544" s="54"/>
      <c r="S544" s="424"/>
      <c r="U544" s="331"/>
      <c r="X544" s="54"/>
    </row>
    <row r="545" spans="1:24" s="112" customFormat="1" x14ac:dyDescent="0.2">
      <c r="A545" s="63"/>
      <c r="B545" s="157"/>
      <c r="C545" s="148"/>
      <c r="D545" s="148"/>
      <c r="F545" s="54"/>
      <c r="G545" s="54"/>
      <c r="I545" s="102"/>
      <c r="J545" s="68"/>
      <c r="K545" s="68"/>
      <c r="L545" s="54"/>
      <c r="M545" s="178"/>
      <c r="N545" s="174"/>
      <c r="O545" s="178"/>
      <c r="P545" s="174"/>
      <c r="Q545" s="54"/>
      <c r="S545" s="424"/>
      <c r="U545" s="331"/>
      <c r="X545" s="54"/>
    </row>
    <row r="546" spans="1:24" s="112" customFormat="1" x14ac:dyDescent="0.2">
      <c r="A546" s="63"/>
      <c r="B546" s="157"/>
      <c r="C546" s="148"/>
      <c r="D546" s="148"/>
      <c r="F546" s="54"/>
      <c r="G546" s="54"/>
      <c r="I546" s="102"/>
      <c r="J546" s="68"/>
      <c r="K546" s="68"/>
      <c r="L546" s="54"/>
      <c r="M546" s="178"/>
      <c r="N546" s="174"/>
      <c r="O546" s="178"/>
      <c r="P546" s="174"/>
      <c r="Q546" s="54"/>
      <c r="S546" s="424"/>
      <c r="U546" s="331"/>
      <c r="X546" s="54"/>
    </row>
    <row r="547" spans="1:24" s="112" customFormat="1" x14ac:dyDescent="0.2">
      <c r="A547" s="63"/>
      <c r="B547" s="157"/>
      <c r="C547" s="148"/>
      <c r="D547" s="148"/>
      <c r="F547" s="54"/>
      <c r="G547" s="54"/>
      <c r="I547" s="102"/>
      <c r="J547" s="68"/>
      <c r="K547" s="68"/>
      <c r="L547" s="54"/>
      <c r="M547" s="178"/>
      <c r="N547" s="174"/>
      <c r="O547" s="178"/>
      <c r="P547" s="174"/>
      <c r="Q547" s="54"/>
      <c r="S547" s="424"/>
      <c r="U547" s="331"/>
      <c r="X547" s="54"/>
    </row>
    <row r="548" spans="1:24" s="112" customFormat="1" x14ac:dyDescent="0.2">
      <c r="A548" s="63"/>
      <c r="B548" s="157"/>
      <c r="C548" s="148"/>
      <c r="D548" s="148"/>
      <c r="F548" s="54"/>
      <c r="G548" s="54"/>
      <c r="I548" s="102"/>
      <c r="J548" s="68"/>
      <c r="K548" s="68"/>
      <c r="L548" s="54"/>
      <c r="M548" s="178"/>
      <c r="N548" s="174"/>
      <c r="O548" s="178"/>
      <c r="P548" s="174"/>
      <c r="Q548" s="54"/>
      <c r="S548" s="424"/>
      <c r="U548" s="331"/>
      <c r="X548" s="54"/>
    </row>
    <row r="549" spans="1:24" s="112" customFormat="1" x14ac:dyDescent="0.2">
      <c r="A549" s="63"/>
      <c r="B549" s="157"/>
      <c r="C549" s="148"/>
      <c r="D549" s="148"/>
      <c r="F549" s="54"/>
      <c r="G549" s="54"/>
      <c r="I549" s="102"/>
      <c r="J549" s="68"/>
      <c r="K549" s="68"/>
      <c r="L549" s="54"/>
      <c r="M549" s="178"/>
      <c r="N549" s="174"/>
      <c r="O549" s="178"/>
      <c r="P549" s="174"/>
      <c r="Q549" s="54"/>
      <c r="S549" s="424"/>
      <c r="U549" s="331"/>
      <c r="X549" s="54"/>
    </row>
    <row r="550" spans="1:24" s="112" customFormat="1" x14ac:dyDescent="0.2">
      <c r="A550" s="63"/>
      <c r="B550" s="157"/>
      <c r="C550" s="148"/>
      <c r="D550" s="148"/>
      <c r="F550" s="54"/>
      <c r="G550" s="54"/>
      <c r="I550" s="102"/>
      <c r="J550" s="68"/>
      <c r="K550" s="68"/>
      <c r="L550" s="54"/>
      <c r="M550" s="178"/>
      <c r="N550" s="174"/>
      <c r="O550" s="178"/>
      <c r="P550" s="174"/>
      <c r="Q550" s="54"/>
      <c r="S550" s="424"/>
      <c r="U550" s="331"/>
      <c r="X550" s="54"/>
    </row>
    <row r="551" spans="1:24" s="112" customFormat="1" x14ac:dyDescent="0.2">
      <c r="A551" s="63"/>
      <c r="B551" s="157"/>
      <c r="C551" s="148"/>
      <c r="D551" s="148"/>
      <c r="F551" s="54"/>
      <c r="G551" s="54"/>
      <c r="I551" s="102"/>
      <c r="J551" s="68"/>
      <c r="K551" s="68"/>
      <c r="L551" s="54"/>
      <c r="M551" s="178"/>
      <c r="N551" s="174"/>
      <c r="O551" s="178"/>
      <c r="P551" s="174"/>
      <c r="Q551" s="54"/>
      <c r="S551" s="424"/>
      <c r="U551" s="331"/>
      <c r="X551" s="54"/>
    </row>
    <row r="552" spans="1:24" s="112" customFormat="1" x14ac:dyDescent="0.2">
      <c r="A552" s="63"/>
      <c r="B552" s="157"/>
      <c r="C552" s="148"/>
      <c r="D552" s="148"/>
      <c r="F552" s="54"/>
      <c r="G552" s="54"/>
      <c r="I552" s="102"/>
      <c r="J552" s="68"/>
      <c r="K552" s="68"/>
      <c r="L552" s="54"/>
      <c r="M552" s="178"/>
      <c r="N552" s="174"/>
      <c r="O552" s="178"/>
      <c r="P552" s="174"/>
      <c r="Q552" s="54"/>
      <c r="S552" s="424"/>
      <c r="U552" s="331"/>
      <c r="X552" s="54"/>
    </row>
    <row r="553" spans="1:24" s="112" customFormat="1" x14ac:dyDescent="0.2">
      <c r="A553" s="63"/>
      <c r="B553" s="157"/>
      <c r="C553" s="148"/>
      <c r="D553" s="148"/>
      <c r="F553" s="54"/>
      <c r="G553" s="54"/>
      <c r="I553" s="102"/>
      <c r="J553" s="68"/>
      <c r="K553" s="68"/>
      <c r="L553" s="54"/>
      <c r="M553" s="178"/>
      <c r="N553" s="174"/>
      <c r="O553" s="178"/>
      <c r="P553" s="174"/>
      <c r="Q553" s="54"/>
      <c r="S553" s="424"/>
      <c r="U553" s="331"/>
      <c r="X553" s="54"/>
    </row>
    <row r="554" spans="1:24" s="112" customFormat="1" x14ac:dyDescent="0.2">
      <c r="A554" s="63"/>
      <c r="B554" s="157"/>
      <c r="C554" s="148"/>
      <c r="D554" s="148"/>
      <c r="F554" s="54"/>
      <c r="G554" s="54"/>
      <c r="I554" s="102"/>
      <c r="J554" s="68"/>
      <c r="K554" s="68"/>
      <c r="L554" s="54"/>
      <c r="M554" s="178"/>
      <c r="N554" s="174"/>
      <c r="O554" s="178"/>
      <c r="P554" s="174"/>
      <c r="Q554" s="54"/>
      <c r="S554" s="424"/>
      <c r="U554" s="331"/>
      <c r="X554" s="54"/>
    </row>
    <row r="555" spans="1:24" s="112" customFormat="1" x14ac:dyDescent="0.2">
      <c r="A555" s="63"/>
      <c r="B555" s="157"/>
      <c r="C555" s="148"/>
      <c r="D555" s="148"/>
      <c r="F555" s="54"/>
      <c r="G555" s="54"/>
      <c r="I555" s="102"/>
      <c r="J555" s="68"/>
      <c r="K555" s="68"/>
      <c r="L555" s="54"/>
      <c r="M555" s="178"/>
      <c r="N555" s="174"/>
      <c r="O555" s="178"/>
      <c r="P555" s="174"/>
      <c r="Q555" s="54"/>
      <c r="S555" s="424"/>
      <c r="U555" s="331"/>
      <c r="X555" s="54"/>
    </row>
    <row r="556" spans="1:24" s="112" customFormat="1" x14ac:dyDescent="0.2">
      <c r="A556" s="63"/>
      <c r="B556" s="157"/>
      <c r="C556" s="148"/>
      <c r="D556" s="148"/>
      <c r="F556" s="54"/>
      <c r="G556" s="54"/>
      <c r="I556" s="102"/>
      <c r="J556" s="68"/>
      <c r="K556" s="68"/>
      <c r="L556" s="54"/>
      <c r="M556" s="178"/>
      <c r="N556" s="174"/>
      <c r="O556" s="178"/>
      <c r="P556" s="174"/>
      <c r="Q556" s="54"/>
      <c r="S556" s="424"/>
      <c r="U556" s="331"/>
      <c r="X556" s="54"/>
    </row>
    <row r="557" spans="1:24" s="112" customFormat="1" x14ac:dyDescent="0.2">
      <c r="A557" s="63"/>
      <c r="B557" s="157"/>
      <c r="C557" s="148"/>
      <c r="D557" s="148"/>
      <c r="F557" s="54"/>
      <c r="G557" s="54"/>
      <c r="I557" s="102"/>
      <c r="J557" s="68"/>
      <c r="K557" s="68"/>
      <c r="L557" s="54"/>
      <c r="M557" s="178"/>
      <c r="N557" s="174"/>
      <c r="O557" s="178"/>
      <c r="P557" s="174"/>
      <c r="Q557" s="54"/>
      <c r="S557" s="424"/>
      <c r="U557" s="331"/>
      <c r="X557" s="54"/>
    </row>
    <row r="558" spans="1:24" s="112" customFormat="1" x14ac:dyDescent="0.2">
      <c r="A558" s="63"/>
      <c r="B558" s="157"/>
      <c r="C558" s="148"/>
      <c r="D558" s="148"/>
      <c r="F558" s="54"/>
      <c r="G558" s="54"/>
      <c r="I558" s="102"/>
      <c r="J558" s="68"/>
      <c r="K558" s="68"/>
      <c r="L558" s="54"/>
      <c r="M558" s="178"/>
      <c r="N558" s="174"/>
      <c r="O558" s="178"/>
      <c r="P558" s="174"/>
      <c r="Q558" s="54"/>
      <c r="S558" s="424"/>
      <c r="U558" s="331"/>
      <c r="X558" s="54"/>
    </row>
    <row r="559" spans="1:24" s="112" customFormat="1" x14ac:dyDescent="0.2">
      <c r="A559" s="63"/>
      <c r="B559" s="157"/>
      <c r="C559" s="148"/>
      <c r="D559" s="148"/>
      <c r="F559" s="54"/>
      <c r="G559" s="54"/>
      <c r="I559" s="102"/>
      <c r="J559" s="68"/>
      <c r="K559" s="68"/>
      <c r="L559" s="54"/>
      <c r="M559" s="178"/>
      <c r="N559" s="174"/>
      <c r="O559" s="178"/>
      <c r="P559" s="174"/>
      <c r="Q559" s="54"/>
      <c r="S559" s="424"/>
      <c r="U559" s="331"/>
      <c r="X559" s="54"/>
    </row>
    <row r="560" spans="1:24" s="112" customFormat="1" x14ac:dyDescent="0.2">
      <c r="A560" s="63"/>
      <c r="B560" s="157"/>
      <c r="C560" s="148"/>
      <c r="D560" s="148"/>
      <c r="F560" s="54"/>
      <c r="G560" s="54"/>
      <c r="I560" s="102"/>
      <c r="J560" s="68"/>
      <c r="K560" s="68"/>
      <c r="L560" s="54"/>
      <c r="M560" s="178"/>
      <c r="N560" s="174"/>
      <c r="O560" s="178"/>
      <c r="P560" s="174"/>
      <c r="Q560" s="54"/>
      <c r="S560" s="424"/>
      <c r="U560" s="331"/>
      <c r="X560" s="54"/>
    </row>
    <row r="561" spans="1:24" s="112" customFormat="1" x14ac:dyDescent="0.2">
      <c r="A561" s="63"/>
      <c r="B561" s="157"/>
      <c r="C561" s="148"/>
      <c r="D561" s="148"/>
      <c r="F561" s="54"/>
      <c r="G561" s="54"/>
      <c r="I561" s="102"/>
      <c r="J561" s="68"/>
      <c r="K561" s="68"/>
      <c r="L561" s="54"/>
      <c r="M561" s="178"/>
      <c r="N561" s="174"/>
      <c r="O561" s="178"/>
      <c r="P561" s="174"/>
      <c r="Q561" s="54"/>
      <c r="S561" s="424"/>
      <c r="U561" s="331"/>
      <c r="X561" s="54"/>
    </row>
    <row r="562" spans="1:24" s="112" customFormat="1" x14ac:dyDescent="0.2">
      <c r="A562" s="63"/>
      <c r="B562" s="157"/>
      <c r="C562" s="148"/>
      <c r="D562" s="148"/>
      <c r="F562" s="54"/>
      <c r="G562" s="54"/>
      <c r="I562" s="102"/>
      <c r="J562" s="68"/>
      <c r="K562" s="68"/>
      <c r="L562" s="54"/>
      <c r="M562" s="178"/>
      <c r="N562" s="174"/>
      <c r="O562" s="178"/>
      <c r="P562" s="174"/>
      <c r="Q562" s="54"/>
      <c r="S562" s="424"/>
      <c r="U562" s="331"/>
      <c r="X562" s="54"/>
    </row>
    <row r="563" spans="1:24" s="112" customFormat="1" x14ac:dyDescent="0.2">
      <c r="A563" s="63"/>
      <c r="B563" s="157"/>
      <c r="C563" s="148"/>
      <c r="D563" s="148"/>
      <c r="F563" s="54"/>
      <c r="G563" s="54"/>
      <c r="I563" s="102"/>
      <c r="J563" s="68"/>
      <c r="K563" s="68"/>
      <c r="L563" s="54"/>
      <c r="M563" s="178"/>
      <c r="N563" s="174"/>
      <c r="O563" s="178"/>
      <c r="P563" s="174"/>
      <c r="Q563" s="54"/>
      <c r="S563" s="424"/>
      <c r="U563" s="331"/>
      <c r="X563" s="54"/>
    </row>
    <row r="564" spans="1:24" s="112" customFormat="1" x14ac:dyDescent="0.2">
      <c r="A564" s="63"/>
      <c r="B564" s="157"/>
      <c r="C564" s="148"/>
      <c r="D564" s="148"/>
      <c r="F564" s="54"/>
      <c r="G564" s="54"/>
      <c r="I564" s="102"/>
      <c r="J564" s="68"/>
      <c r="K564" s="68"/>
      <c r="L564" s="54"/>
      <c r="M564" s="178"/>
      <c r="N564" s="174"/>
      <c r="O564" s="178"/>
      <c r="P564" s="178"/>
      <c r="Q564" s="54"/>
      <c r="S564" s="424"/>
      <c r="U564" s="331"/>
      <c r="X564" s="54"/>
    </row>
    <row r="565" spans="1:24" s="112" customFormat="1" x14ac:dyDescent="0.2">
      <c r="A565" s="63"/>
      <c r="B565" s="157"/>
      <c r="C565" s="148"/>
      <c r="D565" s="148"/>
      <c r="F565" s="54"/>
      <c r="G565" s="54"/>
      <c r="I565" s="102"/>
      <c r="J565" s="68"/>
      <c r="K565" s="68"/>
      <c r="L565" s="54"/>
      <c r="M565" s="178"/>
      <c r="N565" s="174"/>
      <c r="O565" s="178"/>
      <c r="P565" s="178"/>
      <c r="Q565" s="54"/>
      <c r="S565" s="424"/>
      <c r="U565" s="331"/>
      <c r="X565" s="54"/>
    </row>
    <row r="566" spans="1:24" s="112" customFormat="1" x14ac:dyDescent="0.2">
      <c r="A566" s="63"/>
      <c r="B566" s="157"/>
      <c r="C566" s="148"/>
      <c r="D566" s="148"/>
      <c r="F566" s="54"/>
      <c r="G566" s="54"/>
      <c r="I566" s="102"/>
      <c r="J566" s="68"/>
      <c r="K566" s="68"/>
      <c r="L566" s="54"/>
      <c r="M566" s="178"/>
      <c r="N566" s="174"/>
      <c r="O566" s="178"/>
      <c r="P566" s="178"/>
      <c r="Q566" s="54"/>
      <c r="S566" s="424"/>
      <c r="U566" s="331"/>
      <c r="X566" s="54"/>
    </row>
    <row r="567" spans="1:24" s="112" customFormat="1" x14ac:dyDescent="0.2">
      <c r="A567" s="63"/>
      <c r="B567" s="157"/>
      <c r="C567" s="148"/>
      <c r="D567" s="148"/>
      <c r="F567" s="54"/>
      <c r="G567" s="54"/>
      <c r="I567" s="102"/>
      <c r="J567" s="68"/>
      <c r="K567" s="68"/>
      <c r="L567" s="54"/>
      <c r="M567" s="178"/>
      <c r="N567" s="174"/>
      <c r="O567" s="178"/>
      <c r="P567" s="178"/>
      <c r="Q567" s="54"/>
      <c r="S567" s="424"/>
      <c r="U567" s="331"/>
      <c r="X567" s="54"/>
    </row>
    <row r="568" spans="1:24" s="112" customFormat="1" x14ac:dyDescent="0.2">
      <c r="A568" s="63"/>
      <c r="B568" s="157"/>
      <c r="C568" s="148"/>
      <c r="D568" s="148"/>
      <c r="F568" s="54"/>
      <c r="G568" s="54"/>
      <c r="I568" s="102"/>
      <c r="J568" s="68"/>
      <c r="K568" s="68"/>
      <c r="L568" s="54"/>
      <c r="M568" s="178"/>
      <c r="N568" s="174"/>
      <c r="O568" s="178"/>
      <c r="P568" s="178"/>
      <c r="Q568" s="54"/>
      <c r="S568" s="424"/>
      <c r="U568" s="331"/>
      <c r="X568" s="54"/>
    </row>
    <row r="569" spans="1:24" s="112" customFormat="1" x14ac:dyDescent="0.2">
      <c r="A569" s="63"/>
      <c r="B569" s="157"/>
      <c r="C569" s="148"/>
      <c r="D569" s="148"/>
      <c r="F569" s="54"/>
      <c r="G569" s="54"/>
      <c r="I569" s="102"/>
      <c r="J569" s="68"/>
      <c r="K569" s="68"/>
      <c r="L569" s="54"/>
      <c r="M569" s="178"/>
      <c r="N569" s="174"/>
      <c r="O569" s="178"/>
      <c r="P569" s="178"/>
      <c r="Q569" s="54"/>
      <c r="S569" s="424"/>
      <c r="U569" s="331"/>
      <c r="X569" s="54"/>
    </row>
    <row r="570" spans="1:24" s="112" customFormat="1" x14ac:dyDescent="0.2">
      <c r="A570" s="63"/>
      <c r="B570" s="157"/>
      <c r="C570" s="148"/>
      <c r="D570" s="148"/>
      <c r="F570" s="54"/>
      <c r="G570" s="54"/>
      <c r="I570" s="102"/>
      <c r="J570" s="68"/>
      <c r="K570" s="68"/>
      <c r="L570" s="54"/>
      <c r="M570" s="178"/>
      <c r="N570" s="174"/>
      <c r="O570" s="178"/>
      <c r="P570" s="178"/>
      <c r="Q570" s="54"/>
      <c r="S570" s="424"/>
      <c r="U570" s="331"/>
      <c r="X570" s="54"/>
    </row>
    <row r="571" spans="1:24" s="112" customFormat="1" x14ac:dyDescent="0.2">
      <c r="A571" s="63"/>
      <c r="B571" s="157"/>
      <c r="C571" s="148"/>
      <c r="D571" s="148"/>
      <c r="F571" s="54"/>
      <c r="G571" s="54"/>
      <c r="I571" s="102"/>
      <c r="J571" s="68"/>
      <c r="K571" s="68"/>
      <c r="L571" s="54"/>
      <c r="M571" s="178"/>
      <c r="N571" s="174"/>
      <c r="O571" s="178"/>
      <c r="P571" s="178"/>
      <c r="Q571" s="54"/>
      <c r="S571" s="424"/>
      <c r="U571" s="331"/>
      <c r="X571" s="54"/>
    </row>
    <row r="572" spans="1:24" s="112" customFormat="1" x14ac:dyDescent="0.2">
      <c r="A572" s="63"/>
      <c r="B572" s="157"/>
      <c r="C572" s="148"/>
      <c r="D572" s="148"/>
      <c r="F572" s="54"/>
      <c r="G572" s="54"/>
      <c r="I572" s="102"/>
      <c r="J572" s="68"/>
      <c r="K572" s="68"/>
      <c r="L572" s="54"/>
      <c r="M572" s="178"/>
      <c r="N572" s="174"/>
      <c r="O572" s="178"/>
      <c r="P572" s="178"/>
      <c r="Q572" s="54"/>
      <c r="S572" s="424"/>
      <c r="U572" s="331"/>
      <c r="X572" s="54"/>
    </row>
    <row r="573" spans="1:24" s="112" customFormat="1" x14ac:dyDescent="0.2">
      <c r="A573" s="63"/>
      <c r="B573" s="157"/>
      <c r="C573" s="148"/>
      <c r="D573" s="148"/>
      <c r="F573" s="54"/>
      <c r="G573" s="54"/>
      <c r="I573" s="102"/>
      <c r="J573" s="68"/>
      <c r="K573" s="68"/>
      <c r="L573" s="54"/>
      <c r="M573" s="178"/>
      <c r="N573" s="174"/>
      <c r="O573" s="178"/>
      <c r="P573" s="178"/>
      <c r="Q573" s="54"/>
      <c r="S573" s="424"/>
      <c r="U573" s="331"/>
      <c r="X573" s="54"/>
    </row>
    <row r="574" spans="1:24" s="112" customFormat="1" x14ac:dyDescent="0.2">
      <c r="A574" s="63"/>
      <c r="B574" s="157"/>
      <c r="C574" s="148"/>
      <c r="D574" s="148"/>
      <c r="F574" s="54"/>
      <c r="G574" s="54"/>
      <c r="I574" s="102"/>
      <c r="J574" s="68"/>
      <c r="K574" s="68"/>
      <c r="L574" s="54"/>
      <c r="M574" s="178"/>
      <c r="N574" s="174"/>
      <c r="O574" s="178"/>
      <c r="P574" s="178"/>
      <c r="Q574" s="54"/>
      <c r="S574" s="424"/>
      <c r="U574" s="331"/>
      <c r="X574" s="54"/>
    </row>
    <row r="575" spans="1:24" s="112" customFormat="1" x14ac:dyDescent="0.2">
      <c r="A575" s="63"/>
      <c r="B575" s="157"/>
      <c r="C575" s="148"/>
      <c r="D575" s="148"/>
      <c r="F575" s="54"/>
      <c r="G575" s="54"/>
      <c r="I575" s="102"/>
      <c r="J575" s="68"/>
      <c r="K575" s="68"/>
      <c r="L575" s="54"/>
      <c r="M575" s="178"/>
      <c r="N575" s="174"/>
      <c r="O575" s="178"/>
      <c r="P575" s="178"/>
      <c r="Q575" s="54"/>
      <c r="S575" s="424"/>
      <c r="U575" s="331"/>
      <c r="X575" s="54"/>
    </row>
    <row r="576" spans="1:24" s="112" customFormat="1" x14ac:dyDescent="0.2">
      <c r="A576" s="63"/>
      <c r="B576" s="157"/>
      <c r="C576" s="148"/>
      <c r="D576" s="148"/>
      <c r="F576" s="54"/>
      <c r="G576" s="54"/>
      <c r="I576" s="102"/>
      <c r="J576" s="68"/>
      <c r="K576" s="68"/>
      <c r="L576" s="54"/>
      <c r="M576" s="178"/>
      <c r="N576" s="174"/>
      <c r="O576" s="178"/>
      <c r="P576" s="178"/>
      <c r="Q576" s="54"/>
      <c r="S576" s="424"/>
      <c r="U576" s="331"/>
      <c r="X576" s="54"/>
    </row>
    <row r="577" spans="1:24" s="112" customFormat="1" x14ac:dyDescent="0.2">
      <c r="A577" s="63"/>
      <c r="B577" s="157"/>
      <c r="C577" s="148"/>
      <c r="D577" s="148"/>
      <c r="F577" s="54"/>
      <c r="G577" s="54"/>
      <c r="I577" s="102"/>
      <c r="J577" s="68"/>
      <c r="K577" s="68"/>
      <c r="L577" s="54"/>
      <c r="M577" s="178"/>
      <c r="N577" s="174"/>
      <c r="O577" s="178"/>
      <c r="P577" s="178"/>
      <c r="Q577" s="54"/>
      <c r="S577" s="424"/>
      <c r="U577" s="331"/>
      <c r="X577" s="54"/>
    </row>
    <row r="578" spans="1:24" s="112" customFormat="1" x14ac:dyDescent="0.2">
      <c r="A578" s="63"/>
      <c r="B578" s="157"/>
      <c r="C578" s="148"/>
      <c r="D578" s="148"/>
      <c r="F578" s="54"/>
      <c r="G578" s="54"/>
      <c r="I578" s="102"/>
      <c r="J578" s="68"/>
      <c r="K578" s="68"/>
      <c r="L578" s="54"/>
      <c r="M578" s="178"/>
      <c r="N578" s="174"/>
      <c r="O578" s="178"/>
      <c r="P578" s="178"/>
      <c r="Q578" s="54"/>
      <c r="S578" s="424"/>
      <c r="U578" s="331"/>
      <c r="X578" s="54"/>
    </row>
    <row r="579" spans="1:24" s="112" customFormat="1" x14ac:dyDescent="0.2">
      <c r="A579" s="63"/>
      <c r="B579" s="157"/>
      <c r="C579" s="148"/>
      <c r="D579" s="148"/>
      <c r="F579" s="54"/>
      <c r="G579" s="54"/>
      <c r="I579" s="102"/>
      <c r="J579" s="68"/>
      <c r="K579" s="68"/>
      <c r="L579" s="54"/>
      <c r="M579" s="178"/>
      <c r="N579" s="174"/>
      <c r="O579" s="178"/>
      <c r="P579" s="178"/>
      <c r="Q579" s="54"/>
      <c r="S579" s="424"/>
      <c r="U579" s="331"/>
      <c r="X579" s="54"/>
    </row>
    <row r="580" spans="1:24" s="112" customFormat="1" x14ac:dyDescent="0.2">
      <c r="A580" s="63"/>
      <c r="B580" s="157"/>
      <c r="C580" s="148"/>
      <c r="D580" s="148"/>
      <c r="F580" s="54"/>
      <c r="G580" s="54"/>
      <c r="I580" s="102"/>
      <c r="J580" s="68"/>
      <c r="K580" s="68"/>
      <c r="L580" s="54"/>
      <c r="M580" s="178"/>
      <c r="N580" s="174"/>
      <c r="O580" s="178"/>
      <c r="P580" s="178"/>
      <c r="Q580" s="54"/>
      <c r="S580" s="424"/>
      <c r="U580" s="331"/>
      <c r="X580" s="54"/>
    </row>
    <row r="581" spans="1:24" s="112" customFormat="1" x14ac:dyDescent="0.2">
      <c r="A581" s="63"/>
      <c r="B581" s="157"/>
      <c r="C581" s="148"/>
      <c r="D581" s="148"/>
      <c r="F581" s="54"/>
      <c r="G581" s="54"/>
      <c r="I581" s="102"/>
      <c r="J581" s="68"/>
      <c r="K581" s="68"/>
      <c r="L581" s="54"/>
      <c r="M581" s="178"/>
      <c r="N581" s="174"/>
      <c r="O581" s="178"/>
      <c r="P581" s="178"/>
      <c r="Q581" s="54"/>
      <c r="S581" s="424"/>
      <c r="U581" s="331"/>
      <c r="X581" s="54"/>
    </row>
    <row r="582" spans="1:24" s="112" customFormat="1" x14ac:dyDescent="0.2">
      <c r="A582" s="63"/>
      <c r="B582" s="157"/>
      <c r="C582" s="148"/>
      <c r="D582" s="148"/>
      <c r="F582" s="54"/>
      <c r="G582" s="54"/>
      <c r="I582" s="102"/>
      <c r="J582" s="68"/>
      <c r="K582" s="68"/>
      <c r="L582" s="54"/>
      <c r="M582" s="178"/>
      <c r="N582" s="174"/>
      <c r="O582" s="178"/>
      <c r="P582" s="178"/>
      <c r="Q582" s="54"/>
      <c r="S582" s="424"/>
      <c r="U582" s="331"/>
      <c r="X582" s="54"/>
    </row>
    <row r="583" spans="1:24" s="112" customFormat="1" x14ac:dyDescent="0.2">
      <c r="A583" s="63"/>
      <c r="B583" s="157"/>
      <c r="C583" s="148"/>
      <c r="D583" s="148"/>
      <c r="F583" s="54"/>
      <c r="G583" s="54"/>
      <c r="I583" s="102"/>
      <c r="J583" s="68"/>
      <c r="K583" s="68"/>
      <c r="L583" s="54"/>
      <c r="M583" s="178"/>
      <c r="N583" s="174"/>
      <c r="O583" s="178"/>
      <c r="P583" s="178"/>
      <c r="Q583" s="54"/>
      <c r="S583" s="424"/>
      <c r="U583" s="331"/>
      <c r="X583" s="54"/>
    </row>
    <row r="584" spans="1:24" s="112" customFormat="1" x14ac:dyDescent="0.2">
      <c r="A584" s="63"/>
      <c r="B584" s="157"/>
      <c r="C584" s="148"/>
      <c r="D584" s="148"/>
      <c r="F584" s="54"/>
      <c r="G584" s="54"/>
      <c r="I584" s="102"/>
      <c r="J584" s="68"/>
      <c r="K584" s="68"/>
      <c r="L584" s="54"/>
      <c r="M584" s="178"/>
      <c r="N584" s="174"/>
      <c r="O584" s="178"/>
      <c r="P584" s="178"/>
      <c r="Q584" s="54"/>
      <c r="S584" s="424"/>
      <c r="U584" s="331"/>
      <c r="X584" s="54"/>
    </row>
    <row r="585" spans="1:24" s="112" customFormat="1" x14ac:dyDescent="0.2">
      <c r="A585" s="63"/>
      <c r="B585" s="157"/>
      <c r="C585" s="148"/>
      <c r="D585" s="148"/>
      <c r="F585" s="54"/>
      <c r="G585" s="54"/>
      <c r="I585" s="102"/>
      <c r="J585" s="68"/>
      <c r="K585" s="68"/>
      <c r="L585" s="54"/>
      <c r="M585" s="178"/>
      <c r="N585" s="174"/>
      <c r="O585" s="178"/>
      <c r="P585" s="178"/>
      <c r="Q585" s="54"/>
      <c r="S585" s="424"/>
      <c r="U585" s="331"/>
      <c r="X585" s="54"/>
    </row>
    <row r="586" spans="1:24" s="112" customFormat="1" x14ac:dyDescent="0.2">
      <c r="A586" s="63"/>
      <c r="B586" s="157"/>
      <c r="C586" s="148"/>
      <c r="D586" s="148"/>
      <c r="F586" s="54"/>
      <c r="G586" s="54"/>
      <c r="I586" s="102"/>
      <c r="J586" s="68"/>
      <c r="K586" s="68"/>
      <c r="L586" s="54"/>
      <c r="M586" s="178"/>
      <c r="N586" s="174"/>
      <c r="O586" s="178"/>
      <c r="P586" s="178"/>
      <c r="Q586" s="54"/>
      <c r="S586" s="424"/>
      <c r="U586" s="331"/>
      <c r="X586" s="54"/>
    </row>
    <row r="587" spans="1:24" s="112" customFormat="1" x14ac:dyDescent="0.2">
      <c r="A587" s="63"/>
      <c r="B587" s="157"/>
      <c r="C587" s="148"/>
      <c r="D587" s="148"/>
      <c r="F587" s="54"/>
      <c r="G587" s="54"/>
      <c r="I587" s="102"/>
      <c r="J587" s="68"/>
      <c r="K587" s="68"/>
      <c r="L587" s="54"/>
      <c r="M587" s="178"/>
      <c r="N587" s="174"/>
      <c r="O587" s="178"/>
      <c r="P587" s="178"/>
      <c r="Q587" s="54"/>
      <c r="S587" s="424"/>
      <c r="U587" s="331"/>
      <c r="X587" s="54"/>
    </row>
    <row r="588" spans="1:24" s="112" customFormat="1" x14ac:dyDescent="0.2">
      <c r="A588" s="63"/>
      <c r="B588" s="157"/>
      <c r="C588" s="148"/>
      <c r="D588" s="148"/>
      <c r="F588" s="54"/>
      <c r="G588" s="54"/>
      <c r="I588" s="102"/>
      <c r="J588" s="68"/>
      <c r="K588" s="68"/>
      <c r="L588" s="54"/>
      <c r="M588" s="178"/>
      <c r="N588" s="174"/>
      <c r="O588" s="178"/>
      <c r="P588" s="178"/>
      <c r="Q588" s="54"/>
      <c r="S588" s="424"/>
      <c r="U588" s="331"/>
      <c r="X588" s="54"/>
    </row>
    <row r="589" spans="1:24" s="112" customFormat="1" x14ac:dyDescent="0.2">
      <c r="A589" s="63"/>
      <c r="B589" s="157"/>
      <c r="C589" s="148"/>
      <c r="D589" s="148"/>
      <c r="F589" s="54"/>
      <c r="G589" s="54"/>
      <c r="I589" s="102"/>
      <c r="J589" s="68"/>
      <c r="K589" s="68"/>
      <c r="L589" s="54"/>
      <c r="M589" s="178"/>
      <c r="N589" s="174"/>
      <c r="O589" s="178"/>
      <c r="P589" s="178"/>
      <c r="Q589" s="54"/>
      <c r="S589" s="424"/>
      <c r="U589" s="331"/>
      <c r="X589" s="54"/>
    </row>
    <row r="590" spans="1:24" s="195" customFormat="1" x14ac:dyDescent="0.2">
      <c r="A590" s="63"/>
      <c r="B590" s="157"/>
      <c r="C590" s="148"/>
      <c r="D590" s="148"/>
      <c r="E590" s="112"/>
      <c r="F590" s="54"/>
      <c r="G590" s="54"/>
      <c r="H590" s="112"/>
      <c r="I590" s="102"/>
      <c r="J590" s="68"/>
      <c r="K590" s="68"/>
      <c r="L590" s="54"/>
      <c r="M590" s="178"/>
      <c r="N590" s="174"/>
      <c r="O590" s="178"/>
      <c r="P590" s="178"/>
      <c r="Q590" s="54"/>
      <c r="S590" s="424"/>
      <c r="U590" s="332"/>
      <c r="X590" s="54"/>
    </row>
    <row r="591" spans="1:24" s="195" customFormat="1" x14ac:dyDescent="0.2">
      <c r="A591" s="63"/>
      <c r="B591" s="157"/>
      <c r="C591" s="148"/>
      <c r="D591" s="148"/>
      <c r="E591" s="112"/>
      <c r="F591" s="54"/>
      <c r="G591" s="54"/>
      <c r="H591" s="112"/>
      <c r="I591" s="102"/>
      <c r="J591" s="68"/>
      <c r="K591" s="68"/>
      <c r="L591" s="54"/>
      <c r="M591" s="178"/>
      <c r="N591" s="174"/>
      <c r="O591" s="178"/>
      <c r="P591" s="178"/>
      <c r="Q591" s="54"/>
      <c r="S591" s="424"/>
      <c r="U591" s="332"/>
      <c r="X591" s="54"/>
    </row>
    <row r="592" spans="1:24" s="195" customFormat="1" x14ac:dyDescent="0.2">
      <c r="A592" s="63"/>
      <c r="B592" s="157"/>
      <c r="C592" s="148"/>
      <c r="D592" s="148"/>
      <c r="E592" s="112"/>
      <c r="F592" s="54"/>
      <c r="G592" s="54"/>
      <c r="H592" s="112"/>
      <c r="I592" s="102"/>
      <c r="J592" s="68"/>
      <c r="K592" s="68"/>
      <c r="L592" s="54"/>
      <c r="M592" s="178"/>
      <c r="N592" s="174"/>
      <c r="O592" s="178"/>
      <c r="P592" s="178"/>
      <c r="Q592" s="54"/>
      <c r="S592" s="424"/>
      <c r="U592" s="332"/>
      <c r="X592" s="54"/>
    </row>
    <row r="593" spans="1:24" s="195" customFormat="1" x14ac:dyDescent="0.2">
      <c r="A593" s="63"/>
      <c r="B593" s="157"/>
      <c r="C593" s="148"/>
      <c r="D593" s="148"/>
      <c r="E593" s="112"/>
      <c r="F593" s="54"/>
      <c r="G593" s="54"/>
      <c r="H593" s="112"/>
      <c r="I593" s="102"/>
      <c r="J593" s="68"/>
      <c r="K593" s="68"/>
      <c r="L593" s="54"/>
      <c r="M593" s="178"/>
      <c r="N593" s="174"/>
      <c r="O593" s="178"/>
      <c r="P593" s="178"/>
      <c r="Q593" s="54"/>
      <c r="S593" s="424"/>
      <c r="U593" s="332"/>
      <c r="X593" s="54"/>
    </row>
    <row r="594" spans="1:24" s="195" customFormat="1" x14ac:dyDescent="0.2">
      <c r="A594" s="63"/>
      <c r="B594" s="157"/>
      <c r="C594" s="148"/>
      <c r="D594" s="148"/>
      <c r="E594" s="112"/>
      <c r="F594" s="54"/>
      <c r="G594" s="54"/>
      <c r="H594" s="112"/>
      <c r="I594" s="102"/>
      <c r="J594" s="68"/>
      <c r="K594" s="68"/>
      <c r="L594" s="54"/>
      <c r="M594" s="178"/>
      <c r="N594" s="174"/>
      <c r="O594" s="178"/>
      <c r="P594" s="178"/>
      <c r="Q594" s="54"/>
      <c r="S594" s="424"/>
      <c r="U594" s="332"/>
      <c r="X594" s="54"/>
    </row>
    <row r="595" spans="1:24" s="195" customFormat="1" x14ac:dyDescent="0.2">
      <c r="A595" s="63"/>
      <c r="B595" s="157"/>
      <c r="C595" s="148"/>
      <c r="D595" s="148"/>
      <c r="E595" s="112"/>
      <c r="F595" s="54"/>
      <c r="G595" s="54"/>
      <c r="H595" s="112"/>
      <c r="I595" s="102"/>
      <c r="J595" s="68"/>
      <c r="K595" s="68"/>
      <c r="L595" s="54"/>
      <c r="M595" s="178"/>
      <c r="N595" s="174"/>
      <c r="O595" s="178"/>
      <c r="P595" s="178"/>
      <c r="Q595" s="54"/>
      <c r="S595" s="424"/>
      <c r="U595" s="332"/>
      <c r="X595" s="54"/>
    </row>
    <row r="596" spans="1:24" s="195" customFormat="1" x14ac:dyDescent="0.2">
      <c r="A596" s="63"/>
      <c r="B596" s="157"/>
      <c r="C596" s="148"/>
      <c r="D596" s="148"/>
      <c r="E596" s="112"/>
      <c r="F596" s="54"/>
      <c r="G596" s="54"/>
      <c r="H596" s="112"/>
      <c r="I596" s="102"/>
      <c r="J596" s="68"/>
      <c r="K596" s="68"/>
      <c r="L596" s="54"/>
      <c r="M596" s="178"/>
      <c r="N596" s="174"/>
      <c r="O596" s="178"/>
      <c r="P596" s="178"/>
      <c r="Q596" s="54"/>
      <c r="S596" s="424"/>
      <c r="U596" s="332"/>
      <c r="X596" s="54"/>
    </row>
    <row r="597" spans="1:24" s="195" customFormat="1" x14ac:dyDescent="0.2">
      <c r="A597" s="63"/>
      <c r="B597" s="157"/>
      <c r="C597" s="148"/>
      <c r="D597" s="148"/>
      <c r="E597" s="112"/>
      <c r="F597" s="54"/>
      <c r="G597" s="54"/>
      <c r="H597" s="112"/>
      <c r="I597" s="102"/>
      <c r="J597" s="68"/>
      <c r="K597" s="68"/>
      <c r="L597" s="54"/>
      <c r="M597" s="178"/>
      <c r="N597" s="174"/>
      <c r="O597" s="178"/>
      <c r="P597" s="178"/>
      <c r="Q597" s="54"/>
      <c r="S597" s="424"/>
      <c r="U597" s="332"/>
      <c r="X597" s="54"/>
    </row>
    <row r="598" spans="1:24" s="195" customFormat="1" x14ac:dyDescent="0.2">
      <c r="A598" s="63"/>
      <c r="B598" s="157"/>
      <c r="C598" s="148"/>
      <c r="D598" s="148"/>
      <c r="E598" s="112"/>
      <c r="F598" s="54"/>
      <c r="G598" s="54"/>
      <c r="H598" s="112"/>
      <c r="I598" s="102"/>
      <c r="J598" s="68"/>
      <c r="K598" s="68"/>
      <c r="L598" s="54"/>
      <c r="M598" s="178"/>
      <c r="N598" s="174"/>
      <c r="O598" s="178"/>
      <c r="P598" s="178"/>
      <c r="Q598" s="54"/>
      <c r="S598" s="424"/>
      <c r="U598" s="332"/>
      <c r="X598" s="54"/>
    </row>
    <row r="599" spans="1:24" s="195" customFormat="1" x14ac:dyDescent="0.2">
      <c r="A599" s="63"/>
      <c r="B599" s="157"/>
      <c r="C599" s="148"/>
      <c r="D599" s="148"/>
      <c r="E599" s="112"/>
      <c r="F599" s="54"/>
      <c r="G599" s="54"/>
      <c r="H599" s="112"/>
      <c r="I599" s="102"/>
      <c r="J599" s="68"/>
      <c r="K599" s="68"/>
      <c r="L599" s="54"/>
      <c r="M599" s="178"/>
      <c r="N599" s="174"/>
      <c r="O599" s="178"/>
      <c r="P599" s="178"/>
      <c r="Q599" s="54"/>
      <c r="S599" s="424"/>
      <c r="U599" s="332"/>
      <c r="X599" s="54"/>
    </row>
    <row r="600" spans="1:24" s="195" customFormat="1" x14ac:dyDescent="0.2">
      <c r="A600" s="63"/>
      <c r="B600" s="157"/>
      <c r="C600" s="148"/>
      <c r="D600" s="148"/>
      <c r="E600" s="112"/>
      <c r="F600" s="54"/>
      <c r="G600" s="54"/>
      <c r="H600" s="112"/>
      <c r="I600" s="102"/>
      <c r="J600" s="68"/>
      <c r="K600" s="68"/>
      <c r="L600" s="54"/>
      <c r="M600" s="178"/>
      <c r="N600" s="174"/>
      <c r="O600" s="178"/>
      <c r="P600" s="178"/>
      <c r="Q600" s="54"/>
      <c r="S600" s="424"/>
      <c r="U600" s="332"/>
      <c r="X600" s="54"/>
    </row>
    <row r="601" spans="1:24" s="195" customFormat="1" x14ac:dyDescent="0.2">
      <c r="A601" s="63"/>
      <c r="B601" s="157"/>
      <c r="C601" s="148"/>
      <c r="D601" s="148"/>
      <c r="E601" s="112"/>
      <c r="F601" s="54"/>
      <c r="G601" s="54"/>
      <c r="H601" s="112"/>
      <c r="I601" s="102"/>
      <c r="J601" s="68"/>
      <c r="K601" s="68"/>
      <c r="L601" s="54"/>
      <c r="M601" s="178"/>
      <c r="N601" s="174"/>
      <c r="O601" s="178"/>
      <c r="P601" s="178"/>
      <c r="Q601" s="54"/>
      <c r="S601" s="424"/>
      <c r="U601" s="332"/>
      <c r="X601" s="54"/>
    </row>
    <row r="602" spans="1:24" s="195" customFormat="1" x14ac:dyDescent="0.2">
      <c r="A602" s="63"/>
      <c r="B602" s="157"/>
      <c r="C602" s="148"/>
      <c r="D602" s="148"/>
      <c r="E602" s="112"/>
      <c r="F602" s="54"/>
      <c r="G602" s="54"/>
      <c r="H602" s="112"/>
      <c r="I602" s="102"/>
      <c r="J602" s="68"/>
      <c r="K602" s="68"/>
      <c r="L602" s="54"/>
      <c r="M602" s="178"/>
      <c r="N602" s="174"/>
      <c r="O602" s="178"/>
      <c r="P602" s="178"/>
      <c r="Q602" s="54"/>
      <c r="S602" s="424"/>
      <c r="U602" s="332"/>
      <c r="X602" s="54"/>
    </row>
    <row r="603" spans="1:24" s="195" customFormat="1" x14ac:dyDescent="0.2">
      <c r="A603" s="63"/>
      <c r="B603" s="157"/>
      <c r="C603" s="148"/>
      <c r="D603" s="148"/>
      <c r="E603" s="112"/>
      <c r="F603" s="54"/>
      <c r="G603" s="54"/>
      <c r="H603" s="112"/>
      <c r="I603" s="102"/>
      <c r="J603" s="68"/>
      <c r="K603" s="68"/>
      <c r="L603" s="54"/>
      <c r="M603" s="178"/>
      <c r="N603" s="174"/>
      <c r="O603" s="178"/>
      <c r="P603" s="178"/>
      <c r="Q603" s="54"/>
      <c r="S603" s="424"/>
      <c r="U603" s="332"/>
      <c r="X603" s="54"/>
    </row>
    <row r="604" spans="1:24" s="195" customFormat="1" x14ac:dyDescent="0.2">
      <c r="A604" s="63"/>
      <c r="B604" s="157"/>
      <c r="C604" s="148"/>
      <c r="D604" s="148"/>
      <c r="E604" s="112"/>
      <c r="F604" s="54"/>
      <c r="G604" s="54"/>
      <c r="H604" s="112"/>
      <c r="I604" s="102"/>
      <c r="J604" s="68"/>
      <c r="K604" s="68"/>
      <c r="L604" s="54"/>
      <c r="M604" s="178"/>
      <c r="N604" s="174"/>
      <c r="O604" s="178"/>
      <c r="P604" s="178"/>
      <c r="Q604" s="54"/>
      <c r="S604" s="424"/>
      <c r="U604" s="332"/>
      <c r="X604" s="54"/>
    </row>
    <row r="605" spans="1:24" s="195" customFormat="1" x14ac:dyDescent="0.2">
      <c r="A605" s="63"/>
      <c r="B605" s="157"/>
      <c r="C605" s="148"/>
      <c r="D605" s="148"/>
      <c r="E605" s="112"/>
      <c r="F605" s="54"/>
      <c r="G605" s="54"/>
      <c r="H605" s="112"/>
      <c r="I605" s="102"/>
      <c r="J605" s="68"/>
      <c r="K605" s="68"/>
      <c r="L605" s="54"/>
      <c r="M605" s="178"/>
      <c r="N605" s="174"/>
      <c r="O605" s="178"/>
      <c r="P605" s="178"/>
      <c r="Q605" s="54"/>
      <c r="S605" s="424"/>
      <c r="U605" s="332"/>
      <c r="X605" s="54"/>
    </row>
    <row r="606" spans="1:24" s="195" customFormat="1" x14ac:dyDescent="0.2">
      <c r="A606" s="63"/>
      <c r="B606" s="157"/>
      <c r="C606" s="148"/>
      <c r="D606" s="148"/>
      <c r="E606" s="112"/>
      <c r="F606" s="54"/>
      <c r="G606" s="54"/>
      <c r="H606" s="112"/>
      <c r="I606" s="102"/>
      <c r="J606" s="68"/>
      <c r="K606" s="68"/>
      <c r="L606" s="54"/>
      <c r="M606" s="178"/>
      <c r="N606" s="174"/>
      <c r="O606" s="178"/>
      <c r="P606" s="178"/>
      <c r="Q606" s="54"/>
      <c r="S606" s="424"/>
      <c r="U606" s="332"/>
      <c r="X606" s="54"/>
    </row>
    <row r="607" spans="1:24" s="195" customFormat="1" x14ac:dyDescent="0.2">
      <c r="A607" s="63"/>
      <c r="B607" s="157"/>
      <c r="C607" s="148"/>
      <c r="D607" s="148"/>
      <c r="E607" s="112"/>
      <c r="F607" s="54"/>
      <c r="G607" s="54"/>
      <c r="H607" s="112"/>
      <c r="I607" s="102"/>
      <c r="J607" s="68"/>
      <c r="K607" s="68"/>
      <c r="L607" s="54"/>
      <c r="M607" s="178"/>
      <c r="N607" s="174"/>
      <c r="O607" s="178"/>
      <c r="P607" s="178"/>
      <c r="Q607" s="54"/>
      <c r="S607" s="424"/>
      <c r="U607" s="332"/>
      <c r="X607" s="54"/>
    </row>
    <row r="608" spans="1:24" s="195" customFormat="1" x14ac:dyDescent="0.2">
      <c r="A608" s="63"/>
      <c r="B608" s="157"/>
      <c r="C608" s="148"/>
      <c r="D608" s="148"/>
      <c r="E608" s="112"/>
      <c r="F608" s="54"/>
      <c r="G608" s="54"/>
      <c r="H608" s="112"/>
      <c r="I608" s="102"/>
      <c r="J608" s="68"/>
      <c r="K608" s="68"/>
      <c r="L608" s="54"/>
      <c r="M608" s="178"/>
      <c r="N608" s="174"/>
      <c r="O608" s="178"/>
      <c r="P608" s="178"/>
      <c r="Q608" s="54"/>
      <c r="S608" s="424"/>
      <c r="U608" s="332"/>
      <c r="X608" s="54"/>
    </row>
    <row r="609" spans="1:24" s="195" customFormat="1" x14ac:dyDescent="0.2">
      <c r="A609" s="63"/>
      <c r="B609" s="157"/>
      <c r="C609" s="148"/>
      <c r="D609" s="148"/>
      <c r="E609" s="112"/>
      <c r="F609" s="54"/>
      <c r="G609" s="54"/>
      <c r="H609" s="112"/>
      <c r="I609" s="102"/>
      <c r="J609" s="68"/>
      <c r="K609" s="68"/>
      <c r="L609" s="54"/>
      <c r="M609" s="178"/>
      <c r="N609" s="174"/>
      <c r="O609" s="178"/>
      <c r="P609" s="178"/>
      <c r="Q609" s="54"/>
      <c r="S609" s="424"/>
      <c r="U609" s="332"/>
      <c r="X609" s="54"/>
    </row>
    <row r="610" spans="1:24" s="195" customFormat="1" x14ac:dyDescent="0.2">
      <c r="A610" s="63"/>
      <c r="B610" s="157"/>
      <c r="C610" s="148"/>
      <c r="D610" s="148"/>
      <c r="E610" s="112"/>
      <c r="F610" s="54"/>
      <c r="G610" s="54"/>
      <c r="H610" s="112"/>
      <c r="I610" s="102"/>
      <c r="J610" s="68"/>
      <c r="K610" s="68"/>
      <c r="L610" s="54"/>
      <c r="M610" s="178"/>
      <c r="N610" s="174"/>
      <c r="O610" s="178"/>
      <c r="P610" s="178"/>
      <c r="Q610" s="54"/>
      <c r="S610" s="424"/>
      <c r="U610" s="332"/>
      <c r="X610" s="54"/>
    </row>
    <row r="611" spans="1:24" s="195" customFormat="1" x14ac:dyDescent="0.2">
      <c r="A611" s="63"/>
      <c r="B611" s="157"/>
      <c r="C611" s="148"/>
      <c r="D611" s="148"/>
      <c r="E611" s="112"/>
      <c r="F611" s="54"/>
      <c r="G611" s="54"/>
      <c r="H611" s="112"/>
      <c r="I611" s="102"/>
      <c r="J611" s="68"/>
      <c r="K611" s="68"/>
      <c r="L611" s="54"/>
      <c r="M611" s="178"/>
      <c r="N611" s="174"/>
      <c r="O611" s="178"/>
      <c r="P611" s="178"/>
      <c r="Q611" s="54"/>
      <c r="S611" s="424"/>
      <c r="U611" s="332"/>
      <c r="X611" s="54"/>
    </row>
    <row r="612" spans="1:24" s="195" customFormat="1" x14ac:dyDescent="0.2">
      <c r="A612" s="63"/>
      <c r="B612" s="157"/>
      <c r="C612" s="148"/>
      <c r="D612" s="148"/>
      <c r="E612" s="112"/>
      <c r="F612" s="54"/>
      <c r="G612" s="54"/>
      <c r="H612" s="112"/>
      <c r="I612" s="102"/>
      <c r="J612" s="68"/>
      <c r="K612" s="68"/>
      <c r="L612" s="54"/>
      <c r="M612" s="178"/>
      <c r="N612" s="174"/>
      <c r="O612" s="178"/>
      <c r="P612" s="178"/>
      <c r="Q612" s="54"/>
      <c r="S612" s="424"/>
      <c r="U612" s="332"/>
      <c r="X612" s="54"/>
    </row>
    <row r="613" spans="1:24" s="195" customFormat="1" x14ac:dyDescent="0.2">
      <c r="A613" s="63"/>
      <c r="B613" s="157"/>
      <c r="C613" s="148"/>
      <c r="D613" s="148"/>
      <c r="E613" s="112"/>
      <c r="F613" s="54"/>
      <c r="G613" s="54"/>
      <c r="H613" s="112"/>
      <c r="I613" s="102"/>
      <c r="J613" s="68"/>
      <c r="K613" s="68"/>
      <c r="L613" s="54"/>
      <c r="M613" s="178"/>
      <c r="N613" s="174"/>
      <c r="O613" s="178"/>
      <c r="P613" s="178"/>
      <c r="Q613" s="54"/>
      <c r="S613" s="424"/>
      <c r="U613" s="332"/>
      <c r="X613" s="54"/>
    </row>
    <row r="614" spans="1:24" s="195" customFormat="1" x14ac:dyDescent="0.2">
      <c r="A614" s="63"/>
      <c r="B614" s="157"/>
      <c r="C614" s="148"/>
      <c r="D614" s="148"/>
      <c r="E614" s="112"/>
      <c r="F614" s="54"/>
      <c r="G614" s="54"/>
      <c r="H614" s="112"/>
      <c r="I614" s="102"/>
      <c r="J614" s="68"/>
      <c r="K614" s="68"/>
      <c r="L614" s="54"/>
      <c r="M614" s="178"/>
      <c r="N614" s="174"/>
      <c r="O614" s="178"/>
      <c r="P614" s="178"/>
      <c r="Q614" s="54"/>
      <c r="S614" s="424"/>
      <c r="U614" s="332"/>
      <c r="X614" s="54"/>
    </row>
    <row r="615" spans="1:24" s="195" customFormat="1" x14ac:dyDescent="0.2">
      <c r="A615" s="63"/>
      <c r="B615" s="157"/>
      <c r="C615" s="148"/>
      <c r="D615" s="148"/>
      <c r="E615" s="112"/>
      <c r="F615" s="54"/>
      <c r="G615" s="54"/>
      <c r="H615" s="112"/>
      <c r="I615" s="102"/>
      <c r="J615" s="68"/>
      <c r="K615" s="68"/>
      <c r="L615" s="54"/>
      <c r="M615" s="178"/>
      <c r="N615" s="174"/>
      <c r="O615" s="178"/>
      <c r="P615" s="178"/>
      <c r="Q615" s="54"/>
      <c r="S615" s="424"/>
      <c r="U615" s="332"/>
      <c r="X615" s="54"/>
    </row>
    <row r="616" spans="1:24" s="195" customFormat="1" x14ac:dyDescent="0.2">
      <c r="A616" s="63"/>
      <c r="B616" s="157"/>
      <c r="C616" s="148"/>
      <c r="D616" s="148"/>
      <c r="E616" s="112"/>
      <c r="F616" s="54"/>
      <c r="G616" s="54"/>
      <c r="H616" s="112"/>
      <c r="I616" s="102"/>
      <c r="J616" s="68"/>
      <c r="K616" s="68"/>
      <c r="L616" s="54"/>
      <c r="M616" s="178"/>
      <c r="N616" s="174"/>
      <c r="O616" s="178"/>
      <c r="P616" s="178"/>
      <c r="Q616" s="54"/>
      <c r="S616" s="424"/>
      <c r="U616" s="332"/>
      <c r="X616" s="54"/>
    </row>
    <row r="617" spans="1:24" s="195" customFormat="1" x14ac:dyDescent="0.2">
      <c r="A617" s="63"/>
      <c r="B617" s="157"/>
      <c r="C617" s="148"/>
      <c r="D617" s="148"/>
      <c r="E617" s="112"/>
      <c r="F617" s="54"/>
      <c r="G617" s="54"/>
      <c r="H617" s="112"/>
      <c r="I617" s="102"/>
      <c r="J617" s="68"/>
      <c r="K617" s="68"/>
      <c r="L617" s="54"/>
      <c r="M617" s="178"/>
      <c r="N617" s="174"/>
      <c r="O617" s="178"/>
      <c r="P617" s="178"/>
      <c r="Q617" s="54"/>
      <c r="S617" s="424"/>
      <c r="U617" s="332"/>
      <c r="X617" s="54"/>
    </row>
    <row r="618" spans="1:24" s="195" customFormat="1" x14ac:dyDescent="0.2">
      <c r="A618" s="63"/>
      <c r="B618" s="157"/>
      <c r="C618" s="148"/>
      <c r="D618" s="148"/>
      <c r="E618" s="112"/>
      <c r="F618" s="54"/>
      <c r="G618" s="54"/>
      <c r="H618" s="112"/>
      <c r="I618" s="102"/>
      <c r="J618" s="68"/>
      <c r="K618" s="68"/>
      <c r="L618" s="54"/>
      <c r="M618" s="178"/>
      <c r="N618" s="174"/>
      <c r="O618" s="178"/>
      <c r="P618" s="178"/>
      <c r="Q618" s="54"/>
      <c r="S618" s="424"/>
      <c r="U618" s="332"/>
      <c r="X618" s="54"/>
    </row>
    <row r="619" spans="1:24" s="195" customFormat="1" x14ac:dyDescent="0.2">
      <c r="A619" s="63"/>
      <c r="B619" s="157"/>
      <c r="C619" s="148"/>
      <c r="D619" s="148"/>
      <c r="E619" s="112"/>
      <c r="F619" s="54"/>
      <c r="G619" s="54"/>
      <c r="H619" s="112"/>
      <c r="I619" s="102"/>
      <c r="J619" s="68"/>
      <c r="K619" s="68"/>
      <c r="L619" s="54"/>
      <c r="M619" s="178"/>
      <c r="N619" s="174"/>
      <c r="O619" s="178"/>
      <c r="P619" s="178"/>
      <c r="Q619" s="54"/>
      <c r="S619" s="424"/>
      <c r="U619" s="332"/>
      <c r="X619" s="54"/>
    </row>
    <row r="620" spans="1:24" s="195" customFormat="1" x14ac:dyDescent="0.2">
      <c r="A620" s="63"/>
      <c r="B620" s="157"/>
      <c r="C620" s="148"/>
      <c r="D620" s="148"/>
      <c r="E620" s="112"/>
      <c r="F620" s="54"/>
      <c r="G620" s="54"/>
      <c r="H620" s="112"/>
      <c r="I620" s="102"/>
      <c r="J620" s="68"/>
      <c r="K620" s="68"/>
      <c r="L620" s="54"/>
      <c r="M620" s="178"/>
      <c r="N620" s="174"/>
      <c r="O620" s="178"/>
      <c r="P620" s="178"/>
      <c r="Q620" s="54"/>
      <c r="S620" s="424"/>
      <c r="U620" s="332"/>
      <c r="X620" s="54"/>
    </row>
    <row r="621" spans="1:24" s="195" customFormat="1" x14ac:dyDescent="0.2">
      <c r="A621" s="63"/>
      <c r="B621" s="157"/>
      <c r="C621" s="148"/>
      <c r="D621" s="148"/>
      <c r="E621" s="112"/>
      <c r="F621" s="54"/>
      <c r="G621" s="54"/>
      <c r="H621" s="112"/>
      <c r="I621" s="102"/>
      <c r="J621" s="68"/>
      <c r="K621" s="68"/>
      <c r="L621" s="54"/>
      <c r="M621" s="178"/>
      <c r="N621" s="174"/>
      <c r="O621" s="178"/>
      <c r="P621" s="178"/>
      <c r="Q621" s="54"/>
      <c r="S621" s="424"/>
      <c r="U621" s="332"/>
      <c r="X621" s="54"/>
    </row>
    <row r="622" spans="1:24" s="195" customFormat="1" x14ac:dyDescent="0.2">
      <c r="A622" s="63"/>
      <c r="B622" s="157"/>
      <c r="C622" s="148"/>
      <c r="D622" s="148"/>
      <c r="E622" s="112"/>
      <c r="F622" s="54"/>
      <c r="G622" s="54"/>
      <c r="H622" s="112"/>
      <c r="I622" s="102"/>
      <c r="J622" s="68"/>
      <c r="K622" s="68"/>
      <c r="L622" s="54"/>
      <c r="M622" s="178"/>
      <c r="N622" s="174"/>
      <c r="O622" s="178"/>
      <c r="P622" s="178"/>
      <c r="Q622" s="54"/>
      <c r="S622" s="424"/>
      <c r="U622" s="332"/>
      <c r="X622" s="54"/>
    </row>
    <row r="623" spans="1:24" s="195" customFormat="1" x14ac:dyDescent="0.2">
      <c r="A623" s="63"/>
      <c r="B623" s="157"/>
      <c r="C623" s="148"/>
      <c r="D623" s="148"/>
      <c r="E623" s="112"/>
      <c r="F623" s="54"/>
      <c r="G623" s="54"/>
      <c r="H623" s="112"/>
      <c r="I623" s="102"/>
      <c r="J623" s="68"/>
      <c r="K623" s="68"/>
      <c r="L623" s="54"/>
      <c r="M623" s="178"/>
      <c r="N623" s="174"/>
      <c r="O623" s="178"/>
      <c r="P623" s="178"/>
      <c r="Q623" s="54"/>
      <c r="S623" s="424"/>
      <c r="U623" s="332"/>
      <c r="X623" s="54"/>
    </row>
    <row r="624" spans="1:24" s="195" customFormat="1" x14ac:dyDescent="0.2">
      <c r="A624" s="63"/>
      <c r="B624" s="157"/>
      <c r="C624" s="148"/>
      <c r="D624" s="148"/>
      <c r="E624" s="112"/>
      <c r="F624" s="54"/>
      <c r="G624" s="54"/>
      <c r="H624" s="112"/>
      <c r="I624" s="102"/>
      <c r="J624" s="68"/>
      <c r="K624" s="68"/>
      <c r="L624" s="54"/>
      <c r="M624" s="178"/>
      <c r="N624" s="174"/>
      <c r="O624" s="178"/>
      <c r="P624" s="178"/>
      <c r="Q624" s="54"/>
      <c r="S624" s="424"/>
      <c r="U624" s="332"/>
      <c r="X624" s="54"/>
    </row>
    <row r="625" spans="1:24" s="195" customFormat="1" x14ac:dyDescent="0.2">
      <c r="A625" s="63"/>
      <c r="B625" s="157"/>
      <c r="C625" s="148"/>
      <c r="D625" s="148"/>
      <c r="E625" s="112"/>
      <c r="F625" s="54"/>
      <c r="G625" s="54"/>
      <c r="H625" s="112"/>
      <c r="I625" s="102"/>
      <c r="J625" s="68"/>
      <c r="K625" s="68"/>
      <c r="L625" s="54"/>
      <c r="M625" s="178"/>
      <c r="N625" s="174"/>
      <c r="O625" s="178"/>
      <c r="P625" s="178"/>
      <c r="Q625" s="54"/>
      <c r="S625" s="424"/>
      <c r="U625" s="332"/>
      <c r="X625" s="54"/>
    </row>
    <row r="626" spans="1:24" s="195" customFormat="1" x14ac:dyDescent="0.2">
      <c r="A626" s="63"/>
      <c r="B626" s="157"/>
      <c r="C626" s="148"/>
      <c r="D626" s="148"/>
      <c r="E626" s="112"/>
      <c r="F626" s="54"/>
      <c r="G626" s="54"/>
      <c r="H626" s="112"/>
      <c r="I626" s="102"/>
      <c r="J626" s="68"/>
      <c r="K626" s="68"/>
      <c r="L626" s="54"/>
      <c r="M626" s="178"/>
      <c r="N626" s="174"/>
      <c r="O626" s="178"/>
      <c r="P626" s="178"/>
      <c r="Q626" s="54"/>
      <c r="S626" s="424"/>
      <c r="U626" s="332"/>
      <c r="X626" s="54"/>
    </row>
    <row r="627" spans="1:24" s="195" customFormat="1" x14ac:dyDescent="0.2">
      <c r="A627" s="63"/>
      <c r="B627" s="157"/>
      <c r="C627" s="148"/>
      <c r="D627" s="148"/>
      <c r="E627" s="112"/>
      <c r="F627" s="54"/>
      <c r="G627" s="54"/>
      <c r="H627" s="112"/>
      <c r="I627" s="102"/>
      <c r="J627" s="68"/>
      <c r="K627" s="68"/>
      <c r="L627" s="54"/>
      <c r="M627" s="178"/>
      <c r="N627" s="174"/>
      <c r="O627" s="178"/>
      <c r="P627" s="178"/>
      <c r="Q627" s="54"/>
      <c r="S627" s="424"/>
      <c r="U627" s="332"/>
      <c r="X627" s="54"/>
    </row>
    <row r="628" spans="1:24" s="195" customFormat="1" x14ac:dyDescent="0.2">
      <c r="A628" s="63"/>
      <c r="B628" s="157"/>
      <c r="C628" s="148"/>
      <c r="D628" s="148"/>
      <c r="E628" s="112"/>
      <c r="F628" s="54"/>
      <c r="G628" s="54"/>
      <c r="H628" s="112"/>
      <c r="I628" s="102"/>
      <c r="J628" s="68"/>
      <c r="K628" s="68"/>
      <c r="L628" s="54"/>
      <c r="M628" s="178"/>
      <c r="N628" s="174"/>
      <c r="O628" s="178"/>
      <c r="P628" s="178"/>
      <c r="Q628" s="54"/>
      <c r="S628" s="424"/>
      <c r="U628" s="332"/>
      <c r="X628" s="54"/>
    </row>
    <row r="629" spans="1:24" s="195" customFormat="1" x14ac:dyDescent="0.2">
      <c r="A629" s="63"/>
      <c r="B629" s="157"/>
      <c r="C629" s="148"/>
      <c r="D629" s="148"/>
      <c r="E629" s="112"/>
      <c r="F629" s="54"/>
      <c r="G629" s="54"/>
      <c r="H629" s="112"/>
      <c r="I629" s="102"/>
      <c r="J629" s="68"/>
      <c r="K629" s="68"/>
      <c r="L629" s="54"/>
      <c r="M629" s="178"/>
      <c r="N629" s="174"/>
      <c r="O629" s="178"/>
      <c r="P629" s="178"/>
      <c r="Q629" s="54"/>
      <c r="S629" s="424"/>
      <c r="U629" s="332"/>
      <c r="X629" s="54"/>
    </row>
    <row r="630" spans="1:24" s="195" customFormat="1" x14ac:dyDescent="0.2">
      <c r="A630" s="63"/>
      <c r="B630" s="157"/>
      <c r="C630" s="148"/>
      <c r="D630" s="148"/>
      <c r="E630" s="112"/>
      <c r="F630" s="54"/>
      <c r="G630" s="54"/>
      <c r="H630" s="112"/>
      <c r="I630" s="102"/>
      <c r="J630" s="68"/>
      <c r="K630" s="68"/>
      <c r="L630" s="54"/>
      <c r="M630" s="178"/>
      <c r="N630" s="174"/>
      <c r="O630" s="178"/>
      <c r="P630" s="178"/>
      <c r="Q630" s="54"/>
      <c r="S630" s="424"/>
      <c r="U630" s="332"/>
      <c r="X630" s="54"/>
    </row>
    <row r="631" spans="1:24" s="195" customFormat="1" x14ac:dyDescent="0.2">
      <c r="A631" s="63"/>
      <c r="B631" s="157"/>
      <c r="C631" s="148"/>
      <c r="D631" s="148"/>
      <c r="E631" s="112"/>
      <c r="F631" s="54"/>
      <c r="G631" s="54"/>
      <c r="H631" s="112"/>
      <c r="I631" s="102"/>
      <c r="J631" s="68"/>
      <c r="K631" s="68"/>
      <c r="L631" s="54"/>
      <c r="M631" s="178"/>
      <c r="N631" s="174"/>
      <c r="O631" s="178"/>
      <c r="P631" s="178"/>
      <c r="Q631" s="54"/>
      <c r="S631" s="424"/>
      <c r="U631" s="332"/>
      <c r="X631" s="54"/>
    </row>
    <row r="632" spans="1:24" s="195" customFormat="1" x14ac:dyDescent="0.2">
      <c r="A632" s="63"/>
      <c r="B632" s="157"/>
      <c r="C632" s="148"/>
      <c r="D632" s="148"/>
      <c r="E632" s="112"/>
      <c r="F632" s="54"/>
      <c r="G632" s="54"/>
      <c r="H632" s="112"/>
      <c r="I632" s="102"/>
      <c r="J632" s="68"/>
      <c r="K632" s="68"/>
      <c r="L632" s="54"/>
      <c r="M632" s="178"/>
      <c r="N632" s="174"/>
      <c r="O632" s="178"/>
      <c r="P632" s="178"/>
      <c r="Q632" s="54"/>
      <c r="S632" s="424"/>
      <c r="U632" s="332"/>
      <c r="X632" s="54"/>
    </row>
    <row r="633" spans="1:24" s="195" customFormat="1" x14ac:dyDescent="0.2">
      <c r="A633" s="63"/>
      <c r="B633" s="157"/>
      <c r="C633" s="148"/>
      <c r="D633" s="148"/>
      <c r="E633" s="112"/>
      <c r="F633" s="54"/>
      <c r="G633" s="54"/>
      <c r="H633" s="112"/>
      <c r="I633" s="102"/>
      <c r="J633" s="68"/>
      <c r="K633" s="68"/>
      <c r="L633" s="54"/>
      <c r="M633" s="178"/>
      <c r="N633" s="174"/>
      <c r="O633" s="178"/>
      <c r="P633" s="178"/>
      <c r="Q633" s="54"/>
      <c r="S633" s="424"/>
      <c r="U633" s="332"/>
      <c r="X633" s="54"/>
    </row>
    <row r="634" spans="1:24" s="195" customFormat="1" x14ac:dyDescent="0.2">
      <c r="A634" s="63"/>
      <c r="B634" s="157"/>
      <c r="C634" s="148"/>
      <c r="D634" s="148"/>
      <c r="E634" s="112"/>
      <c r="F634" s="54"/>
      <c r="G634" s="54"/>
      <c r="H634" s="112"/>
      <c r="I634" s="102"/>
      <c r="J634" s="68"/>
      <c r="K634" s="68"/>
      <c r="L634" s="54"/>
      <c r="M634" s="178"/>
      <c r="N634" s="174"/>
      <c r="O634" s="178"/>
      <c r="P634" s="178"/>
      <c r="Q634" s="54"/>
      <c r="S634" s="424"/>
      <c r="U634" s="332"/>
      <c r="X634" s="54"/>
    </row>
    <row r="635" spans="1:24" s="195" customFormat="1" x14ac:dyDescent="0.2">
      <c r="A635" s="63"/>
      <c r="B635" s="157"/>
      <c r="C635" s="148"/>
      <c r="D635" s="148"/>
      <c r="E635" s="112"/>
      <c r="F635" s="54"/>
      <c r="G635" s="54"/>
      <c r="H635" s="112"/>
      <c r="I635" s="102"/>
      <c r="J635" s="68"/>
      <c r="K635" s="68"/>
      <c r="L635" s="54"/>
      <c r="M635" s="178"/>
      <c r="N635" s="174"/>
      <c r="O635" s="178"/>
      <c r="P635" s="178"/>
      <c r="Q635" s="54"/>
      <c r="S635" s="424"/>
      <c r="U635" s="332"/>
      <c r="X635" s="54"/>
    </row>
    <row r="636" spans="1:24" s="195" customFormat="1" x14ac:dyDescent="0.2">
      <c r="A636" s="63"/>
      <c r="B636" s="157"/>
      <c r="C636" s="148"/>
      <c r="D636" s="148"/>
      <c r="E636" s="112"/>
      <c r="F636" s="54"/>
      <c r="G636" s="54"/>
      <c r="H636" s="112"/>
      <c r="I636" s="102"/>
      <c r="J636" s="68"/>
      <c r="K636" s="68"/>
      <c r="L636" s="54"/>
      <c r="M636" s="178"/>
      <c r="N636" s="174"/>
      <c r="O636" s="178"/>
      <c r="P636" s="178"/>
      <c r="Q636" s="54"/>
      <c r="S636" s="424"/>
      <c r="U636" s="332"/>
      <c r="X636" s="54"/>
    </row>
    <row r="637" spans="1:24" s="195" customFormat="1" x14ac:dyDescent="0.2">
      <c r="A637" s="63"/>
      <c r="B637" s="157"/>
      <c r="C637" s="148"/>
      <c r="D637" s="148"/>
      <c r="E637" s="112"/>
      <c r="F637" s="54"/>
      <c r="G637" s="54"/>
      <c r="H637" s="112"/>
      <c r="I637" s="102"/>
      <c r="J637" s="68"/>
      <c r="K637" s="68"/>
      <c r="L637" s="54"/>
      <c r="M637" s="178"/>
      <c r="N637" s="174"/>
      <c r="O637" s="178"/>
      <c r="P637" s="178"/>
      <c r="Q637" s="54"/>
      <c r="S637" s="424"/>
      <c r="U637" s="332"/>
      <c r="X637" s="54"/>
    </row>
    <row r="638" spans="1:24" s="195" customFormat="1" x14ac:dyDescent="0.2">
      <c r="A638" s="63"/>
      <c r="B638" s="157"/>
      <c r="C638" s="148"/>
      <c r="D638" s="148"/>
      <c r="E638" s="112"/>
      <c r="F638" s="54"/>
      <c r="G638" s="54"/>
      <c r="H638" s="112"/>
      <c r="I638" s="102"/>
      <c r="J638" s="68"/>
      <c r="K638" s="68"/>
      <c r="L638" s="54"/>
      <c r="M638" s="178"/>
      <c r="N638" s="174"/>
      <c r="O638" s="178"/>
      <c r="P638" s="178"/>
      <c r="Q638" s="54"/>
      <c r="S638" s="424"/>
      <c r="U638" s="332"/>
      <c r="X638" s="54"/>
    </row>
    <row r="639" spans="1:24" s="195" customFormat="1" x14ac:dyDescent="0.2">
      <c r="A639" s="63"/>
      <c r="B639" s="157"/>
      <c r="C639" s="148"/>
      <c r="D639" s="148"/>
      <c r="E639" s="112"/>
      <c r="F639" s="54"/>
      <c r="G639" s="54"/>
      <c r="H639" s="112"/>
      <c r="I639" s="102"/>
      <c r="J639" s="68"/>
      <c r="K639" s="68"/>
      <c r="L639" s="54"/>
      <c r="M639" s="178"/>
      <c r="N639" s="174"/>
      <c r="O639" s="178"/>
      <c r="P639" s="178"/>
      <c r="Q639" s="54"/>
      <c r="S639" s="424"/>
      <c r="U639" s="332"/>
      <c r="X639" s="54"/>
    </row>
    <row r="640" spans="1:24" s="195" customFormat="1" x14ac:dyDescent="0.2">
      <c r="A640" s="63"/>
      <c r="B640" s="157"/>
      <c r="C640" s="148"/>
      <c r="D640" s="148"/>
      <c r="E640" s="112"/>
      <c r="F640" s="54"/>
      <c r="G640" s="54"/>
      <c r="H640" s="112"/>
      <c r="I640" s="102"/>
      <c r="J640" s="68"/>
      <c r="K640" s="68"/>
      <c r="L640" s="54"/>
      <c r="M640" s="178"/>
      <c r="N640" s="174"/>
      <c r="O640" s="178"/>
      <c r="P640" s="178"/>
      <c r="Q640" s="54"/>
      <c r="S640" s="424"/>
      <c r="U640" s="332"/>
      <c r="X640" s="54"/>
    </row>
    <row r="641" spans="1:24" s="195" customFormat="1" x14ac:dyDescent="0.2">
      <c r="A641" s="63"/>
      <c r="B641" s="157"/>
      <c r="C641" s="148"/>
      <c r="D641" s="148"/>
      <c r="E641" s="112"/>
      <c r="F641" s="54"/>
      <c r="G641" s="54"/>
      <c r="H641" s="112"/>
      <c r="I641" s="102"/>
      <c r="J641" s="68"/>
      <c r="K641" s="68"/>
      <c r="L641" s="54"/>
      <c r="M641" s="178"/>
      <c r="N641" s="174"/>
      <c r="O641" s="178"/>
      <c r="P641" s="178"/>
      <c r="Q641" s="54"/>
      <c r="S641" s="424"/>
      <c r="U641" s="332"/>
      <c r="X641" s="54"/>
    </row>
    <row r="642" spans="1:24" s="195" customFormat="1" x14ac:dyDescent="0.2">
      <c r="A642" s="63"/>
      <c r="B642" s="157"/>
      <c r="C642" s="148"/>
      <c r="D642" s="148"/>
      <c r="E642" s="112"/>
      <c r="F642" s="54"/>
      <c r="G642" s="54"/>
      <c r="H642" s="112"/>
      <c r="I642" s="102"/>
      <c r="J642" s="68"/>
      <c r="K642" s="68"/>
      <c r="L642" s="54"/>
      <c r="M642" s="178"/>
      <c r="N642" s="174"/>
      <c r="O642" s="178"/>
      <c r="P642" s="178"/>
      <c r="Q642" s="54"/>
      <c r="S642" s="424"/>
      <c r="U642" s="332"/>
      <c r="X642" s="54"/>
    </row>
    <row r="643" spans="1:24" s="195" customFormat="1" x14ac:dyDescent="0.2">
      <c r="A643" s="63"/>
      <c r="B643" s="157"/>
      <c r="C643" s="148"/>
      <c r="D643" s="148"/>
      <c r="E643" s="112"/>
      <c r="F643" s="54"/>
      <c r="G643" s="54"/>
      <c r="H643" s="112"/>
      <c r="I643" s="102"/>
      <c r="J643" s="68"/>
      <c r="K643" s="68"/>
      <c r="L643" s="54"/>
      <c r="M643" s="178"/>
      <c r="N643" s="174"/>
      <c r="O643" s="178"/>
      <c r="P643" s="178"/>
      <c r="Q643" s="54"/>
      <c r="S643" s="424"/>
      <c r="U643" s="332"/>
      <c r="X643" s="54"/>
    </row>
    <row r="644" spans="1:24" s="195" customFormat="1" x14ac:dyDescent="0.2">
      <c r="A644" s="63"/>
      <c r="B644" s="157"/>
      <c r="C644" s="148"/>
      <c r="D644" s="148"/>
      <c r="E644" s="112"/>
      <c r="F644" s="54"/>
      <c r="G644" s="54"/>
      <c r="H644" s="112"/>
      <c r="I644" s="102"/>
      <c r="J644" s="68"/>
      <c r="K644" s="68"/>
      <c r="L644" s="54"/>
      <c r="M644" s="178"/>
      <c r="N644" s="174"/>
      <c r="O644" s="178"/>
      <c r="P644" s="178"/>
      <c r="Q644" s="54"/>
      <c r="S644" s="424"/>
      <c r="U644" s="332"/>
      <c r="X644" s="54"/>
    </row>
    <row r="645" spans="1:24" s="195" customFormat="1" x14ac:dyDescent="0.2">
      <c r="A645" s="63"/>
      <c r="B645" s="157"/>
      <c r="C645" s="148"/>
      <c r="D645" s="148"/>
      <c r="E645" s="112"/>
      <c r="F645" s="54"/>
      <c r="G645" s="54"/>
      <c r="H645" s="112"/>
      <c r="I645" s="102"/>
      <c r="J645" s="68"/>
      <c r="K645" s="68"/>
      <c r="L645" s="54"/>
      <c r="M645" s="178"/>
      <c r="N645" s="174"/>
      <c r="O645" s="178"/>
      <c r="P645" s="178"/>
      <c r="Q645" s="54"/>
      <c r="S645" s="424"/>
      <c r="U645" s="332"/>
      <c r="X645" s="54"/>
    </row>
    <row r="646" spans="1:24" s="195" customFormat="1" x14ac:dyDescent="0.2">
      <c r="A646" s="63"/>
      <c r="B646" s="157"/>
      <c r="C646" s="148"/>
      <c r="D646" s="148"/>
      <c r="E646" s="112"/>
      <c r="F646" s="54"/>
      <c r="G646" s="54"/>
      <c r="H646" s="112"/>
      <c r="I646" s="102"/>
      <c r="J646" s="68"/>
      <c r="K646" s="68"/>
      <c r="L646" s="54"/>
      <c r="M646" s="178"/>
      <c r="N646" s="174"/>
      <c r="O646" s="178"/>
      <c r="P646" s="178"/>
      <c r="Q646" s="54"/>
      <c r="S646" s="424"/>
      <c r="U646" s="332"/>
      <c r="X646" s="54"/>
    </row>
    <row r="647" spans="1:24" s="195" customFormat="1" x14ac:dyDescent="0.2">
      <c r="A647" s="63"/>
      <c r="B647" s="157"/>
      <c r="C647" s="148"/>
      <c r="D647" s="148"/>
      <c r="E647" s="112"/>
      <c r="F647" s="54"/>
      <c r="G647" s="54"/>
      <c r="H647" s="112"/>
      <c r="I647" s="102"/>
      <c r="J647" s="68"/>
      <c r="K647" s="68"/>
      <c r="L647" s="54"/>
      <c r="M647" s="178"/>
      <c r="N647" s="174"/>
      <c r="O647" s="178"/>
      <c r="P647" s="178"/>
      <c r="Q647" s="54"/>
      <c r="S647" s="424"/>
      <c r="U647" s="332"/>
      <c r="X647" s="54"/>
    </row>
    <row r="648" spans="1:24" s="195" customFormat="1" x14ac:dyDescent="0.2">
      <c r="A648" s="63"/>
      <c r="B648" s="157"/>
      <c r="C648" s="148"/>
      <c r="D648" s="148"/>
      <c r="E648" s="112"/>
      <c r="F648" s="54"/>
      <c r="G648" s="54"/>
      <c r="H648" s="112"/>
      <c r="I648" s="102"/>
      <c r="J648" s="68"/>
      <c r="K648" s="68"/>
      <c r="L648" s="54"/>
      <c r="M648" s="178"/>
      <c r="N648" s="174"/>
      <c r="O648" s="178"/>
      <c r="P648" s="178"/>
      <c r="Q648" s="54"/>
      <c r="S648" s="424"/>
      <c r="U648" s="332"/>
      <c r="X648" s="54"/>
    </row>
    <row r="649" spans="1:24" s="195" customFormat="1" x14ac:dyDescent="0.2">
      <c r="A649" s="63"/>
      <c r="B649" s="157"/>
      <c r="C649" s="148"/>
      <c r="D649" s="148"/>
      <c r="E649" s="112"/>
      <c r="F649" s="54"/>
      <c r="G649" s="54"/>
      <c r="H649" s="112"/>
      <c r="I649" s="102"/>
      <c r="J649" s="68"/>
      <c r="K649" s="68"/>
      <c r="L649" s="54"/>
      <c r="M649" s="178"/>
      <c r="N649" s="174"/>
      <c r="O649" s="178"/>
      <c r="P649" s="178"/>
      <c r="Q649" s="54"/>
      <c r="S649" s="424"/>
      <c r="U649" s="332"/>
      <c r="X649" s="54"/>
    </row>
    <row r="650" spans="1:24" s="195" customFormat="1" x14ac:dyDescent="0.2">
      <c r="A650" s="63"/>
      <c r="B650" s="157"/>
      <c r="C650" s="148"/>
      <c r="D650" s="148"/>
      <c r="E650" s="112"/>
      <c r="F650" s="54"/>
      <c r="G650" s="54"/>
      <c r="H650" s="112"/>
      <c r="I650" s="102"/>
      <c r="J650" s="68"/>
      <c r="K650" s="68"/>
      <c r="L650" s="54"/>
      <c r="M650" s="178"/>
      <c r="N650" s="174"/>
      <c r="O650" s="178"/>
      <c r="P650" s="178"/>
      <c r="Q650" s="54"/>
      <c r="S650" s="424"/>
      <c r="U650" s="332"/>
      <c r="X650" s="54"/>
    </row>
    <row r="651" spans="1:24" s="195" customFormat="1" x14ac:dyDescent="0.2">
      <c r="A651" s="63"/>
      <c r="B651" s="157"/>
      <c r="C651" s="148"/>
      <c r="D651" s="148"/>
      <c r="E651" s="112"/>
      <c r="F651" s="54"/>
      <c r="G651" s="54"/>
      <c r="H651" s="112"/>
      <c r="I651" s="102"/>
      <c r="J651" s="68"/>
      <c r="K651" s="68"/>
      <c r="L651" s="54"/>
      <c r="M651" s="178"/>
      <c r="N651" s="174"/>
      <c r="O651" s="178"/>
      <c r="P651" s="178"/>
      <c r="Q651" s="54"/>
      <c r="S651" s="424"/>
      <c r="U651" s="332"/>
      <c r="X651" s="54"/>
    </row>
    <row r="652" spans="1:24" s="195" customFormat="1" x14ac:dyDescent="0.2">
      <c r="A652" s="63"/>
      <c r="B652" s="157"/>
      <c r="C652" s="148"/>
      <c r="D652" s="148"/>
      <c r="E652" s="112"/>
      <c r="F652" s="54"/>
      <c r="G652" s="54"/>
      <c r="H652" s="112"/>
      <c r="I652" s="102"/>
      <c r="J652" s="68"/>
      <c r="K652" s="68"/>
      <c r="L652" s="54"/>
      <c r="M652" s="178"/>
      <c r="N652" s="174"/>
      <c r="O652" s="178"/>
      <c r="P652" s="178"/>
      <c r="Q652" s="54"/>
      <c r="S652" s="424"/>
      <c r="U652" s="332"/>
      <c r="X652" s="54"/>
    </row>
    <row r="653" spans="1:24" s="195" customFormat="1" x14ac:dyDescent="0.2">
      <c r="A653" s="63"/>
      <c r="B653" s="157"/>
      <c r="C653" s="148"/>
      <c r="D653" s="148"/>
      <c r="E653" s="112"/>
      <c r="F653" s="54"/>
      <c r="G653" s="54"/>
      <c r="H653" s="112"/>
      <c r="I653" s="102"/>
      <c r="J653" s="68"/>
      <c r="K653" s="68"/>
      <c r="L653" s="54"/>
      <c r="M653" s="178"/>
      <c r="N653" s="174"/>
      <c r="O653" s="178"/>
      <c r="P653" s="178"/>
      <c r="Q653" s="54"/>
      <c r="S653" s="424"/>
      <c r="U653" s="332"/>
      <c r="X653" s="54"/>
    </row>
    <row r="654" spans="1:24" s="195" customFormat="1" x14ac:dyDescent="0.2">
      <c r="A654" s="63"/>
      <c r="B654" s="157"/>
      <c r="C654" s="148"/>
      <c r="D654" s="148"/>
      <c r="E654" s="112"/>
      <c r="F654" s="54"/>
      <c r="G654" s="54"/>
      <c r="H654" s="112"/>
      <c r="I654" s="102"/>
      <c r="J654" s="68"/>
      <c r="K654" s="68"/>
      <c r="L654" s="54"/>
      <c r="M654" s="178"/>
      <c r="N654" s="174"/>
      <c r="O654" s="178"/>
      <c r="P654" s="178"/>
      <c r="Q654" s="54"/>
      <c r="S654" s="424"/>
      <c r="U654" s="332"/>
      <c r="X654" s="54"/>
    </row>
    <row r="655" spans="1:24" s="195" customFormat="1" x14ac:dyDescent="0.2">
      <c r="A655" s="63"/>
      <c r="B655" s="157"/>
      <c r="C655" s="148"/>
      <c r="D655" s="148"/>
      <c r="E655" s="112"/>
      <c r="F655" s="54"/>
      <c r="G655" s="54"/>
      <c r="H655" s="112"/>
      <c r="I655" s="102"/>
      <c r="J655" s="68"/>
      <c r="K655" s="68"/>
      <c r="L655" s="54"/>
      <c r="M655" s="178"/>
      <c r="N655" s="174"/>
      <c r="O655" s="178"/>
      <c r="P655" s="178"/>
      <c r="Q655" s="54"/>
      <c r="S655" s="424"/>
      <c r="U655" s="332"/>
      <c r="X655" s="54"/>
    </row>
    <row r="656" spans="1:24" s="195" customFormat="1" x14ac:dyDescent="0.2">
      <c r="A656" s="63"/>
      <c r="B656" s="157"/>
      <c r="C656" s="148"/>
      <c r="D656" s="148"/>
      <c r="E656" s="112"/>
      <c r="F656" s="54"/>
      <c r="G656" s="54"/>
      <c r="H656" s="112"/>
      <c r="I656" s="102"/>
      <c r="J656" s="68"/>
      <c r="K656" s="68"/>
      <c r="L656" s="54"/>
      <c r="M656" s="178"/>
      <c r="N656" s="174"/>
      <c r="O656" s="178"/>
      <c r="P656" s="178"/>
      <c r="Q656" s="54"/>
      <c r="S656" s="424"/>
      <c r="U656" s="332"/>
      <c r="X656" s="54"/>
    </row>
    <row r="657" spans="1:24" s="195" customFormat="1" x14ac:dyDescent="0.2">
      <c r="A657" s="63"/>
      <c r="B657" s="157"/>
      <c r="C657" s="148"/>
      <c r="D657" s="148"/>
      <c r="E657" s="112"/>
      <c r="F657" s="54"/>
      <c r="G657" s="54"/>
      <c r="H657" s="112"/>
      <c r="I657" s="102"/>
      <c r="J657" s="68"/>
      <c r="K657" s="68"/>
      <c r="L657" s="54"/>
      <c r="M657" s="178"/>
      <c r="N657" s="174"/>
      <c r="O657" s="178"/>
      <c r="P657" s="178"/>
      <c r="Q657" s="54"/>
      <c r="S657" s="424"/>
      <c r="U657" s="332"/>
      <c r="X657" s="54"/>
    </row>
    <row r="658" spans="1:24" s="195" customFormat="1" x14ac:dyDescent="0.2">
      <c r="A658" s="63"/>
      <c r="B658" s="157"/>
      <c r="C658" s="148"/>
      <c r="D658" s="148"/>
      <c r="E658" s="112"/>
      <c r="F658" s="54"/>
      <c r="G658" s="54"/>
      <c r="H658" s="112"/>
      <c r="I658" s="102"/>
      <c r="J658" s="68"/>
      <c r="K658" s="68"/>
      <c r="L658" s="54"/>
      <c r="M658" s="178"/>
      <c r="N658" s="174"/>
      <c r="O658" s="178"/>
      <c r="P658" s="178"/>
      <c r="Q658" s="54"/>
      <c r="S658" s="424"/>
      <c r="U658" s="332"/>
      <c r="X658" s="54"/>
    </row>
    <row r="659" spans="1:24" s="195" customFormat="1" x14ac:dyDescent="0.2">
      <c r="A659" s="63"/>
      <c r="B659" s="157"/>
      <c r="C659" s="148"/>
      <c r="D659" s="148"/>
      <c r="E659" s="112"/>
      <c r="F659" s="54"/>
      <c r="G659" s="54"/>
      <c r="H659" s="112"/>
      <c r="I659" s="102"/>
      <c r="J659" s="68"/>
      <c r="K659" s="68"/>
      <c r="L659" s="54"/>
      <c r="M659" s="178"/>
      <c r="N659" s="174"/>
      <c r="O659" s="178"/>
      <c r="P659" s="178"/>
      <c r="Q659" s="54"/>
      <c r="S659" s="424"/>
      <c r="U659" s="332"/>
      <c r="X659" s="54"/>
    </row>
    <row r="660" spans="1:24" s="195" customFormat="1" x14ac:dyDescent="0.2">
      <c r="A660" s="63"/>
      <c r="B660" s="157"/>
      <c r="C660" s="148"/>
      <c r="D660" s="148"/>
      <c r="E660" s="112"/>
      <c r="F660" s="54"/>
      <c r="G660" s="54"/>
      <c r="H660" s="112"/>
      <c r="I660" s="102"/>
      <c r="J660" s="68"/>
      <c r="K660" s="68"/>
      <c r="L660" s="54"/>
      <c r="M660" s="178"/>
      <c r="N660" s="174"/>
      <c r="O660" s="178"/>
      <c r="P660" s="178"/>
      <c r="Q660" s="54"/>
      <c r="S660" s="424"/>
      <c r="U660" s="332"/>
      <c r="X660" s="54"/>
    </row>
    <row r="661" spans="1:24" s="195" customFormat="1" x14ac:dyDescent="0.2">
      <c r="A661" s="63"/>
      <c r="B661" s="157"/>
      <c r="C661" s="148"/>
      <c r="D661" s="148"/>
      <c r="E661" s="112"/>
      <c r="F661" s="54"/>
      <c r="G661" s="54"/>
      <c r="H661" s="112"/>
      <c r="I661" s="102"/>
      <c r="J661" s="68"/>
      <c r="K661" s="68"/>
      <c r="L661" s="54"/>
      <c r="M661" s="178"/>
      <c r="N661" s="174"/>
      <c r="O661" s="178"/>
      <c r="P661" s="178"/>
      <c r="Q661" s="54"/>
      <c r="S661" s="424"/>
      <c r="U661" s="332"/>
      <c r="X661" s="54"/>
    </row>
    <row r="662" spans="1:24" s="195" customFormat="1" x14ac:dyDescent="0.2">
      <c r="A662" s="63"/>
      <c r="B662" s="157"/>
      <c r="C662" s="148"/>
      <c r="D662" s="148"/>
      <c r="E662" s="112"/>
      <c r="F662" s="54"/>
      <c r="G662" s="54"/>
      <c r="H662" s="112"/>
      <c r="I662" s="102"/>
      <c r="J662" s="68"/>
      <c r="K662" s="68"/>
      <c r="L662" s="54"/>
      <c r="M662" s="178"/>
      <c r="N662" s="174"/>
      <c r="O662" s="178"/>
      <c r="P662" s="178"/>
      <c r="Q662" s="54"/>
      <c r="S662" s="424"/>
      <c r="U662" s="332"/>
      <c r="X662" s="54"/>
    </row>
    <row r="663" spans="1:24" s="195" customFormat="1" x14ac:dyDescent="0.2">
      <c r="A663" s="63"/>
      <c r="B663" s="157"/>
      <c r="C663" s="148"/>
      <c r="D663" s="148"/>
      <c r="E663" s="112"/>
      <c r="F663" s="54"/>
      <c r="G663" s="54"/>
      <c r="H663" s="112"/>
      <c r="I663" s="102"/>
      <c r="J663" s="68"/>
      <c r="K663" s="68"/>
      <c r="L663" s="54"/>
      <c r="M663" s="178"/>
      <c r="N663" s="174"/>
      <c r="O663" s="178"/>
      <c r="P663" s="178"/>
      <c r="Q663" s="54"/>
      <c r="S663" s="424"/>
      <c r="U663" s="332"/>
      <c r="X663" s="54"/>
    </row>
    <row r="664" spans="1:24" s="195" customFormat="1" x14ac:dyDescent="0.2">
      <c r="A664" s="63"/>
      <c r="B664" s="157"/>
      <c r="C664" s="148"/>
      <c r="D664" s="148"/>
      <c r="E664" s="112"/>
      <c r="F664" s="54"/>
      <c r="G664" s="54"/>
      <c r="H664" s="112"/>
      <c r="I664" s="102"/>
      <c r="J664" s="68"/>
      <c r="K664" s="68"/>
      <c r="L664" s="54"/>
      <c r="M664" s="178"/>
      <c r="N664" s="174"/>
      <c r="O664" s="178"/>
      <c r="P664" s="178"/>
      <c r="Q664" s="54"/>
      <c r="S664" s="424"/>
      <c r="U664" s="332"/>
      <c r="X664" s="54"/>
    </row>
    <row r="665" spans="1:24" s="195" customFormat="1" x14ac:dyDescent="0.2">
      <c r="A665" s="63"/>
      <c r="B665" s="157"/>
      <c r="C665" s="148"/>
      <c r="D665" s="148"/>
      <c r="E665" s="112"/>
      <c r="F665" s="54"/>
      <c r="G665" s="54"/>
      <c r="H665" s="112"/>
      <c r="I665" s="102"/>
      <c r="J665" s="68"/>
      <c r="K665" s="68"/>
      <c r="L665" s="54"/>
      <c r="M665" s="178"/>
      <c r="N665" s="174"/>
      <c r="O665" s="178"/>
      <c r="P665" s="178"/>
      <c r="Q665" s="54"/>
      <c r="S665" s="424"/>
      <c r="U665" s="332"/>
      <c r="X665" s="54"/>
    </row>
    <row r="666" spans="1:24" s="195" customFormat="1" x14ac:dyDescent="0.2">
      <c r="A666" s="63"/>
      <c r="B666" s="157"/>
      <c r="C666" s="148"/>
      <c r="D666" s="148"/>
      <c r="E666" s="112"/>
      <c r="F666" s="54"/>
      <c r="G666" s="54"/>
      <c r="H666" s="112"/>
      <c r="I666" s="102"/>
      <c r="J666" s="68"/>
      <c r="K666" s="68"/>
      <c r="L666" s="54"/>
      <c r="M666" s="178"/>
      <c r="N666" s="174"/>
      <c r="O666" s="178"/>
      <c r="P666" s="178"/>
      <c r="Q666" s="54"/>
      <c r="S666" s="424"/>
      <c r="U666" s="332"/>
      <c r="X666" s="54"/>
    </row>
    <row r="667" spans="1:24" s="195" customFormat="1" x14ac:dyDescent="0.2">
      <c r="A667" s="63"/>
      <c r="B667" s="157"/>
      <c r="C667" s="148"/>
      <c r="D667" s="148"/>
      <c r="E667" s="112"/>
      <c r="F667" s="54"/>
      <c r="G667" s="54"/>
      <c r="H667" s="112"/>
      <c r="I667" s="102"/>
      <c r="J667" s="68"/>
      <c r="K667" s="68"/>
      <c r="L667" s="54"/>
      <c r="M667" s="178"/>
      <c r="N667" s="174"/>
      <c r="O667" s="178"/>
      <c r="P667" s="178"/>
      <c r="Q667" s="54"/>
      <c r="S667" s="424"/>
      <c r="U667" s="332"/>
      <c r="X667" s="54"/>
    </row>
    <row r="668" spans="1:24" s="195" customFormat="1" x14ac:dyDescent="0.2">
      <c r="A668" s="63"/>
      <c r="B668" s="157"/>
      <c r="C668" s="148"/>
      <c r="D668" s="148"/>
      <c r="E668" s="112"/>
      <c r="F668" s="54"/>
      <c r="G668" s="54"/>
      <c r="H668" s="112"/>
      <c r="I668" s="102"/>
      <c r="J668" s="68"/>
      <c r="K668" s="68"/>
      <c r="L668" s="54"/>
      <c r="M668" s="178"/>
      <c r="N668" s="174"/>
      <c r="O668" s="178"/>
      <c r="P668" s="178"/>
      <c r="Q668" s="54"/>
      <c r="S668" s="424"/>
      <c r="U668" s="332"/>
      <c r="X668" s="54"/>
    </row>
    <row r="669" spans="1:24" s="195" customFormat="1" x14ac:dyDescent="0.2">
      <c r="A669" s="63"/>
      <c r="B669" s="157"/>
      <c r="C669" s="148"/>
      <c r="D669" s="148"/>
      <c r="E669" s="112"/>
      <c r="F669" s="54"/>
      <c r="G669" s="54"/>
      <c r="H669" s="112"/>
      <c r="I669" s="102"/>
      <c r="J669" s="68"/>
      <c r="K669" s="68"/>
      <c r="L669" s="54"/>
      <c r="M669" s="178"/>
      <c r="N669" s="174"/>
      <c r="O669" s="178"/>
      <c r="P669" s="178"/>
      <c r="Q669" s="54"/>
      <c r="S669" s="424"/>
      <c r="U669" s="332"/>
      <c r="X669" s="54"/>
    </row>
    <row r="670" spans="1:24" s="195" customFormat="1" x14ac:dyDescent="0.2">
      <c r="A670" s="63"/>
      <c r="B670" s="157"/>
      <c r="C670" s="148"/>
      <c r="D670" s="148"/>
      <c r="E670" s="112"/>
      <c r="F670" s="54"/>
      <c r="G670" s="54"/>
      <c r="H670" s="112"/>
      <c r="I670" s="102"/>
      <c r="J670" s="68"/>
      <c r="K670" s="68"/>
      <c r="L670" s="54"/>
      <c r="M670" s="178"/>
      <c r="N670" s="174"/>
      <c r="O670" s="178"/>
      <c r="P670" s="178"/>
      <c r="Q670" s="54"/>
      <c r="S670" s="424"/>
      <c r="U670" s="332"/>
      <c r="X670" s="54"/>
    </row>
    <row r="671" spans="1:24" s="195" customFormat="1" x14ac:dyDescent="0.2">
      <c r="A671" s="63"/>
      <c r="B671" s="157"/>
      <c r="C671" s="148"/>
      <c r="D671" s="148"/>
      <c r="E671" s="112"/>
      <c r="F671" s="54"/>
      <c r="G671" s="54"/>
      <c r="H671" s="112"/>
      <c r="I671" s="102"/>
      <c r="J671" s="68"/>
      <c r="K671" s="68"/>
      <c r="L671" s="54"/>
      <c r="M671" s="178"/>
      <c r="N671" s="174"/>
      <c r="O671" s="178"/>
      <c r="P671" s="178"/>
      <c r="Q671" s="54"/>
      <c r="S671" s="424"/>
      <c r="U671" s="332"/>
      <c r="X671" s="54"/>
    </row>
    <row r="672" spans="1:24" s="195" customFormat="1" x14ac:dyDescent="0.2">
      <c r="A672" s="63"/>
      <c r="B672" s="157"/>
      <c r="C672" s="148"/>
      <c r="D672" s="148"/>
      <c r="E672" s="112"/>
      <c r="F672" s="54"/>
      <c r="G672" s="54"/>
      <c r="H672" s="112"/>
      <c r="I672" s="102"/>
      <c r="J672" s="68"/>
      <c r="K672" s="68"/>
      <c r="L672" s="54"/>
      <c r="M672" s="178"/>
      <c r="N672" s="174"/>
      <c r="O672" s="178"/>
      <c r="P672" s="178"/>
      <c r="Q672" s="54"/>
      <c r="S672" s="424"/>
      <c r="U672" s="332"/>
      <c r="X672" s="54"/>
    </row>
    <row r="673" spans="1:24" s="195" customFormat="1" x14ac:dyDescent="0.2">
      <c r="A673" s="63"/>
      <c r="B673" s="157"/>
      <c r="C673" s="148"/>
      <c r="D673" s="148"/>
      <c r="E673" s="112"/>
      <c r="F673" s="54"/>
      <c r="G673" s="54"/>
      <c r="H673" s="112"/>
      <c r="I673" s="102"/>
      <c r="J673" s="68"/>
      <c r="K673" s="68"/>
      <c r="L673" s="54"/>
      <c r="M673" s="178"/>
      <c r="N673" s="174"/>
      <c r="O673" s="178"/>
      <c r="P673" s="178"/>
      <c r="Q673" s="54"/>
      <c r="S673" s="424"/>
      <c r="U673" s="332"/>
      <c r="X673" s="54"/>
    </row>
    <row r="674" spans="1:24" s="195" customFormat="1" x14ac:dyDescent="0.2">
      <c r="A674" s="63"/>
      <c r="B674" s="157"/>
      <c r="C674" s="148"/>
      <c r="D674" s="148"/>
      <c r="E674" s="112"/>
      <c r="F674" s="54"/>
      <c r="G674" s="54"/>
      <c r="H674" s="112"/>
      <c r="I674" s="102"/>
      <c r="J674" s="68"/>
      <c r="K674" s="68"/>
      <c r="L674" s="54"/>
      <c r="M674" s="178"/>
      <c r="N674" s="174"/>
      <c r="O674" s="178"/>
      <c r="P674" s="178"/>
      <c r="Q674" s="54"/>
      <c r="S674" s="424"/>
      <c r="U674" s="332"/>
      <c r="X674" s="54"/>
    </row>
    <row r="675" spans="1:24" s="195" customFormat="1" x14ac:dyDescent="0.2">
      <c r="A675" s="63"/>
      <c r="B675" s="157"/>
      <c r="C675" s="148"/>
      <c r="D675" s="148"/>
      <c r="E675" s="112"/>
      <c r="F675" s="54"/>
      <c r="G675" s="54"/>
      <c r="H675" s="112"/>
      <c r="I675" s="102"/>
      <c r="J675" s="68"/>
      <c r="K675" s="68"/>
      <c r="L675" s="54"/>
      <c r="M675" s="178"/>
      <c r="N675" s="174"/>
      <c r="O675" s="178"/>
      <c r="P675" s="178"/>
      <c r="Q675" s="54"/>
      <c r="S675" s="424"/>
      <c r="U675" s="332"/>
      <c r="X675" s="54"/>
    </row>
    <row r="676" spans="1:24" s="195" customFormat="1" x14ac:dyDescent="0.2">
      <c r="A676" s="63"/>
      <c r="B676" s="157"/>
      <c r="C676" s="148"/>
      <c r="D676" s="148"/>
      <c r="E676" s="112"/>
      <c r="F676" s="54"/>
      <c r="G676" s="54"/>
      <c r="H676" s="112"/>
      <c r="I676" s="102"/>
      <c r="J676" s="68"/>
      <c r="K676" s="68"/>
      <c r="L676" s="54"/>
      <c r="M676" s="178"/>
      <c r="N676" s="174"/>
      <c r="O676" s="178"/>
      <c r="P676" s="178"/>
      <c r="Q676" s="54"/>
      <c r="S676" s="424"/>
      <c r="U676" s="332"/>
      <c r="X676" s="54"/>
    </row>
    <row r="677" spans="1:24" s="195" customFormat="1" x14ac:dyDescent="0.2">
      <c r="A677" s="63"/>
      <c r="B677" s="157"/>
      <c r="C677" s="148"/>
      <c r="D677" s="148"/>
      <c r="E677" s="112"/>
      <c r="F677" s="54"/>
      <c r="G677" s="54"/>
      <c r="H677" s="112"/>
      <c r="I677" s="102"/>
      <c r="J677" s="68"/>
      <c r="K677" s="68"/>
      <c r="L677" s="54"/>
      <c r="M677" s="178"/>
      <c r="N677" s="174"/>
      <c r="O677" s="178"/>
      <c r="P677" s="178"/>
      <c r="Q677" s="54"/>
      <c r="S677" s="424"/>
      <c r="U677" s="332"/>
      <c r="X677" s="54"/>
    </row>
    <row r="678" spans="1:24" s="195" customFormat="1" x14ac:dyDescent="0.2">
      <c r="A678" s="63"/>
      <c r="B678" s="157"/>
      <c r="C678" s="148"/>
      <c r="D678" s="148"/>
      <c r="E678" s="112"/>
      <c r="F678" s="54"/>
      <c r="G678" s="54"/>
      <c r="H678" s="112"/>
      <c r="I678" s="102"/>
      <c r="J678" s="68"/>
      <c r="K678" s="68"/>
      <c r="L678" s="54"/>
      <c r="M678" s="178"/>
      <c r="N678" s="174"/>
      <c r="O678" s="178"/>
      <c r="P678" s="178"/>
      <c r="Q678" s="54"/>
      <c r="S678" s="424"/>
      <c r="U678" s="332"/>
      <c r="X678" s="54"/>
    </row>
    <row r="679" spans="1:24" s="195" customFormat="1" x14ac:dyDescent="0.2">
      <c r="A679" s="63"/>
      <c r="B679" s="157"/>
      <c r="C679" s="148"/>
      <c r="D679" s="148"/>
      <c r="E679" s="112"/>
      <c r="F679" s="54"/>
      <c r="G679" s="54"/>
      <c r="H679" s="112"/>
      <c r="I679" s="102"/>
      <c r="J679" s="68"/>
      <c r="K679" s="68"/>
      <c r="L679" s="54"/>
      <c r="M679" s="178"/>
      <c r="N679" s="174"/>
      <c r="O679" s="178"/>
      <c r="P679" s="178"/>
      <c r="Q679" s="54"/>
      <c r="S679" s="424"/>
      <c r="U679" s="332"/>
      <c r="X679" s="54"/>
    </row>
    <row r="680" spans="1:24" s="195" customFormat="1" x14ac:dyDescent="0.2">
      <c r="A680" s="63"/>
      <c r="B680" s="157"/>
      <c r="C680" s="148"/>
      <c r="D680" s="148"/>
      <c r="E680" s="112"/>
      <c r="F680" s="54"/>
      <c r="G680" s="54"/>
      <c r="H680" s="112"/>
      <c r="I680" s="102"/>
      <c r="J680" s="68"/>
      <c r="K680" s="68"/>
      <c r="L680" s="54"/>
      <c r="M680" s="178"/>
      <c r="N680" s="174"/>
      <c r="O680" s="178"/>
      <c r="P680" s="178"/>
      <c r="Q680" s="54"/>
      <c r="S680" s="424"/>
      <c r="U680" s="332"/>
      <c r="X680" s="54"/>
    </row>
    <row r="681" spans="1:24" s="195" customFormat="1" x14ac:dyDescent="0.2">
      <c r="A681" s="63"/>
      <c r="B681" s="157"/>
      <c r="C681" s="148"/>
      <c r="D681" s="148"/>
      <c r="E681" s="112"/>
      <c r="F681" s="54"/>
      <c r="G681" s="54"/>
      <c r="H681" s="112"/>
      <c r="I681" s="102"/>
      <c r="J681" s="68"/>
      <c r="K681" s="68"/>
      <c r="L681" s="54"/>
      <c r="M681" s="178"/>
      <c r="N681" s="174"/>
      <c r="O681" s="178"/>
      <c r="P681" s="178"/>
      <c r="Q681" s="54"/>
      <c r="S681" s="424"/>
      <c r="U681" s="332"/>
      <c r="X681" s="54"/>
    </row>
    <row r="682" spans="1:24" s="195" customFormat="1" x14ac:dyDescent="0.2">
      <c r="A682" s="63"/>
      <c r="B682" s="157"/>
      <c r="C682" s="148"/>
      <c r="D682" s="148"/>
      <c r="E682" s="112"/>
      <c r="F682" s="54"/>
      <c r="G682" s="54"/>
      <c r="H682" s="112"/>
      <c r="I682" s="102"/>
      <c r="J682" s="68"/>
      <c r="K682" s="68"/>
      <c r="L682" s="54"/>
      <c r="M682" s="178"/>
      <c r="N682" s="174"/>
      <c r="O682" s="178"/>
      <c r="P682" s="178"/>
      <c r="Q682" s="54"/>
      <c r="S682" s="424"/>
      <c r="U682" s="332"/>
      <c r="X682" s="54"/>
    </row>
    <row r="683" spans="1:24" s="195" customFormat="1" x14ac:dyDescent="0.2">
      <c r="A683" s="63"/>
      <c r="B683" s="157"/>
      <c r="C683" s="148"/>
      <c r="D683" s="148"/>
      <c r="E683" s="112"/>
      <c r="F683" s="54"/>
      <c r="G683" s="54"/>
      <c r="H683" s="112"/>
      <c r="I683" s="102"/>
      <c r="J683" s="68"/>
      <c r="K683" s="68"/>
      <c r="L683" s="54"/>
      <c r="M683" s="178"/>
      <c r="N683" s="174"/>
      <c r="O683" s="178"/>
      <c r="P683" s="178"/>
      <c r="Q683" s="54"/>
      <c r="S683" s="424"/>
      <c r="U683" s="332"/>
      <c r="X683" s="54"/>
    </row>
    <row r="684" spans="1:24" s="195" customFormat="1" x14ac:dyDescent="0.2">
      <c r="A684" s="63"/>
      <c r="B684" s="157"/>
      <c r="C684" s="148"/>
      <c r="D684" s="148"/>
      <c r="E684" s="112"/>
      <c r="F684" s="54"/>
      <c r="G684" s="54"/>
      <c r="H684" s="112"/>
      <c r="I684" s="102"/>
      <c r="J684" s="68"/>
      <c r="K684" s="68"/>
      <c r="L684" s="54"/>
      <c r="M684" s="178"/>
      <c r="N684" s="174"/>
      <c r="O684" s="178"/>
      <c r="P684" s="178"/>
      <c r="Q684" s="54"/>
      <c r="S684" s="424"/>
      <c r="U684" s="332"/>
      <c r="X684" s="54"/>
    </row>
    <row r="685" spans="1:24" s="195" customFormat="1" x14ac:dyDescent="0.2">
      <c r="A685" s="63"/>
      <c r="B685" s="157"/>
      <c r="C685" s="148"/>
      <c r="D685" s="148"/>
      <c r="E685" s="112"/>
      <c r="F685" s="54"/>
      <c r="G685" s="54"/>
      <c r="H685" s="112"/>
      <c r="I685" s="102"/>
      <c r="J685" s="68"/>
      <c r="K685" s="68"/>
      <c r="L685" s="54"/>
      <c r="M685" s="178"/>
      <c r="N685" s="174"/>
      <c r="O685" s="178"/>
      <c r="P685" s="178"/>
      <c r="Q685" s="54"/>
      <c r="S685" s="424"/>
      <c r="U685" s="332"/>
      <c r="X685" s="54"/>
    </row>
    <row r="686" spans="1:24" s="195" customFormat="1" x14ac:dyDescent="0.2">
      <c r="A686" s="63"/>
      <c r="B686" s="157"/>
      <c r="C686" s="148"/>
      <c r="D686" s="148"/>
      <c r="E686" s="112"/>
      <c r="F686" s="54"/>
      <c r="G686" s="54"/>
      <c r="H686" s="112"/>
      <c r="I686" s="102"/>
      <c r="J686" s="68"/>
      <c r="K686" s="68"/>
      <c r="L686" s="54"/>
      <c r="M686" s="178"/>
      <c r="N686" s="174"/>
      <c r="O686" s="178"/>
      <c r="P686" s="178"/>
      <c r="Q686" s="54"/>
      <c r="S686" s="424"/>
      <c r="U686" s="332"/>
      <c r="X686" s="54"/>
    </row>
    <row r="687" spans="1:24" s="195" customFormat="1" x14ac:dyDescent="0.2">
      <c r="A687" s="63"/>
      <c r="B687" s="157"/>
      <c r="C687" s="148"/>
      <c r="D687" s="148"/>
      <c r="E687" s="112"/>
      <c r="F687" s="54"/>
      <c r="G687" s="54"/>
      <c r="H687" s="112"/>
      <c r="I687" s="102"/>
      <c r="J687" s="68"/>
      <c r="K687" s="68"/>
      <c r="L687" s="54"/>
      <c r="M687" s="178"/>
      <c r="N687" s="174"/>
      <c r="O687" s="178"/>
      <c r="P687" s="178"/>
      <c r="Q687" s="54"/>
      <c r="S687" s="424"/>
      <c r="U687" s="332"/>
      <c r="X687" s="54"/>
    </row>
    <row r="688" spans="1:24" s="195" customFormat="1" x14ac:dyDescent="0.2">
      <c r="A688" s="63"/>
      <c r="B688" s="157"/>
      <c r="C688" s="148"/>
      <c r="D688" s="148"/>
      <c r="E688" s="112"/>
      <c r="F688" s="54"/>
      <c r="G688" s="54"/>
      <c r="H688" s="112"/>
      <c r="I688" s="102"/>
      <c r="J688" s="68"/>
      <c r="K688" s="68"/>
      <c r="L688" s="54"/>
      <c r="M688" s="178"/>
      <c r="N688" s="174"/>
      <c r="O688" s="178"/>
      <c r="P688" s="178"/>
      <c r="Q688" s="54"/>
      <c r="S688" s="424"/>
      <c r="U688" s="332"/>
      <c r="X688" s="54"/>
    </row>
    <row r="689" spans="1:24" s="195" customFormat="1" x14ac:dyDescent="0.2">
      <c r="A689" s="63"/>
      <c r="B689" s="157"/>
      <c r="C689" s="148"/>
      <c r="D689" s="148"/>
      <c r="E689" s="112"/>
      <c r="F689" s="54"/>
      <c r="G689" s="54"/>
      <c r="H689" s="112"/>
      <c r="I689" s="102"/>
      <c r="J689" s="68"/>
      <c r="K689" s="68"/>
      <c r="L689" s="54"/>
      <c r="M689" s="178"/>
      <c r="N689" s="174"/>
      <c r="O689" s="178"/>
      <c r="P689" s="178"/>
      <c r="Q689" s="54"/>
      <c r="S689" s="424"/>
      <c r="U689" s="332"/>
      <c r="X689" s="54"/>
    </row>
    <row r="690" spans="1:24" s="195" customFormat="1" x14ac:dyDescent="0.2">
      <c r="A690" s="63"/>
      <c r="B690" s="157"/>
      <c r="C690" s="148"/>
      <c r="D690" s="148"/>
      <c r="E690" s="112"/>
      <c r="F690" s="54"/>
      <c r="G690" s="54"/>
      <c r="H690" s="112"/>
      <c r="I690" s="102"/>
      <c r="J690" s="68"/>
      <c r="K690" s="68"/>
      <c r="L690" s="54"/>
      <c r="M690" s="178"/>
      <c r="N690" s="174"/>
      <c r="O690" s="178"/>
      <c r="P690" s="178"/>
      <c r="Q690" s="54"/>
      <c r="S690" s="424"/>
      <c r="U690" s="332"/>
      <c r="X690" s="54"/>
    </row>
    <row r="691" spans="1:24" s="195" customFormat="1" x14ac:dyDescent="0.2">
      <c r="A691" s="63"/>
      <c r="B691" s="157"/>
      <c r="C691" s="148"/>
      <c r="D691" s="148"/>
      <c r="E691" s="112"/>
      <c r="F691" s="54"/>
      <c r="G691" s="54"/>
      <c r="H691" s="112"/>
      <c r="I691" s="102"/>
      <c r="J691" s="68"/>
      <c r="K691" s="68"/>
      <c r="L691" s="54"/>
      <c r="M691" s="178"/>
      <c r="N691" s="174"/>
      <c r="O691" s="178"/>
      <c r="P691" s="178"/>
      <c r="Q691" s="54"/>
      <c r="S691" s="424"/>
      <c r="U691" s="332"/>
      <c r="X691" s="54"/>
    </row>
    <row r="692" spans="1:24" s="195" customFormat="1" x14ac:dyDescent="0.2">
      <c r="A692" s="63"/>
      <c r="B692" s="157"/>
      <c r="C692" s="148"/>
      <c r="D692" s="148"/>
      <c r="E692" s="112"/>
      <c r="F692" s="54"/>
      <c r="G692" s="54"/>
      <c r="H692" s="112"/>
      <c r="I692" s="102"/>
      <c r="J692" s="68"/>
      <c r="K692" s="68"/>
      <c r="L692" s="54"/>
      <c r="M692" s="178"/>
      <c r="N692" s="174"/>
      <c r="O692" s="178"/>
      <c r="P692" s="178"/>
      <c r="Q692" s="54"/>
      <c r="S692" s="424"/>
      <c r="U692" s="332"/>
      <c r="X692" s="54"/>
    </row>
    <row r="693" spans="1:24" s="195" customFormat="1" x14ac:dyDescent="0.2">
      <c r="A693" s="63"/>
      <c r="B693" s="157"/>
      <c r="C693" s="148"/>
      <c r="D693" s="148"/>
      <c r="E693" s="112"/>
      <c r="F693" s="54"/>
      <c r="G693" s="54"/>
      <c r="H693" s="112"/>
      <c r="I693" s="102"/>
      <c r="J693" s="68"/>
      <c r="K693" s="68"/>
      <c r="L693" s="54"/>
      <c r="M693" s="178"/>
      <c r="N693" s="174"/>
      <c r="O693" s="178"/>
      <c r="P693" s="178"/>
      <c r="Q693" s="54"/>
      <c r="S693" s="424"/>
      <c r="U693" s="332"/>
      <c r="X693" s="54"/>
    </row>
    <row r="694" spans="1:24" s="195" customFormat="1" x14ac:dyDescent="0.2">
      <c r="A694" s="63"/>
      <c r="B694" s="157"/>
      <c r="C694" s="148"/>
      <c r="D694" s="148"/>
      <c r="E694" s="112"/>
      <c r="F694" s="54"/>
      <c r="G694" s="54"/>
      <c r="H694" s="112"/>
      <c r="I694" s="102"/>
      <c r="J694" s="68"/>
      <c r="K694" s="68"/>
      <c r="L694" s="54"/>
      <c r="M694" s="178"/>
      <c r="N694" s="174"/>
      <c r="O694" s="178"/>
      <c r="P694" s="178"/>
      <c r="Q694" s="54"/>
      <c r="S694" s="424"/>
      <c r="U694" s="332"/>
      <c r="X694" s="54"/>
    </row>
    <row r="695" spans="1:24" s="195" customFormat="1" x14ac:dyDescent="0.2">
      <c r="A695" s="63"/>
      <c r="B695" s="157"/>
      <c r="C695" s="148"/>
      <c r="D695" s="148"/>
      <c r="E695" s="112"/>
      <c r="F695" s="54"/>
      <c r="G695" s="54"/>
      <c r="H695" s="112"/>
      <c r="I695" s="102"/>
      <c r="J695" s="68"/>
      <c r="K695" s="68"/>
      <c r="L695" s="54"/>
      <c r="M695" s="178"/>
      <c r="N695" s="174"/>
      <c r="O695" s="178"/>
      <c r="P695" s="178"/>
      <c r="Q695" s="54"/>
      <c r="S695" s="424"/>
      <c r="U695" s="332"/>
      <c r="X695" s="54"/>
    </row>
    <row r="696" spans="1:24" s="195" customFormat="1" x14ac:dyDescent="0.2">
      <c r="A696" s="63"/>
      <c r="B696" s="157"/>
      <c r="C696" s="148"/>
      <c r="D696" s="148"/>
      <c r="E696" s="112"/>
      <c r="F696" s="54"/>
      <c r="G696" s="54"/>
      <c r="H696" s="112"/>
      <c r="I696" s="102"/>
      <c r="J696" s="68"/>
      <c r="K696" s="68"/>
      <c r="L696" s="54"/>
      <c r="M696" s="178"/>
      <c r="N696" s="174"/>
      <c r="O696" s="178"/>
      <c r="P696" s="178"/>
      <c r="Q696" s="54"/>
      <c r="S696" s="424"/>
      <c r="U696" s="332"/>
      <c r="X696" s="54"/>
    </row>
    <row r="697" spans="1:24" s="195" customFormat="1" x14ac:dyDescent="0.2">
      <c r="A697" s="63"/>
      <c r="B697" s="157"/>
      <c r="C697" s="148"/>
      <c r="D697" s="148"/>
      <c r="E697" s="112"/>
      <c r="F697" s="54"/>
      <c r="G697" s="54"/>
      <c r="H697" s="112"/>
      <c r="I697" s="102"/>
      <c r="J697" s="68"/>
      <c r="K697" s="68"/>
      <c r="L697" s="54"/>
      <c r="M697" s="178"/>
      <c r="N697" s="174"/>
      <c r="O697" s="178"/>
      <c r="P697" s="178"/>
      <c r="Q697" s="54"/>
      <c r="S697" s="424"/>
      <c r="U697" s="332"/>
      <c r="X697" s="54"/>
    </row>
    <row r="698" spans="1:24" s="195" customFormat="1" x14ac:dyDescent="0.2">
      <c r="A698" s="63"/>
      <c r="B698" s="157"/>
      <c r="C698" s="148"/>
      <c r="D698" s="148"/>
      <c r="E698" s="112"/>
      <c r="F698" s="54"/>
      <c r="G698" s="54"/>
      <c r="H698" s="112"/>
      <c r="I698" s="102"/>
      <c r="J698" s="68"/>
      <c r="K698" s="68"/>
      <c r="L698" s="54"/>
      <c r="M698" s="178"/>
      <c r="N698" s="174"/>
      <c r="O698" s="178"/>
      <c r="P698" s="178"/>
      <c r="Q698" s="54"/>
      <c r="S698" s="424"/>
      <c r="U698" s="332"/>
      <c r="X698" s="54"/>
    </row>
    <row r="699" spans="1:24" s="195" customFormat="1" x14ac:dyDescent="0.2">
      <c r="A699" s="63"/>
      <c r="B699" s="157"/>
      <c r="C699" s="148"/>
      <c r="D699" s="148"/>
      <c r="E699" s="112"/>
      <c r="F699" s="54"/>
      <c r="G699" s="54"/>
      <c r="H699" s="112"/>
      <c r="I699" s="102"/>
      <c r="J699" s="68"/>
      <c r="K699" s="68"/>
      <c r="L699" s="54"/>
      <c r="M699" s="178"/>
      <c r="N699" s="174"/>
      <c r="O699" s="178"/>
      <c r="P699" s="178"/>
      <c r="Q699" s="54"/>
      <c r="S699" s="424"/>
      <c r="U699" s="332"/>
      <c r="X699" s="54"/>
    </row>
    <row r="700" spans="1:24" s="195" customFormat="1" x14ac:dyDescent="0.2">
      <c r="A700" s="63"/>
      <c r="B700" s="157"/>
      <c r="C700" s="148"/>
      <c r="D700" s="148"/>
      <c r="E700" s="112"/>
      <c r="F700" s="54"/>
      <c r="G700" s="54"/>
      <c r="H700" s="112"/>
      <c r="I700" s="102"/>
      <c r="J700" s="68"/>
      <c r="K700" s="68"/>
      <c r="L700" s="54"/>
      <c r="M700" s="178"/>
      <c r="N700" s="174"/>
      <c r="O700" s="178"/>
      <c r="P700" s="178"/>
      <c r="Q700" s="54"/>
      <c r="S700" s="424"/>
      <c r="U700" s="332"/>
      <c r="X700" s="54"/>
    </row>
    <row r="701" spans="1:24" s="195" customFormat="1" x14ac:dyDescent="0.2">
      <c r="A701" s="63"/>
      <c r="B701" s="157"/>
      <c r="C701" s="148"/>
      <c r="D701" s="148"/>
      <c r="E701" s="112"/>
      <c r="F701" s="54"/>
      <c r="G701" s="54"/>
      <c r="H701" s="112"/>
      <c r="I701" s="102"/>
      <c r="J701" s="68"/>
      <c r="K701" s="68"/>
      <c r="L701" s="54"/>
      <c r="M701" s="178"/>
      <c r="N701" s="174"/>
      <c r="O701" s="178"/>
      <c r="P701" s="178"/>
      <c r="Q701" s="54"/>
      <c r="S701" s="424"/>
      <c r="U701" s="332"/>
      <c r="X701" s="54"/>
    </row>
    <row r="702" spans="1:24" s="195" customFormat="1" x14ac:dyDescent="0.2">
      <c r="A702" s="63"/>
      <c r="B702" s="157"/>
      <c r="C702" s="148"/>
      <c r="D702" s="148"/>
      <c r="E702" s="112"/>
      <c r="F702" s="54"/>
      <c r="G702" s="54"/>
      <c r="H702" s="112"/>
      <c r="I702" s="102"/>
      <c r="J702" s="68"/>
      <c r="K702" s="68"/>
      <c r="L702" s="54"/>
      <c r="M702" s="178"/>
      <c r="N702" s="174"/>
      <c r="O702" s="178"/>
      <c r="P702" s="178"/>
      <c r="Q702" s="54"/>
      <c r="S702" s="424"/>
      <c r="U702" s="332"/>
      <c r="X702" s="54"/>
    </row>
    <row r="703" spans="1:24" s="195" customFormat="1" x14ac:dyDescent="0.2">
      <c r="A703" s="63"/>
      <c r="B703" s="157"/>
      <c r="C703" s="148"/>
      <c r="D703" s="148"/>
      <c r="E703" s="112"/>
      <c r="F703" s="54"/>
      <c r="G703" s="54"/>
      <c r="H703" s="112"/>
      <c r="I703" s="102"/>
      <c r="J703" s="68"/>
      <c r="K703" s="68"/>
      <c r="L703" s="54"/>
      <c r="M703" s="178"/>
      <c r="N703" s="174"/>
      <c r="O703" s="178"/>
      <c r="P703" s="178"/>
      <c r="Q703" s="54"/>
      <c r="S703" s="424"/>
      <c r="U703" s="332"/>
      <c r="X703" s="54"/>
    </row>
    <row r="704" spans="1:24" s="195" customFormat="1" x14ac:dyDescent="0.2">
      <c r="A704" s="63"/>
      <c r="B704" s="157"/>
      <c r="C704" s="148"/>
      <c r="D704" s="148"/>
      <c r="E704" s="112"/>
      <c r="F704" s="54"/>
      <c r="G704" s="54"/>
      <c r="H704" s="112"/>
      <c r="I704" s="102"/>
      <c r="J704" s="68"/>
      <c r="K704" s="68"/>
      <c r="L704" s="54"/>
      <c r="M704" s="178"/>
      <c r="N704" s="174"/>
      <c r="O704" s="178"/>
      <c r="P704" s="178"/>
      <c r="Q704" s="54"/>
      <c r="S704" s="424"/>
      <c r="U704" s="332"/>
      <c r="X704" s="54"/>
    </row>
    <row r="705" spans="1:24" s="195" customFormat="1" x14ac:dyDescent="0.2">
      <c r="A705" s="63"/>
      <c r="B705" s="157"/>
      <c r="C705" s="148"/>
      <c r="D705" s="148"/>
      <c r="E705" s="112"/>
      <c r="F705" s="54"/>
      <c r="G705" s="54"/>
      <c r="H705" s="112"/>
      <c r="I705" s="102"/>
      <c r="J705" s="68"/>
      <c r="K705" s="68"/>
      <c r="L705" s="54"/>
      <c r="M705" s="178"/>
      <c r="N705" s="174"/>
      <c r="O705" s="178"/>
      <c r="P705" s="178"/>
      <c r="Q705" s="54"/>
      <c r="S705" s="424"/>
      <c r="U705" s="332"/>
      <c r="X705" s="54"/>
    </row>
    <row r="706" spans="1:24" s="195" customFormat="1" x14ac:dyDescent="0.2">
      <c r="A706" s="63"/>
      <c r="B706" s="157"/>
      <c r="C706" s="148"/>
      <c r="D706" s="148"/>
      <c r="E706" s="112"/>
      <c r="F706" s="54"/>
      <c r="G706" s="54"/>
      <c r="H706" s="112"/>
      <c r="I706" s="102"/>
      <c r="J706" s="68"/>
      <c r="K706" s="68"/>
      <c r="L706" s="54"/>
      <c r="M706" s="178"/>
      <c r="N706" s="174"/>
      <c r="O706" s="178"/>
      <c r="P706" s="178"/>
      <c r="Q706" s="54"/>
      <c r="S706" s="424"/>
      <c r="U706" s="332"/>
      <c r="X706" s="54"/>
    </row>
    <row r="707" spans="1:24" s="195" customFormat="1" x14ac:dyDescent="0.2">
      <c r="A707" s="63"/>
      <c r="B707" s="157"/>
      <c r="C707" s="148"/>
      <c r="D707" s="148"/>
      <c r="E707" s="112"/>
      <c r="F707" s="54"/>
      <c r="G707" s="54"/>
      <c r="H707" s="112"/>
      <c r="I707" s="102"/>
      <c r="J707" s="68"/>
      <c r="K707" s="68"/>
      <c r="L707" s="54"/>
      <c r="M707" s="178"/>
      <c r="N707" s="174"/>
      <c r="O707" s="178"/>
      <c r="P707" s="178"/>
      <c r="Q707" s="54"/>
      <c r="S707" s="424"/>
      <c r="U707" s="332"/>
      <c r="X707" s="54"/>
    </row>
    <row r="708" spans="1:24" s="195" customFormat="1" x14ac:dyDescent="0.2">
      <c r="A708" s="63"/>
      <c r="B708" s="157"/>
      <c r="C708" s="148"/>
      <c r="D708" s="148"/>
      <c r="E708" s="112"/>
      <c r="F708" s="54"/>
      <c r="G708" s="54"/>
      <c r="H708" s="112"/>
      <c r="I708" s="102"/>
      <c r="J708" s="68"/>
      <c r="K708" s="68"/>
      <c r="L708" s="54"/>
      <c r="M708" s="178"/>
      <c r="N708" s="174"/>
      <c r="O708" s="178"/>
      <c r="P708" s="178"/>
      <c r="Q708" s="54"/>
      <c r="S708" s="424"/>
      <c r="U708" s="332"/>
      <c r="X708" s="54"/>
    </row>
    <row r="709" spans="1:24" s="195" customFormat="1" x14ac:dyDescent="0.2">
      <c r="A709" s="63"/>
      <c r="B709" s="157"/>
      <c r="C709" s="148"/>
      <c r="D709" s="148"/>
      <c r="E709" s="112"/>
      <c r="F709" s="54"/>
      <c r="G709" s="54"/>
      <c r="H709" s="112"/>
      <c r="I709" s="102"/>
      <c r="J709" s="68"/>
      <c r="K709" s="68"/>
      <c r="L709" s="54"/>
      <c r="M709" s="178"/>
      <c r="N709" s="174"/>
      <c r="O709" s="178"/>
      <c r="P709" s="178"/>
      <c r="Q709" s="54"/>
      <c r="S709" s="424"/>
      <c r="U709" s="332"/>
      <c r="X709" s="54"/>
    </row>
    <row r="710" spans="1:24" s="195" customFormat="1" x14ac:dyDescent="0.2">
      <c r="A710" s="63"/>
      <c r="B710" s="157"/>
      <c r="C710" s="148"/>
      <c r="D710" s="148"/>
      <c r="E710" s="112"/>
      <c r="F710" s="54"/>
      <c r="G710" s="54"/>
      <c r="H710" s="112"/>
      <c r="I710" s="102"/>
      <c r="J710" s="68"/>
      <c r="K710" s="68"/>
      <c r="L710" s="54"/>
      <c r="M710" s="178"/>
      <c r="N710" s="174"/>
      <c r="O710" s="178"/>
      <c r="P710" s="178"/>
      <c r="Q710" s="54"/>
      <c r="S710" s="424"/>
      <c r="U710" s="332"/>
      <c r="X710" s="54"/>
    </row>
    <row r="711" spans="1:24" s="195" customFormat="1" x14ac:dyDescent="0.2">
      <c r="A711" s="63"/>
      <c r="B711" s="157"/>
      <c r="C711" s="148"/>
      <c r="D711" s="148"/>
      <c r="E711" s="112"/>
      <c r="F711" s="54"/>
      <c r="G711" s="54"/>
      <c r="H711" s="112"/>
      <c r="I711" s="102"/>
      <c r="J711" s="68"/>
      <c r="K711" s="68"/>
      <c r="L711" s="54"/>
      <c r="M711" s="178"/>
      <c r="N711" s="174"/>
      <c r="O711" s="178"/>
      <c r="P711" s="178"/>
      <c r="Q711" s="54"/>
      <c r="S711" s="424"/>
      <c r="U711" s="332"/>
      <c r="X711" s="54"/>
    </row>
    <row r="712" spans="1:24" s="195" customFormat="1" x14ac:dyDescent="0.2">
      <c r="A712" s="63"/>
      <c r="B712" s="157"/>
      <c r="C712" s="148"/>
      <c r="D712" s="148"/>
      <c r="E712" s="112"/>
      <c r="F712" s="54"/>
      <c r="G712" s="54"/>
      <c r="H712" s="112"/>
      <c r="I712" s="102"/>
      <c r="J712" s="68"/>
      <c r="K712" s="68"/>
      <c r="L712" s="54"/>
      <c r="M712" s="178"/>
      <c r="N712" s="174"/>
      <c r="O712" s="178"/>
      <c r="P712" s="178"/>
      <c r="Q712" s="54"/>
      <c r="S712" s="424"/>
      <c r="U712" s="332"/>
      <c r="X712" s="54"/>
    </row>
    <row r="713" spans="1:24" s="195" customFormat="1" x14ac:dyDescent="0.2">
      <c r="A713" s="63"/>
      <c r="B713" s="157"/>
      <c r="C713" s="148"/>
      <c r="D713" s="148"/>
      <c r="E713" s="112"/>
      <c r="F713" s="54"/>
      <c r="G713" s="54"/>
      <c r="H713" s="112"/>
      <c r="I713" s="102"/>
      <c r="J713" s="68"/>
      <c r="K713" s="68"/>
      <c r="L713" s="54"/>
      <c r="M713" s="178"/>
      <c r="N713" s="174"/>
      <c r="O713" s="178"/>
      <c r="P713" s="178"/>
      <c r="Q713" s="54"/>
      <c r="S713" s="424"/>
      <c r="U713" s="332"/>
      <c r="X713" s="54"/>
    </row>
    <row r="714" spans="1:24" s="195" customFormat="1" x14ac:dyDescent="0.2">
      <c r="A714" s="63"/>
      <c r="B714" s="157"/>
      <c r="C714" s="148"/>
      <c r="D714" s="148"/>
      <c r="E714" s="112"/>
      <c r="F714" s="54"/>
      <c r="G714" s="54"/>
      <c r="H714" s="112"/>
      <c r="I714" s="102"/>
      <c r="J714" s="68"/>
      <c r="K714" s="68"/>
      <c r="L714" s="54"/>
      <c r="M714" s="178"/>
      <c r="N714" s="174"/>
      <c r="O714" s="178"/>
      <c r="P714" s="178"/>
      <c r="Q714" s="54"/>
      <c r="S714" s="424"/>
      <c r="U714" s="332"/>
      <c r="X714" s="54"/>
    </row>
    <row r="715" spans="1:24" s="195" customFormat="1" x14ac:dyDescent="0.2">
      <c r="A715" s="63"/>
      <c r="B715" s="157"/>
      <c r="C715" s="148"/>
      <c r="D715" s="148"/>
      <c r="E715" s="112"/>
      <c r="F715" s="54"/>
      <c r="G715" s="54"/>
      <c r="H715" s="112"/>
      <c r="I715" s="102"/>
      <c r="J715" s="68"/>
      <c r="K715" s="68"/>
      <c r="L715" s="54"/>
      <c r="M715" s="178"/>
      <c r="N715" s="174"/>
      <c r="O715" s="178"/>
      <c r="P715" s="178"/>
      <c r="Q715" s="54"/>
      <c r="S715" s="424"/>
      <c r="U715" s="332"/>
      <c r="X715" s="54"/>
    </row>
    <row r="716" spans="1:24" s="195" customFormat="1" x14ac:dyDescent="0.2">
      <c r="A716" s="63"/>
      <c r="B716" s="157"/>
      <c r="C716" s="148"/>
      <c r="D716" s="148"/>
      <c r="E716" s="112"/>
      <c r="F716" s="54"/>
      <c r="G716" s="54"/>
      <c r="H716" s="112"/>
      <c r="I716" s="102"/>
      <c r="J716" s="68"/>
      <c r="K716" s="68"/>
      <c r="L716" s="54"/>
      <c r="M716" s="178"/>
      <c r="N716" s="174"/>
      <c r="O716" s="178"/>
      <c r="P716" s="178"/>
      <c r="Q716" s="54"/>
      <c r="S716" s="424"/>
      <c r="U716" s="332"/>
      <c r="X716" s="54"/>
    </row>
    <row r="717" spans="1:24" s="195" customFormat="1" x14ac:dyDescent="0.2">
      <c r="A717" s="63"/>
      <c r="B717" s="157"/>
      <c r="C717" s="148"/>
      <c r="D717" s="148"/>
      <c r="E717" s="112"/>
      <c r="F717" s="54"/>
      <c r="G717" s="54"/>
      <c r="H717" s="112"/>
      <c r="I717" s="102"/>
      <c r="J717" s="68"/>
      <c r="K717" s="68"/>
      <c r="L717" s="54"/>
      <c r="M717" s="178"/>
      <c r="N717" s="174"/>
      <c r="O717" s="178"/>
      <c r="P717" s="178"/>
      <c r="Q717" s="54"/>
      <c r="S717" s="424"/>
      <c r="U717" s="332"/>
      <c r="X717" s="54"/>
    </row>
    <row r="718" spans="1:24" s="195" customFormat="1" x14ac:dyDescent="0.2">
      <c r="A718" s="63"/>
      <c r="B718" s="157"/>
      <c r="C718" s="148"/>
      <c r="D718" s="148"/>
      <c r="E718" s="112"/>
      <c r="F718" s="54"/>
      <c r="G718" s="54"/>
      <c r="H718" s="112"/>
      <c r="I718" s="102"/>
      <c r="J718" s="68"/>
      <c r="K718" s="68"/>
      <c r="L718" s="54"/>
      <c r="M718" s="178"/>
      <c r="N718" s="174"/>
      <c r="O718" s="178"/>
      <c r="P718" s="178"/>
      <c r="Q718" s="54"/>
      <c r="S718" s="424"/>
      <c r="U718" s="332"/>
      <c r="X718" s="54"/>
    </row>
    <row r="719" spans="1:24" s="195" customFormat="1" x14ac:dyDescent="0.2">
      <c r="A719" s="63"/>
      <c r="B719" s="157"/>
      <c r="C719" s="148"/>
      <c r="D719" s="148"/>
      <c r="E719" s="112"/>
      <c r="F719" s="54"/>
      <c r="G719" s="54"/>
      <c r="H719" s="112"/>
      <c r="I719" s="102"/>
      <c r="J719" s="68"/>
      <c r="K719" s="68"/>
      <c r="L719" s="54"/>
      <c r="M719" s="178"/>
      <c r="N719" s="174"/>
      <c r="O719" s="178"/>
      <c r="P719" s="178"/>
      <c r="Q719" s="54"/>
      <c r="S719" s="424"/>
      <c r="U719" s="332"/>
      <c r="X719" s="54"/>
    </row>
    <row r="720" spans="1:24" s="195" customFormat="1" x14ac:dyDescent="0.2">
      <c r="A720" s="63"/>
      <c r="B720" s="157"/>
      <c r="C720" s="148"/>
      <c r="D720" s="148"/>
      <c r="E720" s="112"/>
      <c r="F720" s="54"/>
      <c r="G720" s="54"/>
      <c r="H720" s="112"/>
      <c r="I720" s="102"/>
      <c r="J720" s="68"/>
      <c r="K720" s="68"/>
      <c r="L720" s="54"/>
      <c r="M720" s="178"/>
      <c r="N720" s="174"/>
      <c r="O720" s="178"/>
      <c r="P720" s="178"/>
      <c r="Q720" s="54"/>
      <c r="S720" s="424"/>
      <c r="U720" s="332"/>
      <c r="X720" s="54"/>
    </row>
    <row r="721" spans="1:24" s="195" customFormat="1" x14ac:dyDescent="0.2">
      <c r="A721" s="63"/>
      <c r="B721" s="157"/>
      <c r="C721" s="148"/>
      <c r="D721" s="148"/>
      <c r="E721" s="112"/>
      <c r="F721" s="54"/>
      <c r="G721" s="54"/>
      <c r="H721" s="112"/>
      <c r="I721" s="102"/>
      <c r="J721" s="68"/>
      <c r="K721" s="68"/>
      <c r="L721" s="54"/>
      <c r="M721" s="178"/>
      <c r="N721" s="174"/>
      <c r="O721" s="178"/>
      <c r="P721" s="178"/>
      <c r="Q721" s="54"/>
      <c r="S721" s="424"/>
      <c r="U721" s="332"/>
      <c r="X721" s="54"/>
    </row>
    <row r="722" spans="1:24" s="195" customFormat="1" x14ac:dyDescent="0.2">
      <c r="A722" s="63"/>
      <c r="B722" s="157"/>
      <c r="C722" s="148"/>
      <c r="D722" s="148"/>
      <c r="E722" s="112"/>
      <c r="F722" s="54"/>
      <c r="G722" s="54"/>
      <c r="H722" s="112"/>
      <c r="I722" s="102"/>
      <c r="J722" s="68"/>
      <c r="K722" s="68"/>
      <c r="L722" s="54"/>
      <c r="M722" s="178"/>
      <c r="N722" s="174"/>
      <c r="O722" s="178"/>
      <c r="P722" s="178"/>
      <c r="Q722" s="54"/>
      <c r="S722" s="424"/>
      <c r="U722" s="332"/>
      <c r="X722" s="54"/>
    </row>
    <row r="723" spans="1:24" s="195" customFormat="1" x14ac:dyDescent="0.2">
      <c r="A723" s="63"/>
      <c r="B723" s="157"/>
      <c r="C723" s="148"/>
      <c r="D723" s="148"/>
      <c r="E723" s="112"/>
      <c r="F723" s="54"/>
      <c r="G723" s="54"/>
      <c r="H723" s="112"/>
      <c r="I723" s="102"/>
      <c r="J723" s="68"/>
      <c r="K723" s="68"/>
      <c r="L723" s="54"/>
      <c r="M723" s="178"/>
      <c r="N723" s="174"/>
      <c r="O723" s="178"/>
      <c r="P723" s="178"/>
      <c r="Q723" s="54"/>
      <c r="S723" s="424"/>
      <c r="U723" s="332"/>
      <c r="X723" s="54"/>
    </row>
    <row r="724" spans="1:24" s="195" customFormat="1" x14ac:dyDescent="0.2">
      <c r="A724" s="63"/>
      <c r="B724" s="157"/>
      <c r="C724" s="148"/>
      <c r="D724" s="148"/>
      <c r="E724" s="112"/>
      <c r="F724" s="54"/>
      <c r="G724" s="54"/>
      <c r="H724" s="112"/>
      <c r="I724" s="102"/>
      <c r="J724" s="68"/>
      <c r="K724" s="68"/>
      <c r="L724" s="54"/>
      <c r="M724" s="178"/>
      <c r="N724" s="174"/>
      <c r="O724" s="178"/>
      <c r="P724" s="178"/>
      <c r="Q724" s="54"/>
      <c r="S724" s="424"/>
      <c r="U724" s="332"/>
      <c r="X724" s="54"/>
    </row>
    <row r="725" spans="1:24" s="195" customFormat="1" x14ac:dyDescent="0.2">
      <c r="A725" s="63"/>
      <c r="B725" s="157"/>
      <c r="C725" s="148"/>
      <c r="D725" s="148"/>
      <c r="E725" s="112"/>
      <c r="F725" s="54"/>
      <c r="G725" s="54"/>
      <c r="H725" s="112"/>
      <c r="I725" s="102"/>
      <c r="J725" s="68"/>
      <c r="K725" s="68"/>
      <c r="L725" s="54"/>
      <c r="M725" s="178"/>
      <c r="N725" s="174"/>
      <c r="O725" s="178"/>
      <c r="P725" s="178"/>
      <c r="Q725" s="54"/>
      <c r="S725" s="424"/>
      <c r="U725" s="332"/>
      <c r="X725" s="54"/>
    </row>
    <row r="726" spans="1:24" s="195" customFormat="1" x14ac:dyDescent="0.2">
      <c r="A726" s="63"/>
      <c r="B726" s="157"/>
      <c r="C726" s="148"/>
      <c r="D726" s="148"/>
      <c r="E726" s="112"/>
      <c r="F726" s="54"/>
      <c r="G726" s="54"/>
      <c r="H726" s="112"/>
      <c r="I726" s="102"/>
      <c r="J726" s="68"/>
      <c r="K726" s="68"/>
      <c r="L726" s="54"/>
      <c r="M726" s="178"/>
      <c r="N726" s="174"/>
      <c r="O726" s="178"/>
      <c r="P726" s="178"/>
      <c r="Q726" s="54"/>
      <c r="S726" s="424"/>
      <c r="U726" s="332"/>
      <c r="X726" s="54"/>
    </row>
    <row r="727" spans="1:24" s="195" customFormat="1" x14ac:dyDescent="0.2">
      <c r="A727" s="63"/>
      <c r="B727" s="157"/>
      <c r="C727" s="148"/>
      <c r="D727" s="148"/>
      <c r="E727" s="112"/>
      <c r="F727" s="54"/>
      <c r="G727" s="54"/>
      <c r="H727" s="112"/>
      <c r="I727" s="102"/>
      <c r="J727" s="68"/>
      <c r="K727" s="68"/>
      <c r="L727" s="54"/>
      <c r="M727" s="178"/>
      <c r="N727" s="174"/>
      <c r="O727" s="178"/>
      <c r="P727" s="178"/>
      <c r="Q727" s="54"/>
      <c r="S727" s="424"/>
      <c r="U727" s="332"/>
      <c r="X727" s="54"/>
    </row>
    <row r="728" spans="1:24" s="195" customFormat="1" x14ac:dyDescent="0.2">
      <c r="A728" s="63"/>
      <c r="B728" s="157"/>
      <c r="C728" s="148"/>
      <c r="D728" s="148"/>
      <c r="E728" s="112"/>
      <c r="F728" s="54"/>
      <c r="G728" s="54"/>
      <c r="H728" s="112"/>
      <c r="I728" s="102"/>
      <c r="J728" s="68"/>
      <c r="K728" s="68"/>
      <c r="L728" s="54"/>
      <c r="M728" s="178"/>
      <c r="N728" s="174"/>
      <c r="O728" s="178"/>
      <c r="P728" s="178"/>
      <c r="Q728" s="54"/>
      <c r="S728" s="424"/>
      <c r="U728" s="332"/>
      <c r="X728" s="54"/>
    </row>
    <row r="729" spans="1:24" s="195" customFormat="1" x14ac:dyDescent="0.2">
      <c r="A729" s="63"/>
      <c r="B729" s="157"/>
      <c r="C729" s="148"/>
      <c r="D729" s="148"/>
      <c r="E729" s="112"/>
      <c r="F729" s="54"/>
      <c r="G729" s="54"/>
      <c r="H729" s="112"/>
      <c r="I729" s="102"/>
      <c r="J729" s="68"/>
      <c r="K729" s="68"/>
      <c r="L729" s="54"/>
      <c r="M729" s="178"/>
      <c r="N729" s="174"/>
      <c r="O729" s="178"/>
      <c r="P729" s="178"/>
      <c r="Q729" s="54"/>
      <c r="S729" s="424"/>
      <c r="U729" s="332"/>
      <c r="X729" s="54"/>
    </row>
    <row r="730" spans="1:24" s="195" customFormat="1" x14ac:dyDescent="0.2">
      <c r="A730" s="63"/>
      <c r="B730" s="157"/>
      <c r="C730" s="148"/>
      <c r="D730" s="148"/>
      <c r="E730" s="112"/>
      <c r="F730" s="54"/>
      <c r="G730" s="54"/>
      <c r="H730" s="112"/>
      <c r="I730" s="102"/>
      <c r="J730" s="68"/>
      <c r="K730" s="68"/>
      <c r="L730" s="54"/>
      <c r="M730" s="178"/>
      <c r="N730" s="174"/>
      <c r="O730" s="178"/>
      <c r="P730" s="178"/>
      <c r="Q730" s="54"/>
      <c r="S730" s="424"/>
      <c r="U730" s="332"/>
      <c r="X730" s="54"/>
    </row>
    <row r="731" spans="1:24" s="195" customFormat="1" x14ac:dyDescent="0.2">
      <c r="A731" s="63"/>
      <c r="B731" s="157"/>
      <c r="C731" s="148"/>
      <c r="D731" s="148"/>
      <c r="E731" s="112"/>
      <c r="F731" s="54"/>
      <c r="G731" s="54"/>
      <c r="H731" s="112"/>
      <c r="I731" s="102"/>
      <c r="J731" s="68"/>
      <c r="K731" s="68"/>
      <c r="L731" s="54"/>
      <c r="M731" s="178"/>
      <c r="N731" s="174"/>
      <c r="O731" s="178"/>
      <c r="P731" s="178"/>
      <c r="Q731" s="54"/>
      <c r="S731" s="424"/>
      <c r="U731" s="332"/>
      <c r="X731" s="54"/>
    </row>
    <row r="732" spans="1:24" s="195" customFormat="1" x14ac:dyDescent="0.2">
      <c r="A732" s="63"/>
      <c r="B732" s="157"/>
      <c r="C732" s="148"/>
      <c r="D732" s="148"/>
      <c r="E732" s="112"/>
      <c r="F732" s="54"/>
      <c r="G732" s="54"/>
      <c r="H732" s="112"/>
      <c r="I732" s="102"/>
      <c r="J732" s="68"/>
      <c r="K732" s="68"/>
      <c r="L732" s="54"/>
      <c r="M732" s="178"/>
      <c r="N732" s="174"/>
      <c r="O732" s="178"/>
      <c r="P732" s="178"/>
      <c r="Q732" s="54"/>
      <c r="S732" s="424"/>
      <c r="U732" s="332"/>
      <c r="X732" s="54"/>
    </row>
    <row r="733" spans="1:24" s="195" customFormat="1" x14ac:dyDescent="0.2">
      <c r="A733" s="63"/>
      <c r="B733" s="157"/>
      <c r="C733" s="148"/>
      <c r="D733" s="148"/>
      <c r="E733" s="112"/>
      <c r="F733" s="54"/>
      <c r="G733" s="54"/>
      <c r="H733" s="112"/>
      <c r="I733" s="102"/>
      <c r="J733" s="68"/>
      <c r="K733" s="68"/>
      <c r="L733" s="54"/>
      <c r="M733" s="178"/>
      <c r="N733" s="174"/>
      <c r="O733" s="178"/>
      <c r="P733" s="178"/>
      <c r="Q733" s="54"/>
      <c r="S733" s="424"/>
      <c r="U733" s="332"/>
      <c r="X733" s="54"/>
    </row>
    <row r="734" spans="1:24" s="195" customFormat="1" x14ac:dyDescent="0.2">
      <c r="A734" s="63"/>
      <c r="C734" s="196"/>
      <c r="D734" s="196"/>
      <c r="E734" s="112"/>
      <c r="F734" s="54"/>
      <c r="G734" s="54"/>
      <c r="H734" s="112"/>
      <c r="I734" s="102"/>
      <c r="J734" s="68"/>
      <c r="K734" s="68"/>
      <c r="L734" s="54"/>
      <c r="M734" s="178"/>
      <c r="N734" s="174"/>
      <c r="O734" s="178"/>
      <c r="P734" s="178"/>
      <c r="Q734" s="54"/>
      <c r="S734" s="424"/>
      <c r="U734" s="332"/>
      <c r="X734" s="54"/>
    </row>
    <row r="735" spans="1:24" s="195" customFormat="1" x14ac:dyDescent="0.2">
      <c r="A735" s="63"/>
      <c r="C735" s="196"/>
      <c r="D735" s="196"/>
      <c r="E735" s="112"/>
      <c r="F735" s="54"/>
      <c r="G735" s="54"/>
      <c r="H735" s="112"/>
      <c r="I735" s="102"/>
      <c r="J735" s="68"/>
      <c r="K735" s="68"/>
      <c r="L735" s="54"/>
      <c r="M735" s="178"/>
      <c r="N735" s="174"/>
      <c r="O735" s="178"/>
      <c r="P735" s="178"/>
      <c r="Q735" s="54"/>
      <c r="S735" s="424"/>
      <c r="U735" s="332"/>
      <c r="X735" s="54"/>
    </row>
    <row r="736" spans="1:24" s="195" customFormat="1" x14ac:dyDescent="0.2">
      <c r="A736" s="63"/>
      <c r="C736" s="196"/>
      <c r="D736" s="196"/>
      <c r="E736" s="112"/>
      <c r="F736" s="54"/>
      <c r="G736" s="54"/>
      <c r="H736" s="112"/>
      <c r="I736" s="102"/>
      <c r="J736" s="68"/>
      <c r="K736" s="68"/>
      <c r="L736" s="54"/>
      <c r="M736" s="178"/>
      <c r="N736" s="174"/>
      <c r="O736" s="178"/>
      <c r="P736" s="178"/>
      <c r="Q736" s="54"/>
      <c r="S736" s="424"/>
      <c r="U736" s="332"/>
      <c r="X736" s="54"/>
    </row>
    <row r="737" spans="1:24" s="195" customFormat="1" x14ac:dyDescent="0.2">
      <c r="A737" s="63"/>
      <c r="C737" s="196"/>
      <c r="D737" s="196"/>
      <c r="E737" s="112"/>
      <c r="F737" s="54"/>
      <c r="G737" s="54"/>
      <c r="H737" s="112"/>
      <c r="I737" s="102"/>
      <c r="J737" s="68"/>
      <c r="K737" s="68"/>
      <c r="L737" s="54"/>
      <c r="M737" s="178"/>
      <c r="N737" s="174"/>
      <c r="O737" s="178"/>
      <c r="P737" s="178"/>
      <c r="Q737" s="54"/>
      <c r="S737" s="424"/>
      <c r="U737" s="332"/>
      <c r="X737" s="54"/>
    </row>
    <row r="738" spans="1:24" s="195" customFormat="1" x14ac:dyDescent="0.2">
      <c r="A738" s="63"/>
      <c r="C738" s="196"/>
      <c r="D738" s="196"/>
      <c r="E738" s="112"/>
      <c r="F738" s="54"/>
      <c r="G738" s="54"/>
      <c r="H738" s="112"/>
      <c r="I738" s="102"/>
      <c r="J738" s="68"/>
      <c r="K738" s="68"/>
      <c r="L738" s="54"/>
      <c r="M738" s="178"/>
      <c r="N738" s="174"/>
      <c r="O738" s="178"/>
      <c r="P738" s="178"/>
      <c r="Q738" s="54"/>
      <c r="S738" s="424"/>
      <c r="U738" s="332"/>
      <c r="X738" s="54"/>
    </row>
    <row r="739" spans="1:24" s="195" customFormat="1" x14ac:dyDescent="0.2">
      <c r="A739" s="63"/>
      <c r="C739" s="196"/>
      <c r="D739" s="196"/>
      <c r="E739" s="112"/>
      <c r="F739" s="54"/>
      <c r="G739" s="54"/>
      <c r="H739" s="112"/>
      <c r="I739" s="102"/>
      <c r="J739" s="68"/>
      <c r="K739" s="68"/>
      <c r="L739" s="54"/>
      <c r="M739" s="178"/>
      <c r="N739" s="174"/>
      <c r="O739" s="178"/>
      <c r="P739" s="178"/>
      <c r="Q739" s="54"/>
      <c r="S739" s="424"/>
      <c r="U739" s="332"/>
      <c r="X739" s="54"/>
    </row>
    <row r="740" spans="1:24" s="195" customFormat="1" x14ac:dyDescent="0.2">
      <c r="A740" s="63"/>
      <c r="C740" s="196"/>
      <c r="D740" s="196"/>
      <c r="E740" s="112"/>
      <c r="F740" s="54"/>
      <c r="G740" s="54"/>
      <c r="H740" s="112"/>
      <c r="I740" s="102"/>
      <c r="J740" s="68"/>
      <c r="K740" s="68"/>
      <c r="L740" s="54"/>
      <c r="M740" s="178"/>
      <c r="N740" s="174"/>
      <c r="O740" s="178"/>
      <c r="P740" s="178"/>
      <c r="Q740" s="54"/>
      <c r="S740" s="424"/>
      <c r="U740" s="332"/>
      <c r="X740" s="54"/>
    </row>
    <row r="741" spans="1:24" s="195" customFormat="1" x14ac:dyDescent="0.2">
      <c r="A741" s="63"/>
      <c r="C741" s="196"/>
      <c r="D741" s="196"/>
      <c r="E741" s="112"/>
      <c r="F741" s="54"/>
      <c r="G741" s="54"/>
      <c r="H741" s="112"/>
      <c r="I741" s="102"/>
      <c r="J741" s="68"/>
      <c r="K741" s="68"/>
      <c r="L741" s="54"/>
      <c r="M741" s="178"/>
      <c r="N741" s="174"/>
      <c r="O741" s="178"/>
      <c r="P741" s="178"/>
      <c r="Q741" s="54"/>
      <c r="S741" s="424"/>
      <c r="U741" s="332"/>
      <c r="X741" s="54"/>
    </row>
    <row r="742" spans="1:24" s="195" customFormat="1" x14ac:dyDescent="0.2">
      <c r="A742" s="63"/>
      <c r="C742" s="196"/>
      <c r="D742" s="196"/>
      <c r="E742" s="112"/>
      <c r="F742" s="54"/>
      <c r="G742" s="54"/>
      <c r="H742" s="112"/>
      <c r="I742" s="102"/>
      <c r="J742" s="68"/>
      <c r="K742" s="68"/>
      <c r="L742" s="54"/>
      <c r="M742" s="178"/>
      <c r="N742" s="174"/>
      <c r="O742" s="178"/>
      <c r="P742" s="178"/>
      <c r="Q742" s="54"/>
      <c r="S742" s="424"/>
      <c r="U742" s="332"/>
      <c r="X742" s="54"/>
    </row>
    <row r="743" spans="1:24" s="195" customFormat="1" x14ac:dyDescent="0.2">
      <c r="A743" s="63"/>
      <c r="C743" s="196"/>
      <c r="D743" s="196"/>
      <c r="E743" s="112"/>
      <c r="F743" s="54"/>
      <c r="G743" s="54"/>
      <c r="H743" s="112"/>
      <c r="I743" s="102"/>
      <c r="J743" s="68"/>
      <c r="K743" s="68"/>
      <c r="L743" s="54"/>
      <c r="M743" s="178"/>
      <c r="N743" s="174"/>
      <c r="O743" s="178"/>
      <c r="P743" s="178"/>
      <c r="Q743" s="54"/>
      <c r="S743" s="424"/>
      <c r="U743" s="332"/>
      <c r="X743" s="54"/>
    </row>
    <row r="744" spans="1:24" s="195" customFormat="1" x14ac:dyDescent="0.2">
      <c r="A744" s="63"/>
      <c r="C744" s="196"/>
      <c r="D744" s="196"/>
      <c r="E744" s="112"/>
      <c r="F744" s="54"/>
      <c r="G744" s="54"/>
      <c r="H744" s="112"/>
      <c r="I744" s="102"/>
      <c r="J744" s="68"/>
      <c r="K744" s="68"/>
      <c r="L744" s="54"/>
      <c r="M744" s="178"/>
      <c r="N744" s="174"/>
      <c r="O744" s="178"/>
      <c r="P744" s="178"/>
      <c r="Q744" s="54"/>
      <c r="S744" s="424"/>
      <c r="U744" s="332"/>
      <c r="X744" s="54"/>
    </row>
    <row r="745" spans="1:24" s="195" customFormat="1" x14ac:dyDescent="0.2">
      <c r="A745" s="63"/>
      <c r="C745" s="196"/>
      <c r="D745" s="196"/>
      <c r="E745" s="112"/>
      <c r="F745" s="54"/>
      <c r="G745" s="54"/>
      <c r="H745" s="112"/>
      <c r="I745" s="102"/>
      <c r="J745" s="68"/>
      <c r="K745" s="68"/>
      <c r="L745" s="54"/>
      <c r="M745" s="178"/>
      <c r="N745" s="174"/>
      <c r="O745" s="178"/>
      <c r="P745" s="178"/>
      <c r="Q745" s="54"/>
      <c r="S745" s="424"/>
      <c r="U745" s="332"/>
      <c r="X745" s="54"/>
    </row>
    <row r="746" spans="1:24" s="195" customFormat="1" x14ac:dyDescent="0.2">
      <c r="A746" s="63"/>
      <c r="C746" s="196"/>
      <c r="D746" s="196"/>
      <c r="E746" s="112"/>
      <c r="F746" s="54"/>
      <c r="G746" s="54"/>
      <c r="H746" s="112"/>
      <c r="I746" s="102"/>
      <c r="J746" s="68"/>
      <c r="K746" s="68"/>
      <c r="L746" s="54"/>
      <c r="M746" s="178"/>
      <c r="N746" s="174"/>
      <c r="O746" s="178"/>
      <c r="P746" s="178"/>
      <c r="Q746" s="54"/>
      <c r="S746" s="424"/>
      <c r="U746" s="332"/>
      <c r="X746" s="54"/>
    </row>
    <row r="747" spans="1:24" s="195" customFormat="1" x14ac:dyDescent="0.2">
      <c r="A747" s="63"/>
      <c r="C747" s="196"/>
      <c r="D747" s="196"/>
      <c r="E747" s="112"/>
      <c r="F747" s="54"/>
      <c r="G747" s="54"/>
      <c r="H747" s="112"/>
      <c r="I747" s="102"/>
      <c r="J747" s="68"/>
      <c r="K747" s="68"/>
      <c r="L747" s="54"/>
      <c r="M747" s="178"/>
      <c r="N747" s="174"/>
      <c r="O747" s="178"/>
      <c r="P747" s="178"/>
      <c r="Q747" s="54"/>
      <c r="S747" s="424"/>
      <c r="U747" s="332"/>
      <c r="X747" s="54"/>
    </row>
    <row r="748" spans="1:24" s="195" customFormat="1" x14ac:dyDescent="0.2">
      <c r="A748" s="63"/>
      <c r="C748" s="196"/>
      <c r="D748" s="196"/>
      <c r="E748" s="112"/>
      <c r="F748" s="54"/>
      <c r="G748" s="54"/>
      <c r="H748" s="112"/>
      <c r="I748" s="102"/>
      <c r="J748" s="68"/>
      <c r="K748" s="68"/>
      <c r="L748" s="54"/>
      <c r="M748" s="178"/>
      <c r="N748" s="174"/>
      <c r="O748" s="178"/>
      <c r="P748" s="178"/>
      <c r="Q748" s="54"/>
      <c r="S748" s="424"/>
      <c r="U748" s="332"/>
      <c r="X748" s="54"/>
    </row>
    <row r="749" spans="1:24" s="195" customFormat="1" x14ac:dyDescent="0.2">
      <c r="A749" s="63"/>
      <c r="C749" s="196"/>
      <c r="D749" s="196"/>
      <c r="E749" s="112"/>
      <c r="F749" s="54"/>
      <c r="G749" s="54"/>
      <c r="H749" s="112"/>
      <c r="I749" s="102"/>
      <c r="J749" s="68"/>
      <c r="K749" s="68"/>
      <c r="L749" s="54"/>
      <c r="M749" s="178"/>
      <c r="N749" s="174"/>
      <c r="O749" s="178"/>
      <c r="P749" s="178"/>
      <c r="Q749" s="54"/>
      <c r="S749" s="424"/>
      <c r="U749" s="332"/>
      <c r="X749" s="54"/>
    </row>
    <row r="750" spans="1:24" s="195" customFormat="1" x14ac:dyDescent="0.2">
      <c r="A750" s="63"/>
      <c r="C750" s="196"/>
      <c r="D750" s="196"/>
      <c r="E750" s="112"/>
      <c r="F750" s="54"/>
      <c r="G750" s="54"/>
      <c r="H750" s="112"/>
      <c r="I750" s="102"/>
      <c r="J750" s="68"/>
      <c r="K750" s="68"/>
      <c r="L750" s="54"/>
      <c r="M750" s="178"/>
      <c r="N750" s="174"/>
      <c r="O750" s="178"/>
      <c r="P750" s="178"/>
      <c r="Q750" s="54"/>
      <c r="S750" s="424"/>
      <c r="U750" s="332"/>
      <c r="X750" s="54"/>
    </row>
    <row r="751" spans="1:24" s="195" customFormat="1" x14ac:dyDescent="0.2">
      <c r="A751" s="63"/>
      <c r="C751" s="196"/>
      <c r="D751" s="196"/>
      <c r="E751" s="112"/>
      <c r="F751" s="54"/>
      <c r="G751" s="54"/>
      <c r="H751" s="112"/>
      <c r="I751" s="102"/>
      <c r="J751" s="68"/>
      <c r="K751" s="68"/>
      <c r="L751" s="54"/>
      <c r="M751" s="178"/>
      <c r="N751" s="174"/>
      <c r="O751" s="178"/>
      <c r="P751" s="178"/>
      <c r="Q751" s="54"/>
      <c r="S751" s="424"/>
      <c r="U751" s="332"/>
      <c r="X751" s="54"/>
    </row>
    <row r="752" spans="1:24" s="195" customFormat="1" x14ac:dyDescent="0.2">
      <c r="A752" s="63"/>
      <c r="C752" s="196"/>
      <c r="D752" s="196"/>
      <c r="E752" s="112"/>
      <c r="F752" s="54"/>
      <c r="G752" s="54"/>
      <c r="H752" s="112"/>
      <c r="I752" s="102"/>
      <c r="J752" s="68"/>
      <c r="K752" s="68"/>
      <c r="L752" s="54"/>
      <c r="M752" s="178"/>
      <c r="N752" s="174"/>
      <c r="O752" s="178"/>
      <c r="P752" s="178"/>
      <c r="Q752" s="54"/>
      <c r="S752" s="424"/>
      <c r="U752" s="332"/>
      <c r="X752" s="54"/>
    </row>
    <row r="753" spans="1:24" s="195" customFormat="1" x14ac:dyDescent="0.2">
      <c r="A753" s="63"/>
      <c r="C753" s="196"/>
      <c r="D753" s="196"/>
      <c r="E753" s="112"/>
      <c r="F753" s="54"/>
      <c r="G753" s="54"/>
      <c r="H753" s="112"/>
      <c r="I753" s="102"/>
      <c r="J753" s="68"/>
      <c r="K753" s="68"/>
      <c r="L753" s="54"/>
      <c r="M753" s="178"/>
      <c r="N753" s="174"/>
      <c r="O753" s="178"/>
      <c r="P753" s="178"/>
      <c r="Q753" s="54"/>
      <c r="S753" s="424"/>
      <c r="U753" s="332"/>
      <c r="X753" s="54"/>
    </row>
    <row r="754" spans="1:24" s="195" customFormat="1" x14ac:dyDescent="0.2">
      <c r="A754" s="63"/>
      <c r="C754" s="196"/>
      <c r="D754" s="196"/>
      <c r="E754" s="112"/>
      <c r="F754" s="54"/>
      <c r="G754" s="54"/>
      <c r="H754" s="112"/>
      <c r="I754" s="102"/>
      <c r="J754" s="68"/>
      <c r="K754" s="68"/>
      <c r="L754" s="54"/>
      <c r="M754" s="178"/>
      <c r="N754" s="174"/>
      <c r="O754" s="178"/>
      <c r="P754" s="178"/>
      <c r="Q754" s="54"/>
      <c r="S754" s="424"/>
      <c r="U754" s="332"/>
      <c r="X754" s="54"/>
    </row>
    <row r="755" spans="1:24" s="195" customFormat="1" x14ac:dyDescent="0.2">
      <c r="A755" s="63"/>
      <c r="C755" s="196"/>
      <c r="D755" s="196"/>
      <c r="E755" s="112"/>
      <c r="F755" s="54"/>
      <c r="G755" s="54"/>
      <c r="H755" s="112"/>
      <c r="I755" s="102"/>
      <c r="J755" s="68"/>
      <c r="K755" s="68"/>
      <c r="L755" s="54"/>
      <c r="M755" s="178"/>
      <c r="N755" s="174"/>
      <c r="O755" s="178"/>
      <c r="P755" s="178"/>
      <c r="Q755" s="54"/>
      <c r="S755" s="424"/>
      <c r="U755" s="332"/>
      <c r="X755" s="54"/>
    </row>
    <row r="756" spans="1:24" s="195" customFormat="1" x14ac:dyDescent="0.2">
      <c r="A756" s="63"/>
      <c r="C756" s="196"/>
      <c r="D756" s="196"/>
      <c r="E756" s="112"/>
      <c r="F756" s="54"/>
      <c r="G756" s="54"/>
      <c r="H756" s="112"/>
      <c r="I756" s="102"/>
      <c r="J756" s="68"/>
      <c r="K756" s="68"/>
      <c r="L756" s="54"/>
      <c r="M756" s="178"/>
      <c r="N756" s="174"/>
      <c r="O756" s="178"/>
      <c r="P756" s="178"/>
      <c r="Q756" s="54"/>
      <c r="S756" s="424"/>
      <c r="U756" s="332"/>
      <c r="X756" s="54"/>
    </row>
    <row r="757" spans="1:24" s="195" customFormat="1" x14ac:dyDescent="0.2">
      <c r="A757" s="63"/>
      <c r="C757" s="196"/>
      <c r="D757" s="196"/>
      <c r="E757" s="112"/>
      <c r="F757" s="54"/>
      <c r="G757" s="54"/>
      <c r="H757" s="112"/>
      <c r="I757" s="102"/>
      <c r="J757" s="68"/>
      <c r="K757" s="68"/>
      <c r="L757" s="54"/>
      <c r="M757" s="178"/>
      <c r="N757" s="174"/>
      <c r="O757" s="178"/>
      <c r="P757" s="178"/>
      <c r="Q757" s="54"/>
      <c r="S757" s="424"/>
      <c r="U757" s="332"/>
      <c r="X757" s="54"/>
    </row>
    <row r="758" spans="1:24" s="195" customFormat="1" x14ac:dyDescent="0.2">
      <c r="A758" s="63"/>
      <c r="C758" s="196"/>
      <c r="D758" s="196"/>
      <c r="E758" s="112"/>
      <c r="F758" s="54"/>
      <c r="G758" s="54"/>
      <c r="H758" s="112"/>
      <c r="I758" s="102"/>
      <c r="J758" s="68"/>
      <c r="K758" s="68"/>
      <c r="L758" s="54"/>
      <c r="M758" s="178"/>
      <c r="N758" s="174"/>
      <c r="O758" s="178"/>
      <c r="P758" s="178"/>
      <c r="Q758" s="54"/>
      <c r="S758" s="424"/>
      <c r="U758" s="332"/>
      <c r="X758" s="54"/>
    </row>
    <row r="759" spans="1:24" s="195" customFormat="1" x14ac:dyDescent="0.2">
      <c r="A759" s="63"/>
      <c r="C759" s="196"/>
      <c r="D759" s="196"/>
      <c r="E759" s="112"/>
      <c r="F759" s="54"/>
      <c r="G759" s="54"/>
      <c r="H759" s="112"/>
      <c r="I759" s="102"/>
      <c r="J759" s="68"/>
      <c r="K759" s="68"/>
      <c r="L759" s="54"/>
      <c r="M759" s="178"/>
      <c r="N759" s="174"/>
      <c r="O759" s="178"/>
      <c r="P759" s="178"/>
      <c r="Q759" s="54"/>
      <c r="S759" s="424"/>
      <c r="U759" s="332"/>
      <c r="X759" s="54"/>
    </row>
    <row r="760" spans="1:24" s="195" customFormat="1" x14ac:dyDescent="0.2">
      <c r="A760" s="63"/>
      <c r="C760" s="196"/>
      <c r="D760" s="196"/>
      <c r="E760" s="112"/>
      <c r="F760" s="54"/>
      <c r="G760" s="54"/>
      <c r="H760" s="112"/>
      <c r="I760" s="102"/>
      <c r="J760" s="68"/>
      <c r="K760" s="68"/>
      <c r="L760" s="54"/>
      <c r="M760" s="178"/>
      <c r="N760" s="174"/>
      <c r="O760" s="178"/>
      <c r="P760" s="178"/>
      <c r="Q760" s="54"/>
      <c r="S760" s="424"/>
      <c r="U760" s="332"/>
      <c r="X760" s="54"/>
    </row>
    <row r="761" spans="1:24" s="195" customFormat="1" x14ac:dyDescent="0.2">
      <c r="A761" s="63"/>
      <c r="C761" s="196"/>
      <c r="D761" s="196"/>
      <c r="E761" s="112"/>
      <c r="F761" s="54"/>
      <c r="G761" s="54"/>
      <c r="H761" s="112"/>
      <c r="I761" s="102"/>
      <c r="J761" s="68"/>
      <c r="K761" s="68"/>
      <c r="L761" s="54"/>
      <c r="M761" s="178"/>
      <c r="N761" s="174"/>
      <c r="O761" s="178"/>
      <c r="P761" s="178"/>
      <c r="Q761" s="54"/>
      <c r="S761" s="424"/>
      <c r="U761" s="332"/>
      <c r="X761" s="54"/>
    </row>
    <row r="762" spans="1:24" s="195" customFormat="1" x14ac:dyDescent="0.2">
      <c r="A762" s="63"/>
      <c r="C762" s="196"/>
      <c r="D762" s="196"/>
      <c r="E762" s="112"/>
      <c r="F762" s="54"/>
      <c r="G762" s="54"/>
      <c r="H762" s="112"/>
      <c r="I762" s="102"/>
      <c r="J762" s="68"/>
      <c r="K762" s="68"/>
      <c r="L762" s="54"/>
      <c r="M762" s="178"/>
      <c r="N762" s="174"/>
      <c r="O762" s="178"/>
      <c r="P762" s="178"/>
      <c r="Q762" s="54"/>
      <c r="S762" s="424"/>
      <c r="U762" s="332"/>
      <c r="X762" s="54"/>
    </row>
    <row r="763" spans="1:24" s="195" customFormat="1" x14ac:dyDescent="0.2">
      <c r="A763" s="63"/>
      <c r="C763" s="196"/>
      <c r="D763" s="196"/>
      <c r="E763" s="112"/>
      <c r="F763" s="54"/>
      <c r="G763" s="54"/>
      <c r="H763" s="112"/>
      <c r="I763" s="102"/>
      <c r="J763" s="68"/>
      <c r="K763" s="68"/>
      <c r="L763" s="54"/>
      <c r="M763" s="178"/>
      <c r="N763" s="174"/>
      <c r="O763" s="178"/>
      <c r="P763" s="178"/>
      <c r="Q763" s="54"/>
      <c r="S763" s="424"/>
      <c r="U763" s="332"/>
      <c r="X763" s="54"/>
    </row>
    <row r="764" spans="1:24" s="195" customFormat="1" x14ac:dyDescent="0.2">
      <c r="A764" s="63"/>
      <c r="C764" s="196"/>
      <c r="D764" s="196"/>
      <c r="E764" s="112"/>
      <c r="F764" s="54"/>
      <c r="G764" s="54"/>
      <c r="H764" s="112"/>
      <c r="I764" s="102"/>
      <c r="J764" s="68"/>
      <c r="K764" s="68"/>
      <c r="L764" s="54"/>
      <c r="M764" s="178"/>
      <c r="N764" s="174"/>
      <c r="O764" s="178"/>
      <c r="P764" s="178"/>
      <c r="Q764" s="54"/>
      <c r="S764" s="424"/>
      <c r="U764" s="332"/>
      <c r="X764" s="54"/>
    </row>
    <row r="765" spans="1:24" s="195" customFormat="1" x14ac:dyDescent="0.2">
      <c r="A765" s="63"/>
      <c r="C765" s="196"/>
      <c r="D765" s="196"/>
      <c r="E765" s="112"/>
      <c r="F765" s="54"/>
      <c r="G765" s="54"/>
      <c r="H765" s="112"/>
      <c r="I765" s="102"/>
      <c r="J765" s="68"/>
      <c r="K765" s="68"/>
      <c r="L765" s="54"/>
      <c r="M765" s="178"/>
      <c r="N765" s="174"/>
      <c r="O765" s="178"/>
      <c r="P765" s="178"/>
      <c r="Q765" s="54"/>
      <c r="S765" s="424"/>
      <c r="U765" s="332"/>
      <c r="X765" s="54"/>
    </row>
    <row r="766" spans="1:24" s="195" customFormat="1" x14ac:dyDescent="0.2">
      <c r="A766" s="63"/>
      <c r="C766" s="196"/>
      <c r="D766" s="196"/>
      <c r="E766" s="112"/>
      <c r="F766" s="54"/>
      <c r="G766" s="54"/>
      <c r="H766" s="112"/>
      <c r="I766" s="102"/>
      <c r="J766" s="68"/>
      <c r="K766" s="68"/>
      <c r="L766" s="54"/>
      <c r="M766" s="178"/>
      <c r="N766" s="174"/>
      <c r="O766" s="178"/>
      <c r="P766" s="178"/>
      <c r="Q766" s="54"/>
      <c r="S766" s="424"/>
      <c r="U766" s="332"/>
      <c r="X766" s="54"/>
    </row>
    <row r="767" spans="1:24" s="195" customFormat="1" x14ac:dyDescent="0.2">
      <c r="A767" s="63"/>
      <c r="C767" s="196"/>
      <c r="D767" s="196"/>
      <c r="E767" s="112"/>
      <c r="F767" s="54"/>
      <c r="G767" s="54"/>
      <c r="H767" s="112"/>
      <c r="I767" s="102"/>
      <c r="J767" s="68"/>
      <c r="K767" s="68"/>
      <c r="L767" s="54"/>
      <c r="M767" s="178"/>
      <c r="N767" s="174"/>
      <c r="O767" s="178"/>
      <c r="P767" s="178"/>
      <c r="Q767" s="54"/>
      <c r="S767" s="424"/>
      <c r="U767" s="332"/>
      <c r="X767" s="54"/>
    </row>
    <row r="768" spans="1:24" s="195" customFormat="1" x14ac:dyDescent="0.2">
      <c r="A768" s="63"/>
      <c r="C768" s="196"/>
      <c r="D768" s="196"/>
      <c r="E768" s="112"/>
      <c r="F768" s="54"/>
      <c r="G768" s="54"/>
      <c r="H768" s="112"/>
      <c r="I768" s="102"/>
      <c r="J768" s="68"/>
      <c r="K768" s="68"/>
      <c r="L768" s="54"/>
      <c r="M768" s="178"/>
      <c r="N768" s="174"/>
      <c r="O768" s="178"/>
      <c r="P768" s="178"/>
      <c r="Q768" s="54"/>
      <c r="S768" s="424"/>
      <c r="U768" s="332"/>
      <c r="X768" s="54"/>
    </row>
    <row r="769" spans="1:24" s="195" customFormat="1" x14ac:dyDescent="0.2">
      <c r="A769" s="63"/>
      <c r="C769" s="196"/>
      <c r="D769" s="196"/>
      <c r="E769" s="112"/>
      <c r="F769" s="54"/>
      <c r="G769" s="54"/>
      <c r="H769" s="112"/>
      <c r="I769" s="102"/>
      <c r="J769" s="68"/>
      <c r="K769" s="68"/>
      <c r="L769" s="54"/>
      <c r="M769" s="178"/>
      <c r="N769" s="174"/>
      <c r="O769" s="178"/>
      <c r="P769" s="178"/>
      <c r="Q769" s="54"/>
      <c r="S769" s="424"/>
      <c r="U769" s="332"/>
      <c r="X769" s="54"/>
    </row>
    <row r="770" spans="1:24" s="195" customFormat="1" x14ac:dyDescent="0.2">
      <c r="A770" s="63"/>
      <c r="C770" s="196"/>
      <c r="D770" s="196"/>
      <c r="E770" s="112"/>
      <c r="F770" s="54"/>
      <c r="G770" s="54"/>
      <c r="H770" s="112"/>
      <c r="I770" s="102"/>
      <c r="J770" s="68"/>
      <c r="K770" s="68"/>
      <c r="L770" s="54"/>
      <c r="M770" s="178"/>
      <c r="N770" s="174"/>
      <c r="O770" s="178"/>
      <c r="P770" s="178"/>
      <c r="Q770" s="54"/>
      <c r="S770" s="424"/>
      <c r="U770" s="332"/>
      <c r="X770" s="54"/>
    </row>
    <row r="771" spans="1:24" s="195" customFormat="1" x14ac:dyDescent="0.2">
      <c r="A771" s="63"/>
      <c r="C771" s="196"/>
      <c r="D771" s="196"/>
      <c r="E771" s="112"/>
      <c r="F771" s="54"/>
      <c r="G771" s="54"/>
      <c r="H771" s="112"/>
      <c r="I771" s="102"/>
      <c r="J771" s="68"/>
      <c r="K771" s="68"/>
      <c r="L771" s="54"/>
      <c r="M771" s="178"/>
      <c r="N771" s="174"/>
      <c r="O771" s="178"/>
      <c r="P771" s="178"/>
      <c r="Q771" s="54"/>
      <c r="S771" s="424"/>
      <c r="U771" s="332"/>
      <c r="X771" s="54"/>
    </row>
    <row r="772" spans="1:24" s="195" customFormat="1" x14ac:dyDescent="0.2">
      <c r="A772" s="63"/>
      <c r="C772" s="196"/>
      <c r="D772" s="196"/>
      <c r="E772" s="112"/>
      <c r="F772" s="54"/>
      <c r="G772" s="54"/>
      <c r="H772" s="112"/>
      <c r="I772" s="102"/>
      <c r="J772" s="68"/>
      <c r="K772" s="68"/>
      <c r="L772" s="54"/>
      <c r="M772" s="178"/>
      <c r="N772" s="174"/>
      <c r="O772" s="178"/>
      <c r="P772" s="178"/>
      <c r="Q772" s="54"/>
      <c r="S772" s="424"/>
      <c r="U772" s="332"/>
      <c r="X772" s="54"/>
    </row>
    <row r="773" spans="1:24" s="195" customFormat="1" x14ac:dyDescent="0.2">
      <c r="A773" s="63"/>
      <c r="C773" s="196"/>
      <c r="D773" s="196"/>
      <c r="E773" s="112"/>
      <c r="F773" s="54"/>
      <c r="G773" s="54"/>
      <c r="H773" s="112"/>
      <c r="I773" s="102"/>
      <c r="J773" s="68"/>
      <c r="K773" s="68"/>
      <c r="L773" s="54"/>
      <c r="M773" s="178"/>
      <c r="N773" s="174"/>
      <c r="O773" s="178"/>
      <c r="P773" s="178"/>
      <c r="Q773" s="54"/>
      <c r="S773" s="424"/>
      <c r="U773" s="332"/>
      <c r="X773" s="54"/>
    </row>
    <row r="774" spans="1:24" s="195" customFormat="1" x14ac:dyDescent="0.2">
      <c r="A774" s="63"/>
      <c r="C774" s="196"/>
      <c r="D774" s="196"/>
      <c r="E774" s="112"/>
      <c r="F774" s="54"/>
      <c r="G774" s="54"/>
      <c r="H774" s="112"/>
      <c r="I774" s="102"/>
      <c r="J774" s="68"/>
      <c r="K774" s="68"/>
      <c r="L774" s="54"/>
      <c r="M774" s="178"/>
      <c r="N774" s="174"/>
      <c r="O774" s="178"/>
      <c r="P774" s="178"/>
      <c r="Q774" s="54"/>
      <c r="S774" s="424"/>
      <c r="U774" s="332"/>
      <c r="X774" s="54"/>
    </row>
    <row r="775" spans="1:24" s="195" customFormat="1" x14ac:dyDescent="0.2">
      <c r="A775" s="63"/>
      <c r="C775" s="196"/>
      <c r="D775" s="196"/>
      <c r="E775" s="112"/>
      <c r="F775" s="54"/>
      <c r="G775" s="54"/>
      <c r="H775" s="112"/>
      <c r="I775" s="102"/>
      <c r="J775" s="68"/>
      <c r="K775" s="68"/>
      <c r="L775" s="54"/>
      <c r="M775" s="178"/>
      <c r="N775" s="174"/>
      <c r="O775" s="178"/>
      <c r="P775" s="178"/>
      <c r="Q775" s="54"/>
      <c r="S775" s="424"/>
      <c r="U775" s="332"/>
      <c r="X775" s="54"/>
    </row>
    <row r="776" spans="1:24" s="195" customFormat="1" x14ac:dyDescent="0.2">
      <c r="A776" s="63"/>
      <c r="C776" s="196"/>
      <c r="D776" s="196"/>
      <c r="E776" s="112"/>
      <c r="F776" s="54"/>
      <c r="G776" s="54"/>
      <c r="H776" s="112"/>
      <c r="I776" s="102"/>
      <c r="J776" s="68"/>
      <c r="K776" s="68"/>
      <c r="L776" s="54"/>
      <c r="M776" s="178"/>
      <c r="N776" s="174"/>
      <c r="O776" s="178"/>
      <c r="P776" s="178"/>
      <c r="Q776" s="54"/>
      <c r="S776" s="424"/>
      <c r="U776" s="332"/>
      <c r="X776" s="54"/>
    </row>
    <row r="777" spans="1:24" x14ac:dyDescent="0.2">
      <c r="A777" s="63"/>
    </row>
    <row r="778" spans="1:24" x14ac:dyDescent="0.2">
      <c r="A778" s="63"/>
    </row>
    <row r="779" spans="1:24" x14ac:dyDescent="0.2">
      <c r="A779" s="63"/>
    </row>
    <row r="780" spans="1:24" x14ac:dyDescent="0.2">
      <c r="A780" s="63"/>
    </row>
    <row r="781" spans="1:24" x14ac:dyDescent="0.2">
      <c r="A781" s="63"/>
    </row>
    <row r="782" spans="1:24" x14ac:dyDescent="0.2">
      <c r="A782" s="63"/>
    </row>
    <row r="783" spans="1:24" x14ac:dyDescent="0.2">
      <c r="A783" s="63"/>
    </row>
    <row r="784" spans="1:24" x14ac:dyDescent="0.2">
      <c r="A784" s="63"/>
    </row>
    <row r="785" spans="1:24" s="195" customFormat="1" x14ac:dyDescent="0.2">
      <c r="A785" s="63"/>
      <c r="C785" s="196"/>
      <c r="D785" s="196"/>
      <c r="E785" s="112"/>
      <c r="F785" s="54"/>
      <c r="G785" s="54"/>
      <c r="H785" s="112"/>
      <c r="I785" s="102"/>
      <c r="J785" s="68"/>
      <c r="K785" s="68"/>
      <c r="L785" s="54"/>
      <c r="M785" s="178"/>
      <c r="N785" s="174"/>
      <c r="O785" s="178"/>
      <c r="P785" s="178"/>
      <c r="Q785" s="54"/>
      <c r="S785" s="424"/>
      <c r="U785" s="332"/>
      <c r="X785" s="54"/>
    </row>
    <row r="786" spans="1:24" s="195" customFormat="1" x14ac:dyDescent="0.2">
      <c r="A786" s="63"/>
      <c r="C786" s="196"/>
      <c r="D786" s="196"/>
      <c r="E786" s="112"/>
      <c r="F786" s="54"/>
      <c r="G786" s="54"/>
      <c r="H786" s="112"/>
      <c r="I786" s="102"/>
      <c r="J786" s="68"/>
      <c r="K786" s="68"/>
      <c r="L786" s="54"/>
      <c r="M786" s="178"/>
      <c r="N786" s="174"/>
      <c r="O786" s="178"/>
      <c r="P786" s="178"/>
      <c r="Q786" s="54"/>
      <c r="S786" s="424"/>
      <c r="U786" s="332"/>
      <c r="X786" s="54"/>
    </row>
    <row r="787" spans="1:24" s="195" customFormat="1" x14ac:dyDescent="0.2">
      <c r="A787" s="63"/>
      <c r="C787" s="196"/>
      <c r="D787" s="196"/>
      <c r="E787" s="112"/>
      <c r="F787" s="54"/>
      <c r="G787" s="54"/>
      <c r="H787" s="112"/>
      <c r="I787" s="102"/>
      <c r="J787" s="68"/>
      <c r="K787" s="68"/>
      <c r="L787" s="54"/>
      <c r="M787" s="178"/>
      <c r="N787" s="174"/>
      <c r="O787" s="178"/>
      <c r="P787" s="178"/>
      <c r="Q787" s="54"/>
      <c r="S787" s="424"/>
      <c r="U787" s="332"/>
      <c r="X787" s="54"/>
    </row>
    <row r="788" spans="1:24" s="195" customFormat="1" x14ac:dyDescent="0.2">
      <c r="A788" s="63"/>
      <c r="C788" s="196"/>
      <c r="D788" s="196"/>
      <c r="E788" s="112"/>
      <c r="F788" s="54"/>
      <c r="G788" s="54"/>
      <c r="H788" s="112"/>
      <c r="I788" s="102"/>
      <c r="J788" s="68"/>
      <c r="K788" s="68"/>
      <c r="L788" s="54"/>
      <c r="M788" s="178"/>
      <c r="N788" s="174"/>
      <c r="O788" s="178"/>
      <c r="P788" s="178"/>
      <c r="Q788" s="54"/>
      <c r="S788" s="424"/>
      <c r="U788" s="332"/>
      <c r="X788" s="54"/>
    </row>
    <row r="789" spans="1:24" s="195" customFormat="1" x14ac:dyDescent="0.2">
      <c r="A789" s="63"/>
      <c r="C789" s="196"/>
      <c r="D789" s="196"/>
      <c r="E789" s="112"/>
      <c r="F789" s="54"/>
      <c r="G789" s="54"/>
      <c r="H789" s="112"/>
      <c r="I789" s="102"/>
      <c r="J789" s="68"/>
      <c r="K789" s="68"/>
      <c r="L789" s="54"/>
      <c r="M789" s="178"/>
      <c r="N789" s="174"/>
      <c r="O789" s="178"/>
      <c r="P789" s="178"/>
      <c r="Q789" s="54"/>
      <c r="S789" s="424"/>
      <c r="U789" s="332"/>
      <c r="X789" s="54"/>
    </row>
    <row r="790" spans="1:24" s="195" customFormat="1" x14ac:dyDescent="0.2">
      <c r="A790" s="63"/>
      <c r="C790" s="196"/>
      <c r="D790" s="196"/>
      <c r="E790" s="112"/>
      <c r="F790" s="54"/>
      <c r="G790" s="54"/>
      <c r="H790" s="112"/>
      <c r="I790" s="102"/>
      <c r="J790" s="68"/>
      <c r="K790" s="68"/>
      <c r="L790" s="54"/>
      <c r="M790" s="178"/>
      <c r="N790" s="174"/>
      <c r="O790" s="178"/>
      <c r="P790" s="178"/>
      <c r="Q790" s="54"/>
      <c r="S790" s="424"/>
      <c r="U790" s="332"/>
      <c r="X790" s="54"/>
    </row>
    <row r="791" spans="1:24" s="195" customFormat="1" x14ac:dyDescent="0.2">
      <c r="A791" s="63"/>
      <c r="C791" s="196"/>
      <c r="D791" s="196"/>
      <c r="E791" s="112"/>
      <c r="F791" s="54"/>
      <c r="G791" s="54"/>
      <c r="H791" s="112"/>
      <c r="I791" s="102"/>
      <c r="J791" s="68"/>
      <c r="K791" s="68"/>
      <c r="L791" s="54"/>
      <c r="M791" s="178"/>
      <c r="N791" s="174"/>
      <c r="O791" s="178"/>
      <c r="P791" s="178"/>
      <c r="Q791" s="54"/>
      <c r="S791" s="424"/>
      <c r="U791" s="332"/>
      <c r="X791" s="54"/>
    </row>
    <row r="792" spans="1:24" s="195" customFormat="1" x14ac:dyDescent="0.2">
      <c r="A792" s="63"/>
      <c r="C792" s="196"/>
      <c r="D792" s="196"/>
      <c r="E792" s="112"/>
      <c r="F792" s="54"/>
      <c r="G792" s="54"/>
      <c r="H792" s="112"/>
      <c r="I792" s="102"/>
      <c r="J792" s="68"/>
      <c r="K792" s="68"/>
      <c r="L792" s="54"/>
      <c r="M792" s="178"/>
      <c r="N792" s="174"/>
      <c r="O792" s="178"/>
      <c r="P792" s="178"/>
      <c r="Q792" s="54"/>
      <c r="S792" s="424"/>
      <c r="U792" s="332"/>
      <c r="X792" s="54"/>
    </row>
    <row r="793" spans="1:24" s="195" customFormat="1" x14ac:dyDescent="0.2">
      <c r="A793" s="63"/>
      <c r="C793" s="196"/>
      <c r="D793" s="196"/>
      <c r="E793" s="112"/>
      <c r="F793" s="54"/>
      <c r="G793" s="54"/>
      <c r="H793" s="112"/>
      <c r="I793" s="102"/>
      <c r="J793" s="68"/>
      <c r="K793" s="68"/>
      <c r="L793" s="54"/>
      <c r="M793" s="178"/>
      <c r="N793" s="174"/>
      <c r="O793" s="178"/>
      <c r="P793" s="178"/>
      <c r="Q793" s="54"/>
      <c r="S793" s="424"/>
      <c r="U793" s="332"/>
      <c r="X793" s="54"/>
    </row>
    <row r="794" spans="1:24" s="195" customFormat="1" x14ac:dyDescent="0.2">
      <c r="A794" s="63"/>
      <c r="C794" s="196"/>
      <c r="D794" s="196"/>
      <c r="E794" s="112"/>
      <c r="F794" s="54"/>
      <c r="G794" s="54"/>
      <c r="H794" s="112"/>
      <c r="I794" s="102"/>
      <c r="J794" s="68"/>
      <c r="K794" s="68"/>
      <c r="L794" s="54"/>
      <c r="M794" s="178"/>
      <c r="N794" s="174"/>
      <c r="O794" s="178"/>
      <c r="P794" s="178"/>
      <c r="Q794" s="54"/>
      <c r="S794" s="424"/>
      <c r="U794" s="332"/>
      <c r="X794" s="54"/>
    </row>
    <row r="795" spans="1:24" s="195" customFormat="1" x14ac:dyDescent="0.2">
      <c r="A795" s="63"/>
      <c r="C795" s="196"/>
      <c r="D795" s="196"/>
      <c r="E795" s="112"/>
      <c r="F795" s="54"/>
      <c r="G795" s="54"/>
      <c r="H795" s="112"/>
      <c r="I795" s="102"/>
      <c r="J795" s="68"/>
      <c r="K795" s="68"/>
      <c r="L795" s="54"/>
      <c r="M795" s="178"/>
      <c r="N795" s="174"/>
      <c r="O795" s="178"/>
      <c r="P795" s="178"/>
      <c r="Q795" s="54"/>
      <c r="S795" s="424"/>
      <c r="U795" s="332"/>
      <c r="X795" s="54"/>
    </row>
    <row r="796" spans="1:24" s="195" customFormat="1" x14ac:dyDescent="0.2">
      <c r="A796" s="63"/>
      <c r="C796" s="196"/>
      <c r="D796" s="196"/>
      <c r="E796" s="112"/>
      <c r="F796" s="54"/>
      <c r="G796" s="54"/>
      <c r="H796" s="112"/>
      <c r="I796" s="102"/>
      <c r="J796" s="68"/>
      <c r="K796" s="68"/>
      <c r="L796" s="54"/>
      <c r="M796" s="178"/>
      <c r="N796" s="174"/>
      <c r="O796" s="178"/>
      <c r="P796" s="178"/>
      <c r="Q796" s="54"/>
      <c r="S796" s="424"/>
      <c r="U796" s="332"/>
      <c r="X796" s="54"/>
    </row>
    <row r="797" spans="1:24" s="195" customFormat="1" x14ac:dyDescent="0.2">
      <c r="A797" s="63"/>
      <c r="C797" s="196"/>
      <c r="D797" s="196"/>
      <c r="E797" s="112"/>
      <c r="F797" s="54"/>
      <c r="G797" s="54"/>
      <c r="H797" s="112"/>
      <c r="I797" s="102"/>
      <c r="J797" s="68"/>
      <c r="K797" s="68"/>
      <c r="L797" s="54"/>
      <c r="M797" s="178"/>
      <c r="N797" s="174"/>
      <c r="O797" s="178"/>
      <c r="P797" s="178"/>
      <c r="Q797" s="54"/>
      <c r="S797" s="424"/>
      <c r="U797" s="332"/>
      <c r="X797" s="54"/>
    </row>
    <row r="798" spans="1:24" s="195" customFormat="1" x14ac:dyDescent="0.2">
      <c r="A798" s="63"/>
      <c r="C798" s="196"/>
      <c r="D798" s="196"/>
      <c r="E798" s="112"/>
      <c r="F798" s="54"/>
      <c r="G798" s="54"/>
      <c r="H798" s="112"/>
      <c r="I798" s="102"/>
      <c r="J798" s="68"/>
      <c r="K798" s="68"/>
      <c r="L798" s="54"/>
      <c r="M798" s="178"/>
      <c r="N798" s="174"/>
      <c r="O798" s="178"/>
      <c r="P798" s="178"/>
      <c r="Q798" s="54"/>
      <c r="S798" s="424"/>
      <c r="U798" s="332"/>
      <c r="X798" s="54"/>
    </row>
    <row r="799" spans="1:24" s="195" customFormat="1" x14ac:dyDescent="0.2">
      <c r="A799" s="63"/>
      <c r="C799" s="196"/>
      <c r="D799" s="196"/>
      <c r="E799" s="112"/>
      <c r="F799" s="54"/>
      <c r="G799" s="54"/>
      <c r="H799" s="112"/>
      <c r="I799" s="102"/>
      <c r="J799" s="68"/>
      <c r="K799" s="68"/>
      <c r="L799" s="54"/>
      <c r="M799" s="178"/>
      <c r="N799" s="174"/>
      <c r="O799" s="178"/>
      <c r="P799" s="178"/>
      <c r="Q799" s="54"/>
      <c r="S799" s="424"/>
      <c r="U799" s="332"/>
      <c r="X799" s="54"/>
    </row>
    <row r="800" spans="1:24" s="195" customFormat="1" x14ac:dyDescent="0.2">
      <c r="A800" s="63"/>
      <c r="C800" s="196"/>
      <c r="D800" s="196"/>
      <c r="E800" s="112"/>
      <c r="F800" s="54"/>
      <c r="G800" s="54"/>
      <c r="H800" s="112"/>
      <c r="I800" s="102"/>
      <c r="J800" s="68"/>
      <c r="K800" s="68"/>
      <c r="L800" s="54"/>
      <c r="M800" s="178"/>
      <c r="N800" s="174"/>
      <c r="O800" s="178"/>
      <c r="P800" s="178"/>
      <c r="Q800" s="54"/>
      <c r="S800" s="424"/>
      <c r="U800" s="332"/>
      <c r="X800" s="54"/>
    </row>
    <row r="801" spans="1:24" s="195" customFormat="1" x14ac:dyDescent="0.2">
      <c r="A801" s="63"/>
      <c r="C801" s="196"/>
      <c r="D801" s="196"/>
      <c r="E801" s="112"/>
      <c r="F801" s="54"/>
      <c r="G801" s="54"/>
      <c r="H801" s="112"/>
      <c r="I801" s="102"/>
      <c r="J801" s="68"/>
      <c r="K801" s="68"/>
      <c r="L801" s="54"/>
      <c r="M801" s="178"/>
      <c r="N801" s="174"/>
      <c r="O801" s="178"/>
      <c r="P801" s="178"/>
      <c r="Q801" s="54"/>
      <c r="S801" s="424"/>
      <c r="U801" s="332"/>
      <c r="X801" s="54"/>
    </row>
    <row r="802" spans="1:24" s="195" customFormat="1" x14ac:dyDescent="0.2">
      <c r="A802" s="63"/>
      <c r="C802" s="196"/>
      <c r="D802" s="196"/>
      <c r="E802" s="112"/>
      <c r="F802" s="54"/>
      <c r="G802" s="54"/>
      <c r="H802" s="112"/>
      <c r="I802" s="102"/>
      <c r="J802" s="68"/>
      <c r="K802" s="68"/>
      <c r="L802" s="54"/>
      <c r="M802" s="178"/>
      <c r="N802" s="174"/>
      <c r="O802" s="178"/>
      <c r="P802" s="178"/>
      <c r="Q802" s="54"/>
      <c r="S802" s="424"/>
      <c r="U802" s="332"/>
      <c r="X802" s="54"/>
    </row>
    <row r="803" spans="1:24" s="195" customFormat="1" x14ac:dyDescent="0.2">
      <c r="A803" s="63"/>
      <c r="C803" s="196"/>
      <c r="D803" s="196"/>
      <c r="E803" s="112"/>
      <c r="F803" s="54"/>
      <c r="G803" s="54"/>
      <c r="H803" s="112"/>
      <c r="I803" s="102"/>
      <c r="J803" s="68"/>
      <c r="K803" s="68"/>
      <c r="L803" s="54"/>
      <c r="M803" s="178"/>
      <c r="N803" s="174"/>
      <c r="O803" s="178"/>
      <c r="P803" s="178"/>
      <c r="Q803" s="54"/>
      <c r="S803" s="424"/>
      <c r="U803" s="332"/>
      <c r="X803" s="54"/>
    </row>
    <row r="804" spans="1:24" s="195" customFormat="1" x14ac:dyDescent="0.2">
      <c r="A804" s="63"/>
      <c r="C804" s="196"/>
      <c r="D804" s="196"/>
      <c r="E804" s="112"/>
      <c r="F804" s="54"/>
      <c r="G804" s="54"/>
      <c r="H804" s="112"/>
      <c r="I804" s="102"/>
      <c r="J804" s="68"/>
      <c r="K804" s="68"/>
      <c r="L804" s="54"/>
      <c r="M804" s="178"/>
      <c r="N804" s="174"/>
      <c r="O804" s="178"/>
      <c r="P804" s="178"/>
      <c r="Q804" s="54"/>
      <c r="S804" s="424"/>
      <c r="U804" s="332"/>
      <c r="X804" s="54"/>
    </row>
    <row r="805" spans="1:24" s="195" customFormat="1" x14ac:dyDescent="0.2">
      <c r="A805" s="63"/>
      <c r="C805" s="196"/>
      <c r="D805" s="196"/>
      <c r="E805" s="112"/>
      <c r="F805" s="54"/>
      <c r="G805" s="54"/>
      <c r="H805" s="112"/>
      <c r="I805" s="102"/>
      <c r="J805" s="68"/>
      <c r="K805" s="68"/>
      <c r="L805" s="54"/>
      <c r="M805" s="178"/>
      <c r="N805" s="174"/>
      <c r="O805" s="178"/>
      <c r="P805" s="178"/>
      <c r="Q805" s="54"/>
      <c r="S805" s="424"/>
      <c r="U805" s="332"/>
      <c r="X805" s="54"/>
    </row>
    <row r="806" spans="1:24" s="195" customFormat="1" x14ac:dyDescent="0.2">
      <c r="A806" s="63"/>
      <c r="C806" s="196"/>
      <c r="D806" s="196"/>
      <c r="E806" s="112"/>
      <c r="F806" s="54"/>
      <c r="G806" s="54"/>
      <c r="H806" s="112"/>
      <c r="I806" s="102"/>
      <c r="J806" s="68"/>
      <c r="K806" s="68"/>
      <c r="L806" s="54"/>
      <c r="M806" s="178"/>
      <c r="N806" s="174"/>
      <c r="O806" s="178"/>
      <c r="P806" s="178"/>
      <c r="Q806" s="54"/>
      <c r="S806" s="424"/>
      <c r="U806" s="332"/>
      <c r="X806" s="54"/>
    </row>
    <row r="807" spans="1:24" s="195" customFormat="1" x14ac:dyDescent="0.2">
      <c r="A807" s="63"/>
      <c r="C807" s="196"/>
      <c r="D807" s="196"/>
      <c r="E807" s="112"/>
      <c r="F807" s="54"/>
      <c r="G807" s="54"/>
      <c r="H807" s="112"/>
      <c r="I807" s="102"/>
      <c r="J807" s="68"/>
      <c r="K807" s="68"/>
      <c r="L807" s="54"/>
      <c r="M807" s="178"/>
      <c r="N807" s="174"/>
      <c r="O807" s="178"/>
      <c r="P807" s="178"/>
      <c r="Q807" s="54"/>
      <c r="S807" s="424"/>
      <c r="U807" s="332"/>
      <c r="X807" s="54"/>
    </row>
    <row r="808" spans="1:24" s="195" customFormat="1" x14ac:dyDescent="0.2">
      <c r="A808" s="63"/>
      <c r="C808" s="196"/>
      <c r="D808" s="196"/>
      <c r="E808" s="112"/>
      <c r="F808" s="54"/>
      <c r="G808" s="54"/>
      <c r="H808" s="112"/>
      <c r="I808" s="102"/>
      <c r="J808" s="68"/>
      <c r="K808" s="68"/>
      <c r="L808" s="54"/>
      <c r="M808" s="178"/>
      <c r="N808" s="174"/>
      <c r="O808" s="178"/>
      <c r="P808" s="178"/>
      <c r="Q808" s="54"/>
      <c r="S808" s="424"/>
      <c r="U808" s="332"/>
      <c r="X808" s="54"/>
    </row>
    <row r="809" spans="1:24" s="195" customFormat="1" x14ac:dyDescent="0.2">
      <c r="A809" s="63"/>
      <c r="C809" s="196"/>
      <c r="D809" s="196"/>
      <c r="E809" s="112"/>
      <c r="F809" s="54"/>
      <c r="G809" s="54"/>
      <c r="H809" s="112"/>
      <c r="I809" s="102"/>
      <c r="J809" s="68"/>
      <c r="K809" s="68"/>
      <c r="L809" s="54"/>
      <c r="M809" s="178"/>
      <c r="N809" s="174"/>
      <c r="O809" s="178"/>
      <c r="P809" s="178"/>
      <c r="Q809" s="54"/>
      <c r="S809" s="424"/>
      <c r="U809" s="332"/>
      <c r="X809" s="54"/>
    </row>
    <row r="810" spans="1:24" s="195" customFormat="1" x14ac:dyDescent="0.2">
      <c r="A810" s="63"/>
      <c r="C810" s="196"/>
      <c r="D810" s="196"/>
      <c r="E810" s="112"/>
      <c r="F810" s="54"/>
      <c r="G810" s="54"/>
      <c r="H810" s="112"/>
      <c r="I810" s="102"/>
      <c r="J810" s="68"/>
      <c r="K810" s="68"/>
      <c r="L810" s="54"/>
      <c r="M810" s="178"/>
      <c r="N810" s="174"/>
      <c r="O810" s="178"/>
      <c r="P810" s="178"/>
      <c r="Q810" s="54"/>
      <c r="S810" s="424"/>
      <c r="U810" s="332"/>
      <c r="X810" s="54"/>
    </row>
    <row r="811" spans="1:24" s="195" customFormat="1" x14ac:dyDescent="0.2">
      <c r="A811" s="63"/>
      <c r="C811" s="196"/>
      <c r="D811" s="196"/>
      <c r="E811" s="112"/>
      <c r="F811" s="54"/>
      <c r="G811" s="54"/>
      <c r="H811" s="112"/>
      <c r="I811" s="102"/>
      <c r="J811" s="68"/>
      <c r="K811" s="68"/>
      <c r="L811" s="54"/>
      <c r="M811" s="178"/>
      <c r="N811" s="174"/>
      <c r="O811" s="178"/>
      <c r="P811" s="178"/>
      <c r="Q811" s="54"/>
      <c r="S811" s="424"/>
      <c r="U811" s="332"/>
      <c r="X811" s="54"/>
    </row>
    <row r="812" spans="1:24" x14ac:dyDescent="0.2">
      <c r="A812" s="63"/>
    </row>
    <row r="813" spans="1:24" x14ac:dyDescent="0.2">
      <c r="A813" s="63"/>
    </row>
    <row r="814" spans="1:24" x14ac:dyDescent="0.2">
      <c r="A814" s="63"/>
    </row>
    <row r="815" spans="1:24" x14ac:dyDescent="0.2">
      <c r="A815" s="63"/>
    </row>
    <row r="816" spans="1:24" x14ac:dyDescent="0.2">
      <c r="A816" s="63"/>
    </row>
    <row r="817" spans="1:1" x14ac:dyDescent="0.2">
      <c r="A817" s="63"/>
    </row>
    <row r="818" spans="1:1" x14ac:dyDescent="0.2">
      <c r="A818" s="63"/>
    </row>
    <row r="819" spans="1:1" x14ac:dyDescent="0.2">
      <c r="A819" s="63"/>
    </row>
    <row r="820" spans="1:1" x14ac:dyDescent="0.2">
      <c r="A820" s="63"/>
    </row>
    <row r="821" spans="1:1" x14ac:dyDescent="0.2">
      <c r="A821" s="63"/>
    </row>
    <row r="822" spans="1:1" x14ac:dyDescent="0.2">
      <c r="A822" s="63"/>
    </row>
    <row r="823" spans="1:1" x14ac:dyDescent="0.2">
      <c r="A823" s="63"/>
    </row>
    <row r="824" spans="1:1" x14ac:dyDescent="0.2">
      <c r="A824" s="63"/>
    </row>
    <row r="825" spans="1:1" x14ac:dyDescent="0.2">
      <c r="A825" s="63"/>
    </row>
    <row r="826" spans="1:1" x14ac:dyDescent="0.2">
      <c r="A826" s="63"/>
    </row>
    <row r="827" spans="1:1" x14ac:dyDescent="0.2">
      <c r="A827" s="63"/>
    </row>
    <row r="828" spans="1:1" x14ac:dyDescent="0.2">
      <c r="A828" s="63"/>
    </row>
    <row r="829" spans="1:1" x14ac:dyDescent="0.2">
      <c r="A829" s="63"/>
    </row>
    <row r="830" spans="1:1" x14ac:dyDescent="0.2">
      <c r="A830" s="63"/>
    </row>
    <row r="831" spans="1:1" x14ac:dyDescent="0.2">
      <c r="A831" s="63"/>
    </row>
    <row r="832" spans="1:1" x14ac:dyDescent="0.2">
      <c r="A832" s="63"/>
    </row>
    <row r="833" spans="1:1" x14ac:dyDescent="0.2">
      <c r="A833" s="63"/>
    </row>
    <row r="834" spans="1:1" x14ac:dyDescent="0.2">
      <c r="A834" s="63"/>
    </row>
    <row r="835" spans="1:1" x14ac:dyDescent="0.2">
      <c r="A835" s="63"/>
    </row>
    <row r="836" spans="1:1" x14ac:dyDescent="0.2">
      <c r="A836" s="63"/>
    </row>
    <row r="837" spans="1:1" x14ac:dyDescent="0.2">
      <c r="A837" s="63"/>
    </row>
    <row r="838" spans="1:1" x14ac:dyDescent="0.2">
      <c r="A838" s="63"/>
    </row>
    <row r="839" spans="1:1" x14ac:dyDescent="0.2">
      <c r="A839" s="63"/>
    </row>
    <row r="840" spans="1:1" x14ac:dyDescent="0.2">
      <c r="A840" s="63"/>
    </row>
    <row r="841" spans="1:1" x14ac:dyDescent="0.2">
      <c r="A841" s="63"/>
    </row>
    <row r="842" spans="1:1" x14ac:dyDescent="0.2">
      <c r="A842" s="63"/>
    </row>
    <row r="843" spans="1:1" x14ac:dyDescent="0.2">
      <c r="A843" s="63"/>
    </row>
    <row r="844" spans="1:1" x14ac:dyDescent="0.2">
      <c r="A844" s="63"/>
    </row>
    <row r="845" spans="1:1" x14ac:dyDescent="0.2">
      <c r="A845" s="63"/>
    </row>
    <row r="846" spans="1:1" x14ac:dyDescent="0.2">
      <c r="A846" s="63"/>
    </row>
    <row r="847" spans="1:1" x14ac:dyDescent="0.2">
      <c r="A847" s="63"/>
    </row>
    <row r="848" spans="1:1" x14ac:dyDescent="0.2">
      <c r="A848" s="63"/>
    </row>
    <row r="849" spans="1:24" x14ac:dyDescent="0.2">
      <c r="A849" s="63"/>
    </row>
    <row r="850" spans="1:24" x14ac:dyDescent="0.2">
      <c r="A850" s="63"/>
    </row>
    <row r="851" spans="1:24" x14ac:dyDescent="0.2">
      <c r="A851" s="63"/>
    </row>
    <row r="852" spans="1:24" x14ac:dyDescent="0.2">
      <c r="A852" s="63"/>
    </row>
    <row r="853" spans="1:24" x14ac:dyDescent="0.2">
      <c r="A853" s="63"/>
    </row>
    <row r="854" spans="1:24" x14ac:dyDescent="0.2">
      <c r="A854" s="63"/>
    </row>
    <row r="855" spans="1:24" x14ac:dyDescent="0.2">
      <c r="A855" s="63"/>
    </row>
    <row r="856" spans="1:24" x14ac:dyDescent="0.2">
      <c r="A856" s="63"/>
    </row>
    <row r="857" spans="1:24" x14ac:dyDescent="0.2">
      <c r="A857" s="63"/>
    </row>
    <row r="858" spans="1:24" x14ac:dyDescent="0.2">
      <c r="A858" s="63"/>
    </row>
    <row r="859" spans="1:24" x14ac:dyDescent="0.2">
      <c r="A859" s="63"/>
    </row>
    <row r="860" spans="1:24" x14ac:dyDescent="0.2">
      <c r="A860" s="63"/>
    </row>
    <row r="861" spans="1:24" s="195" customFormat="1" x14ac:dyDescent="0.2">
      <c r="A861" s="63"/>
      <c r="C861" s="196"/>
      <c r="D861" s="196"/>
      <c r="E861" s="112"/>
      <c r="F861" s="54"/>
      <c r="G861" s="54"/>
      <c r="H861" s="112"/>
      <c r="I861" s="102"/>
      <c r="J861" s="68"/>
      <c r="K861" s="68"/>
      <c r="L861" s="54"/>
      <c r="M861" s="178"/>
      <c r="N861" s="174"/>
      <c r="O861" s="178"/>
      <c r="P861" s="178"/>
      <c r="Q861" s="54"/>
      <c r="S861" s="424"/>
      <c r="U861" s="332"/>
      <c r="X861" s="54"/>
    </row>
    <row r="862" spans="1:24" s="195" customFormat="1" x14ac:dyDescent="0.2">
      <c r="A862" s="63"/>
      <c r="C862" s="196"/>
      <c r="D862" s="196"/>
      <c r="E862" s="112"/>
      <c r="F862" s="54"/>
      <c r="G862" s="54"/>
      <c r="H862" s="112"/>
      <c r="I862" s="102"/>
      <c r="J862" s="68"/>
      <c r="K862" s="68"/>
      <c r="L862" s="54"/>
      <c r="M862" s="178"/>
      <c r="N862" s="174"/>
      <c r="O862" s="178"/>
      <c r="P862" s="178"/>
      <c r="Q862" s="54"/>
      <c r="S862" s="424"/>
      <c r="U862" s="332"/>
      <c r="X862" s="54"/>
    </row>
  </sheetData>
  <autoFilter ref="A5:AU384">
    <filterColumn colId="3" showButton="0"/>
  </autoFilter>
  <sortState ref="A6:AU177">
    <sortCondition ref="K6:K177"/>
  </sortState>
  <mergeCells count="1">
    <mergeCell ref="D5:E5"/>
  </mergeCells>
  <conditionalFormatting sqref="K1:K1048576">
    <cfRule type="duplicateValues" dxfId="7" priority="1"/>
  </conditionalFormatting>
  <pageMargins left="0.70866141732283472" right="0.70866141732283472" top="0.74803149606299213" bottom="0.74803149606299213" header="0.31496062992125984" footer="0.31496062992125984"/>
  <pageSetup paperSize="9" scale="2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98"/>
  <sheetViews>
    <sheetView topLeftCell="A261" workbookViewId="0">
      <selection activeCell="C278" sqref="C278"/>
    </sheetView>
  </sheetViews>
  <sheetFormatPr baseColWidth="10" defaultRowHeight="12.75" outlineLevelCol="1" x14ac:dyDescent="0.2"/>
  <cols>
    <col min="1" max="1" width="7.5703125" style="195" bestFit="1" customWidth="1" outlineLevel="1"/>
    <col min="2" max="2" width="10.42578125" style="196" customWidth="1"/>
    <col min="3" max="3" width="7.85546875" style="196" customWidth="1" outlineLevel="1"/>
    <col min="4" max="4" width="21.7109375" style="112" customWidth="1"/>
    <col min="5" max="5" width="11.28515625" style="54" bestFit="1" customWidth="1" outlineLevel="1"/>
    <col min="6" max="6" width="11.42578125" style="54" bestFit="1" customWidth="1"/>
    <col min="7" max="7" width="34.140625" style="112" bestFit="1" customWidth="1" outlineLevel="1"/>
    <col min="8" max="8" width="10" style="102" customWidth="1"/>
    <col min="9" max="9" width="23" style="68" customWidth="1" outlineLevel="1"/>
    <col min="10" max="10" width="19.85546875" style="54" customWidth="1" outlineLevel="1"/>
    <col min="11" max="11" width="12.85546875" style="178" bestFit="1" customWidth="1"/>
    <col min="12" max="12" width="11.140625" style="174" bestFit="1" customWidth="1"/>
    <col min="13" max="13" width="13.5703125" style="178" bestFit="1" customWidth="1" outlineLevel="1"/>
    <col min="14" max="14" width="12.7109375" style="178" customWidth="1"/>
    <col min="15" max="15" width="20.7109375" style="183" bestFit="1" customWidth="1" outlineLevel="1" collapsed="1"/>
    <col min="16" max="16" width="13.5703125" style="54" customWidth="1" outlineLevel="1"/>
    <col min="17" max="17" width="16.42578125" style="68" customWidth="1"/>
    <col min="18" max="18" width="14.85546875" style="472" customWidth="1"/>
    <col min="19" max="19" width="16.42578125" style="476" customWidth="1"/>
    <col min="20" max="20" width="13.5703125" style="477" bestFit="1" customWidth="1"/>
    <col min="21" max="22" width="11.5703125" style="476" bestFit="1" customWidth="1"/>
    <col min="23" max="23" width="13.85546875" style="478" customWidth="1"/>
    <col min="24" max="16384" width="11.42578125" style="68"/>
  </cols>
  <sheetData>
    <row r="1" spans="1:28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2"/>
      <c r="K1" s="33" t="s">
        <v>774</v>
      </c>
      <c r="L1" s="34" t="s">
        <v>775</v>
      </c>
      <c r="M1" s="35"/>
      <c r="N1" s="35"/>
      <c r="O1" s="36">
        <f>(97-25)*360</f>
        <v>25920</v>
      </c>
      <c r="R1" s="472"/>
      <c r="S1" s="473"/>
      <c r="T1" s="474"/>
      <c r="U1" s="473"/>
      <c r="V1" s="473"/>
      <c r="W1" s="475"/>
    </row>
    <row r="2" spans="1:28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4"/>
      <c r="L2" s="45">
        <v>0.5</v>
      </c>
      <c r="M2" s="46"/>
      <c r="N2" s="46"/>
      <c r="O2" s="47"/>
      <c r="P2" s="48"/>
      <c r="R2" s="472"/>
      <c r="S2" s="473"/>
      <c r="T2" s="474"/>
      <c r="U2" s="473"/>
      <c r="V2" s="473"/>
      <c r="W2" s="475"/>
    </row>
    <row r="3" spans="1:28" s="37" customFormat="1" ht="11.25" x14ac:dyDescent="0.2">
      <c r="A3" s="39"/>
      <c r="B3" s="49" t="s">
        <v>2606</v>
      </c>
      <c r="C3" s="50"/>
      <c r="D3" s="49"/>
      <c r="E3" s="51"/>
      <c r="F3" s="51"/>
      <c r="G3" s="49"/>
      <c r="H3" s="43"/>
      <c r="I3" s="51"/>
      <c r="J3" s="51"/>
      <c r="K3" s="38"/>
      <c r="L3" s="52" t="s">
        <v>778</v>
      </c>
      <c r="M3" s="53"/>
      <c r="N3" s="53"/>
      <c r="O3" s="53"/>
      <c r="P3" s="48"/>
      <c r="R3" s="472"/>
      <c r="S3" s="473"/>
      <c r="T3" s="474"/>
      <c r="U3" s="473"/>
      <c r="V3" s="473"/>
      <c r="W3" s="475"/>
    </row>
    <row r="4" spans="1:28" ht="12" thickBot="1" x14ac:dyDescent="0.25">
      <c r="A4" s="55"/>
      <c r="B4" s="41"/>
      <c r="C4" s="56"/>
      <c r="D4" s="57"/>
      <c r="E4" s="58"/>
      <c r="F4" s="59"/>
      <c r="G4" s="60"/>
      <c r="H4" s="43"/>
      <c r="I4" s="62" t="s">
        <v>779</v>
      </c>
      <c r="J4" s="63"/>
      <c r="K4" s="64" t="s">
        <v>778</v>
      </c>
      <c r="L4" s="65" t="s">
        <v>780</v>
      </c>
      <c r="M4" s="66" t="s">
        <v>781</v>
      </c>
      <c r="N4" s="67"/>
      <c r="O4" s="67"/>
      <c r="P4" s="68"/>
    </row>
    <row r="5" spans="1:28" s="69" customFormat="1" ht="23.25" thickBot="1" x14ac:dyDescent="0.25">
      <c r="A5" s="479" t="s">
        <v>731</v>
      </c>
      <c r="B5" s="480" t="s">
        <v>732</v>
      </c>
      <c r="C5" s="780" t="s">
        <v>733</v>
      </c>
      <c r="D5" s="781"/>
      <c r="E5" s="481" t="s">
        <v>734</v>
      </c>
      <c r="F5" s="482" t="s">
        <v>735</v>
      </c>
      <c r="G5" s="482" t="s">
        <v>736</v>
      </c>
      <c r="H5" s="481" t="s">
        <v>737</v>
      </c>
      <c r="I5" s="481" t="s">
        <v>738</v>
      </c>
      <c r="J5" s="481" t="s">
        <v>739</v>
      </c>
      <c r="K5" s="483" t="s">
        <v>740</v>
      </c>
      <c r="L5" s="483" t="s">
        <v>741</v>
      </c>
      <c r="M5" s="483" t="s">
        <v>742</v>
      </c>
      <c r="N5" s="483" t="s">
        <v>743</v>
      </c>
      <c r="O5" s="483" t="s">
        <v>1356</v>
      </c>
      <c r="P5" s="484" t="s">
        <v>744</v>
      </c>
      <c r="Q5" s="484" t="s">
        <v>1335</v>
      </c>
      <c r="R5" s="485" t="s">
        <v>1336</v>
      </c>
      <c r="S5" s="485" t="s">
        <v>746</v>
      </c>
      <c r="T5" s="486" t="s">
        <v>1337</v>
      </c>
      <c r="U5" s="485" t="s">
        <v>1343</v>
      </c>
      <c r="V5" s="485" t="s">
        <v>1338</v>
      </c>
      <c r="W5" s="487" t="s">
        <v>1975</v>
      </c>
    </row>
    <row r="6" spans="1:28" s="78" customFormat="1" x14ac:dyDescent="0.2">
      <c r="A6" s="403" t="s">
        <v>2607</v>
      </c>
      <c r="B6" s="302">
        <v>521101</v>
      </c>
      <c r="C6" s="303" t="s">
        <v>618</v>
      </c>
      <c r="D6" s="302" t="s">
        <v>2608</v>
      </c>
      <c r="E6" s="83">
        <v>2017</v>
      </c>
      <c r="F6" s="305">
        <v>42877</v>
      </c>
      <c r="G6" s="302" t="s">
        <v>646</v>
      </c>
      <c r="H6" s="302" t="s">
        <v>2609</v>
      </c>
      <c r="I6" s="302" t="s">
        <v>2610</v>
      </c>
      <c r="J6" s="302" t="s">
        <v>2611</v>
      </c>
      <c r="K6" s="306">
        <v>175862.07</v>
      </c>
      <c r="L6" s="306">
        <v>0</v>
      </c>
      <c r="M6" s="306">
        <v>4137.93</v>
      </c>
      <c r="N6" s="306">
        <v>180000</v>
      </c>
      <c r="O6" s="85"/>
      <c r="P6" s="41" t="s">
        <v>749</v>
      </c>
      <c r="Q6" s="488" t="s">
        <v>2612</v>
      </c>
      <c r="R6" s="489"/>
      <c r="S6" s="490" t="s">
        <v>758</v>
      </c>
      <c r="T6" s="491">
        <v>175000</v>
      </c>
      <c r="U6" s="492">
        <v>42878</v>
      </c>
      <c r="V6" s="492"/>
      <c r="W6" s="493" t="s">
        <v>1976</v>
      </c>
      <c r="X6" s="89"/>
      <c r="Y6" s="89"/>
      <c r="Z6" s="89"/>
      <c r="AA6" s="89"/>
      <c r="AB6" s="89"/>
    </row>
    <row r="7" spans="1:28" s="78" customFormat="1" x14ac:dyDescent="0.2">
      <c r="A7" s="403"/>
      <c r="B7" s="302"/>
      <c r="C7" s="303"/>
      <c r="D7" s="302"/>
      <c r="E7" s="83"/>
      <c r="F7" s="305"/>
      <c r="G7" s="302"/>
      <c r="H7" s="302"/>
      <c r="I7" s="302"/>
      <c r="J7" s="302"/>
      <c r="K7" s="306"/>
      <c r="L7" s="306"/>
      <c r="M7" s="306"/>
      <c r="N7" s="306"/>
      <c r="O7" s="85"/>
      <c r="P7" s="41"/>
      <c r="Q7" s="488"/>
      <c r="R7" s="489"/>
      <c r="S7" s="490" t="s">
        <v>762</v>
      </c>
      <c r="T7" s="491">
        <v>5000</v>
      </c>
      <c r="U7" s="492">
        <v>42878</v>
      </c>
      <c r="V7" s="492"/>
      <c r="W7" s="493" t="s">
        <v>1976</v>
      </c>
      <c r="X7" s="89"/>
      <c r="Y7" s="89"/>
      <c r="Z7" s="89"/>
      <c r="AA7" s="89"/>
      <c r="AB7" s="89"/>
    </row>
    <row r="8" spans="1:28" s="78" customFormat="1" x14ac:dyDescent="0.2">
      <c r="A8" s="403" t="s">
        <v>2613</v>
      </c>
      <c r="B8" s="302">
        <v>520819</v>
      </c>
      <c r="C8" s="303">
        <v>4498</v>
      </c>
      <c r="D8" s="302" t="s">
        <v>326</v>
      </c>
      <c r="E8" s="83">
        <v>2017</v>
      </c>
      <c r="F8" s="305">
        <v>42859</v>
      </c>
      <c r="G8" s="302" t="s">
        <v>115</v>
      </c>
      <c r="H8" s="302" t="s">
        <v>2614</v>
      </c>
      <c r="I8" s="302" t="s">
        <v>2615</v>
      </c>
      <c r="J8" s="302" t="s">
        <v>2616</v>
      </c>
      <c r="K8" s="306">
        <v>370491.92</v>
      </c>
      <c r="L8" s="306">
        <v>16146.01</v>
      </c>
      <c r="M8" s="306">
        <v>61862.07</v>
      </c>
      <c r="N8" s="306">
        <v>448500</v>
      </c>
      <c r="O8" s="85"/>
      <c r="P8" s="41" t="s">
        <v>787</v>
      </c>
      <c r="Q8" s="406" t="s">
        <v>2617</v>
      </c>
      <c r="R8" s="315"/>
      <c r="S8" s="490" t="s">
        <v>758</v>
      </c>
      <c r="T8" s="491">
        <v>448500</v>
      </c>
      <c r="U8" s="492">
        <v>42859</v>
      </c>
      <c r="V8" s="494"/>
      <c r="W8" s="493" t="s">
        <v>2618</v>
      </c>
      <c r="AA8" s="89"/>
      <c r="AB8" s="89"/>
    </row>
    <row r="9" spans="1:28" s="89" customFormat="1" x14ac:dyDescent="0.2">
      <c r="A9" s="403" t="s">
        <v>2619</v>
      </c>
      <c r="B9" s="302">
        <v>38112</v>
      </c>
      <c r="C9" s="303" t="s">
        <v>618</v>
      </c>
      <c r="D9" s="302" t="s">
        <v>2608</v>
      </c>
      <c r="E9" s="83">
        <v>2017</v>
      </c>
      <c r="F9" s="305">
        <v>42867</v>
      </c>
      <c r="G9" s="302" t="s">
        <v>2620</v>
      </c>
      <c r="H9" s="302" t="s">
        <v>2621</v>
      </c>
      <c r="I9" s="302" t="s">
        <v>2622</v>
      </c>
      <c r="J9" s="302" t="s">
        <v>2623</v>
      </c>
      <c r="K9" s="306">
        <v>125172.41</v>
      </c>
      <c r="L9" s="306">
        <v>0</v>
      </c>
      <c r="M9" s="306">
        <v>4827.59</v>
      </c>
      <c r="N9" s="306">
        <v>130000</v>
      </c>
      <c r="O9" s="85"/>
      <c r="P9" s="41" t="s">
        <v>749</v>
      </c>
      <c r="Q9" s="488" t="s">
        <v>2612</v>
      </c>
      <c r="R9" s="489"/>
      <c r="S9" s="490" t="s">
        <v>758</v>
      </c>
      <c r="T9" s="491">
        <v>127000</v>
      </c>
      <c r="U9" s="492">
        <v>42867</v>
      </c>
      <c r="V9" s="494"/>
      <c r="W9" s="493" t="s">
        <v>2618</v>
      </c>
      <c r="X9" s="78"/>
      <c r="Y9" s="78"/>
      <c r="Z9" s="78"/>
      <c r="AA9" s="78"/>
      <c r="AB9" s="78"/>
    </row>
    <row r="10" spans="1:28" s="89" customFormat="1" x14ac:dyDescent="0.2">
      <c r="A10" s="403"/>
      <c r="B10" s="302"/>
      <c r="C10" s="303"/>
      <c r="D10" s="302"/>
      <c r="E10" s="83"/>
      <c r="F10" s="305"/>
      <c r="G10" s="302"/>
      <c r="H10" s="302"/>
      <c r="I10" s="302"/>
      <c r="J10" s="302"/>
      <c r="K10" s="306"/>
      <c r="L10" s="306"/>
      <c r="M10" s="306"/>
      <c r="N10" s="306"/>
      <c r="O10" s="85"/>
      <c r="P10" s="41"/>
      <c r="Q10" s="488"/>
      <c r="R10" s="489"/>
      <c r="S10" s="490" t="s">
        <v>758</v>
      </c>
      <c r="T10" s="491">
        <v>3000</v>
      </c>
      <c r="U10" s="492">
        <v>42866</v>
      </c>
      <c r="V10" s="494"/>
      <c r="W10" s="493" t="s">
        <v>2618</v>
      </c>
      <c r="X10" s="78"/>
      <c r="Y10" s="78"/>
      <c r="Z10" s="78"/>
      <c r="AA10" s="78"/>
      <c r="AB10" s="78"/>
    </row>
    <row r="11" spans="1:28" s="78" customFormat="1" x14ac:dyDescent="0.2">
      <c r="A11" s="403" t="s">
        <v>2624</v>
      </c>
      <c r="B11" s="302">
        <v>521707</v>
      </c>
      <c r="C11" s="303">
        <v>2006</v>
      </c>
      <c r="D11" s="302" t="s">
        <v>165</v>
      </c>
      <c r="E11" s="83">
        <v>2017</v>
      </c>
      <c r="F11" s="305">
        <v>42886</v>
      </c>
      <c r="G11" s="302"/>
      <c r="H11" s="302" t="s">
        <v>2625</v>
      </c>
      <c r="I11" s="495" t="s">
        <v>1156</v>
      </c>
      <c r="J11" s="302" t="s">
        <v>2626</v>
      </c>
      <c r="K11" s="306">
        <v>183407.6</v>
      </c>
      <c r="L11" s="306">
        <v>0</v>
      </c>
      <c r="M11" s="306">
        <v>29345.22</v>
      </c>
      <c r="N11" s="306">
        <v>212752.82</v>
      </c>
      <c r="O11" s="85"/>
      <c r="P11" s="90" t="s">
        <v>748</v>
      </c>
      <c r="Q11" s="489" t="s">
        <v>2627</v>
      </c>
      <c r="R11" s="489"/>
      <c r="S11" s="490"/>
      <c r="T11" s="491"/>
      <c r="U11" s="496"/>
      <c r="V11" s="497">
        <v>43027</v>
      </c>
      <c r="W11" s="498"/>
      <c r="X11" s="94"/>
      <c r="Y11" s="94"/>
      <c r="Z11" s="94"/>
      <c r="AA11" s="94"/>
      <c r="AB11" s="94"/>
    </row>
    <row r="12" spans="1:28" s="79" customFormat="1" x14ac:dyDescent="0.2">
      <c r="A12" s="499" t="s">
        <v>2628</v>
      </c>
      <c r="B12" s="349">
        <v>521908</v>
      </c>
      <c r="C12" s="350">
        <v>6980</v>
      </c>
      <c r="D12" s="349" t="s">
        <v>407</v>
      </c>
      <c r="E12" s="351">
        <v>2017</v>
      </c>
      <c r="F12" s="352">
        <v>42884</v>
      </c>
      <c r="G12" s="349"/>
      <c r="H12" s="349" t="s">
        <v>2629</v>
      </c>
      <c r="I12" s="495" t="s">
        <v>2630</v>
      </c>
      <c r="J12" s="349" t="s">
        <v>2631</v>
      </c>
      <c r="K12" s="356">
        <v>460716.52</v>
      </c>
      <c r="L12" s="356">
        <v>0</v>
      </c>
      <c r="M12" s="356">
        <v>73714.64</v>
      </c>
      <c r="N12" s="356">
        <v>534431.16</v>
      </c>
      <c r="O12" s="357"/>
      <c r="P12" s="61" t="s">
        <v>748</v>
      </c>
      <c r="Q12" s="489" t="s">
        <v>2627</v>
      </c>
      <c r="R12" s="489"/>
      <c r="S12" s="490"/>
      <c r="T12" s="491"/>
      <c r="U12" s="496"/>
      <c r="V12" s="497">
        <v>43027</v>
      </c>
      <c r="W12" s="498"/>
      <c r="AA12" s="94"/>
      <c r="AB12" s="94"/>
    </row>
    <row r="13" spans="1:28" s="78" customFormat="1" x14ac:dyDescent="0.2">
      <c r="A13" s="403" t="s">
        <v>2632</v>
      </c>
      <c r="B13" s="302">
        <v>1520603</v>
      </c>
      <c r="C13" s="303">
        <v>7497</v>
      </c>
      <c r="D13" s="302" t="s">
        <v>596</v>
      </c>
      <c r="E13" s="83">
        <v>2017</v>
      </c>
      <c r="F13" s="305">
        <v>42884</v>
      </c>
      <c r="G13" s="302"/>
      <c r="H13" s="302" t="s">
        <v>2633</v>
      </c>
      <c r="I13" s="495" t="s">
        <v>2630</v>
      </c>
      <c r="J13" s="302" t="s">
        <v>2634</v>
      </c>
      <c r="K13" s="306">
        <v>257188.43</v>
      </c>
      <c r="L13" s="306">
        <v>0</v>
      </c>
      <c r="M13" s="306">
        <v>41150.15</v>
      </c>
      <c r="N13" s="306">
        <v>298338.58</v>
      </c>
      <c r="O13" s="85"/>
      <c r="P13" s="41" t="s">
        <v>748</v>
      </c>
      <c r="Q13" s="489" t="s">
        <v>2627</v>
      </c>
      <c r="R13" s="489"/>
      <c r="S13" s="490"/>
      <c r="T13" s="491"/>
      <c r="U13" s="494"/>
      <c r="V13" s="497">
        <v>43027</v>
      </c>
      <c r="W13" s="493"/>
    </row>
    <row r="14" spans="1:28" s="92" customFormat="1" x14ac:dyDescent="0.2">
      <c r="A14" s="500" t="s">
        <v>2635</v>
      </c>
      <c r="B14" s="349">
        <v>520515</v>
      </c>
      <c r="C14" s="350">
        <v>5399</v>
      </c>
      <c r="D14" s="349" t="s">
        <v>360</v>
      </c>
      <c r="E14" s="351">
        <v>2017</v>
      </c>
      <c r="F14" s="352">
        <v>42865</v>
      </c>
      <c r="G14" s="349" t="s">
        <v>79</v>
      </c>
      <c r="H14" s="349" t="s">
        <v>2636</v>
      </c>
      <c r="I14" s="349" t="s">
        <v>2637</v>
      </c>
      <c r="J14" s="349" t="s">
        <v>2638</v>
      </c>
      <c r="K14" s="356">
        <v>611720.38</v>
      </c>
      <c r="L14" s="356">
        <v>55693.41</v>
      </c>
      <c r="M14" s="356">
        <v>106786.21</v>
      </c>
      <c r="N14" s="356">
        <v>774200</v>
      </c>
      <c r="O14" s="357"/>
      <c r="P14" s="87" t="s">
        <v>787</v>
      </c>
      <c r="Q14" s="489" t="s">
        <v>2627</v>
      </c>
      <c r="R14" s="315"/>
      <c r="S14" s="490" t="s">
        <v>758</v>
      </c>
      <c r="T14" s="491">
        <v>774200</v>
      </c>
      <c r="U14" s="497">
        <v>42865</v>
      </c>
      <c r="V14" s="497">
        <v>43024</v>
      </c>
      <c r="W14" s="498" t="s">
        <v>1976</v>
      </c>
      <c r="X14" s="79"/>
      <c r="Y14" s="79"/>
      <c r="Z14" s="79"/>
      <c r="AA14" s="79"/>
      <c r="AB14" s="79"/>
    </row>
    <row r="15" spans="1:28" s="79" customFormat="1" x14ac:dyDescent="0.2">
      <c r="A15" s="500" t="s">
        <v>2639</v>
      </c>
      <c r="B15" s="349">
        <v>520514</v>
      </c>
      <c r="C15" s="350">
        <v>5398</v>
      </c>
      <c r="D15" s="349" t="s">
        <v>352</v>
      </c>
      <c r="E15" s="351">
        <v>2017</v>
      </c>
      <c r="F15" s="352">
        <v>42877</v>
      </c>
      <c r="G15" s="349" t="s">
        <v>203</v>
      </c>
      <c r="H15" s="349" t="s">
        <v>2640</v>
      </c>
      <c r="I15" s="349" t="s">
        <v>2641</v>
      </c>
      <c r="J15" s="349" t="s">
        <v>2642</v>
      </c>
      <c r="K15" s="356">
        <v>508787.88</v>
      </c>
      <c r="L15" s="356">
        <v>38194.879999999997</v>
      </c>
      <c r="M15" s="356">
        <v>87517.24</v>
      </c>
      <c r="N15" s="356">
        <v>634500</v>
      </c>
      <c r="O15" s="357"/>
      <c r="P15" s="61" t="s">
        <v>787</v>
      </c>
      <c r="Q15" s="489" t="s">
        <v>2627</v>
      </c>
      <c r="R15" s="489"/>
      <c r="S15" s="490" t="s">
        <v>2643</v>
      </c>
      <c r="T15" s="491">
        <v>185000</v>
      </c>
      <c r="U15" s="497">
        <v>42878</v>
      </c>
      <c r="V15" s="497">
        <v>43022</v>
      </c>
      <c r="W15" s="498" t="s">
        <v>1976</v>
      </c>
    </row>
    <row r="16" spans="1:28" s="79" customFormat="1" x14ac:dyDescent="0.2">
      <c r="A16" s="499"/>
      <c r="B16" s="349"/>
      <c r="C16" s="350"/>
      <c r="D16" s="349"/>
      <c r="E16" s="351"/>
      <c r="F16" s="352"/>
      <c r="G16" s="349"/>
      <c r="H16" s="349"/>
      <c r="I16" s="349"/>
      <c r="J16" s="349"/>
      <c r="K16" s="356"/>
      <c r="L16" s="356"/>
      <c r="M16" s="356"/>
      <c r="N16" s="356"/>
      <c r="O16" s="357"/>
      <c r="P16" s="61"/>
      <c r="Q16" s="489"/>
      <c r="R16" s="489"/>
      <c r="S16" s="490" t="s">
        <v>2643</v>
      </c>
      <c r="T16" s="491">
        <v>59500</v>
      </c>
      <c r="U16" s="497">
        <v>42878</v>
      </c>
      <c r="V16" s="497">
        <v>43022</v>
      </c>
      <c r="W16" s="498" t="s">
        <v>1976</v>
      </c>
    </row>
    <row r="17" spans="1:28" s="79" customFormat="1" x14ac:dyDescent="0.2">
      <c r="A17" s="499"/>
      <c r="B17" s="349"/>
      <c r="C17" s="350"/>
      <c r="D17" s="349"/>
      <c r="E17" s="351"/>
      <c r="F17" s="352"/>
      <c r="G17" s="349"/>
      <c r="H17" s="349"/>
      <c r="I17" s="349"/>
      <c r="J17" s="349"/>
      <c r="K17" s="356"/>
      <c r="L17" s="356"/>
      <c r="M17" s="356"/>
      <c r="N17" s="356"/>
      <c r="O17" s="357"/>
      <c r="P17" s="61"/>
      <c r="Q17" s="489"/>
      <c r="R17" s="489"/>
      <c r="S17" s="490" t="s">
        <v>758</v>
      </c>
      <c r="T17" s="491">
        <v>390000</v>
      </c>
      <c r="U17" s="497">
        <v>42878</v>
      </c>
      <c r="V17" s="497">
        <v>43022</v>
      </c>
      <c r="W17" s="498" t="s">
        <v>1976</v>
      </c>
    </row>
    <row r="18" spans="1:28" s="78" customFormat="1" x14ac:dyDescent="0.2">
      <c r="A18" s="403" t="s">
        <v>2644</v>
      </c>
      <c r="B18" s="302">
        <v>521502</v>
      </c>
      <c r="C18" s="303">
        <v>5611</v>
      </c>
      <c r="D18" s="302" t="s">
        <v>387</v>
      </c>
      <c r="E18" s="83">
        <v>2018</v>
      </c>
      <c r="F18" s="305">
        <v>42882</v>
      </c>
      <c r="G18" s="302" t="s">
        <v>49</v>
      </c>
      <c r="H18" s="302" t="s">
        <v>2645</v>
      </c>
      <c r="I18" s="302" t="s">
        <v>2093</v>
      </c>
      <c r="J18" s="302" t="s">
        <v>2646</v>
      </c>
      <c r="K18" s="306">
        <v>390506.91</v>
      </c>
      <c r="L18" s="306">
        <v>19148.259999999998</v>
      </c>
      <c r="M18" s="306">
        <v>65544.83</v>
      </c>
      <c r="N18" s="306">
        <v>475200</v>
      </c>
      <c r="O18" s="85"/>
      <c r="P18" s="61" t="s">
        <v>787</v>
      </c>
      <c r="Q18" s="406" t="s">
        <v>2617</v>
      </c>
      <c r="R18" s="315"/>
      <c r="S18" s="501" t="s">
        <v>758</v>
      </c>
      <c r="T18" s="491">
        <v>107041.03</v>
      </c>
      <c r="U18" s="492">
        <v>42884</v>
      </c>
      <c r="V18" s="494"/>
      <c r="W18" s="493" t="s">
        <v>2618</v>
      </c>
    </row>
    <row r="19" spans="1:28" s="78" customFormat="1" ht="15" x14ac:dyDescent="0.25">
      <c r="A19" s="403"/>
      <c r="B19" s="302"/>
      <c r="C19" s="303"/>
      <c r="D19" s="302"/>
      <c r="E19" s="83"/>
      <c r="F19" s="305"/>
      <c r="G19" s="302"/>
      <c r="H19" s="302"/>
      <c r="I19" s="302"/>
      <c r="J19" s="302"/>
      <c r="K19" s="306"/>
      <c r="L19" s="306"/>
      <c r="M19" s="306"/>
      <c r="N19" s="306"/>
      <c r="O19" s="85"/>
      <c r="P19" s="61"/>
      <c r="Q19" s="406"/>
      <c r="R19" s="315"/>
      <c r="S19" s="501" t="s">
        <v>2647</v>
      </c>
      <c r="T19" s="502">
        <v>368158.97</v>
      </c>
      <c r="U19" s="503"/>
      <c r="V19" s="494"/>
      <c r="W19" s="493"/>
    </row>
    <row r="20" spans="1:28" s="78" customFormat="1" x14ac:dyDescent="0.2">
      <c r="A20" s="403" t="s">
        <v>2648</v>
      </c>
      <c r="B20" s="302">
        <v>521702</v>
      </c>
      <c r="C20" s="303">
        <v>2005</v>
      </c>
      <c r="D20" s="302" t="s">
        <v>130</v>
      </c>
      <c r="E20" s="83">
        <v>2017</v>
      </c>
      <c r="F20" s="305">
        <v>42885</v>
      </c>
      <c r="G20" s="302"/>
      <c r="H20" s="302" t="s">
        <v>2649</v>
      </c>
      <c r="I20" s="302" t="s">
        <v>232</v>
      </c>
      <c r="J20" s="302" t="s">
        <v>2650</v>
      </c>
      <c r="K20" s="306">
        <v>166864.39000000001</v>
      </c>
      <c r="L20" s="306">
        <v>0</v>
      </c>
      <c r="M20" s="306">
        <v>26698.3</v>
      </c>
      <c r="N20" s="306">
        <v>193562.69</v>
      </c>
      <c r="O20" s="85"/>
      <c r="P20" s="41" t="s">
        <v>748</v>
      </c>
      <c r="Q20" s="489" t="s">
        <v>2627</v>
      </c>
      <c r="R20" s="489"/>
      <c r="S20" s="490"/>
      <c r="T20" s="491"/>
      <c r="U20" s="496"/>
      <c r="V20" s="497">
        <v>43027</v>
      </c>
      <c r="W20" s="498"/>
      <c r="X20" s="79"/>
      <c r="Y20" s="79"/>
      <c r="Z20" s="79"/>
      <c r="AA20" s="79"/>
      <c r="AB20" s="79"/>
    </row>
    <row r="21" spans="1:28" s="89" customFormat="1" x14ac:dyDescent="0.2">
      <c r="A21" s="403" t="s">
        <v>2651</v>
      </c>
      <c r="B21" s="302">
        <v>520513</v>
      </c>
      <c r="C21" s="303">
        <v>5396</v>
      </c>
      <c r="D21" s="302" t="s">
        <v>339</v>
      </c>
      <c r="E21" s="83">
        <v>2017</v>
      </c>
      <c r="F21" s="305">
        <v>42872</v>
      </c>
      <c r="G21" s="302"/>
      <c r="H21" s="302" t="s">
        <v>2652</v>
      </c>
      <c r="I21" s="302" t="s">
        <v>2427</v>
      </c>
      <c r="J21" s="302" t="s">
        <v>2653</v>
      </c>
      <c r="K21" s="306">
        <v>426221.97</v>
      </c>
      <c r="L21" s="306">
        <v>0</v>
      </c>
      <c r="M21" s="306">
        <v>68195.520000000004</v>
      </c>
      <c r="N21" s="306">
        <v>494417.49</v>
      </c>
      <c r="O21" s="85"/>
      <c r="P21" s="61" t="s">
        <v>748</v>
      </c>
      <c r="Q21" s="489" t="s">
        <v>2627</v>
      </c>
      <c r="R21" s="489"/>
      <c r="S21" s="490"/>
      <c r="T21" s="491"/>
      <c r="U21" s="496"/>
      <c r="V21" s="497">
        <v>43027</v>
      </c>
      <c r="W21" s="498"/>
      <c r="X21" s="79"/>
      <c r="Y21" s="79"/>
      <c r="Z21" s="79"/>
      <c r="AA21" s="94"/>
      <c r="AB21" s="94"/>
    </row>
    <row r="22" spans="1:28" s="89" customFormat="1" x14ac:dyDescent="0.2">
      <c r="A22" s="403" t="s">
        <v>2654</v>
      </c>
      <c r="B22" s="302">
        <v>520906</v>
      </c>
      <c r="C22" s="303">
        <v>2007</v>
      </c>
      <c r="D22" s="302" t="s">
        <v>1429</v>
      </c>
      <c r="E22" s="83">
        <v>2017</v>
      </c>
      <c r="F22" s="305">
        <v>42881</v>
      </c>
      <c r="G22" s="302"/>
      <c r="H22" s="302" t="s">
        <v>2655</v>
      </c>
      <c r="I22" s="302" t="s">
        <v>1203</v>
      </c>
      <c r="J22" s="302" t="s">
        <v>2656</v>
      </c>
      <c r="K22" s="306">
        <v>168237.71</v>
      </c>
      <c r="L22" s="306">
        <v>0</v>
      </c>
      <c r="M22" s="306">
        <v>26918.03</v>
      </c>
      <c r="N22" s="306">
        <v>195155.74</v>
      </c>
      <c r="O22" s="85"/>
      <c r="P22" s="61" t="s">
        <v>748</v>
      </c>
      <c r="Q22" s="489" t="s">
        <v>2627</v>
      </c>
      <c r="R22" s="489"/>
      <c r="S22" s="490"/>
      <c r="T22" s="491"/>
      <c r="U22" s="496"/>
      <c r="V22" s="497">
        <v>43027</v>
      </c>
      <c r="W22" s="498"/>
      <c r="X22" s="79"/>
      <c r="Y22" s="79"/>
      <c r="Z22" s="79"/>
      <c r="AA22" s="79"/>
      <c r="AB22" s="79"/>
    </row>
    <row r="23" spans="1:28" s="89" customFormat="1" x14ac:dyDescent="0.2">
      <c r="A23" s="403" t="s">
        <v>2657</v>
      </c>
      <c r="B23" s="302">
        <v>520814</v>
      </c>
      <c r="C23" s="303">
        <v>4493</v>
      </c>
      <c r="D23" s="302" t="s">
        <v>297</v>
      </c>
      <c r="E23" s="83">
        <v>2017</v>
      </c>
      <c r="F23" s="305">
        <v>42864</v>
      </c>
      <c r="G23" s="302"/>
      <c r="H23" s="302" t="s">
        <v>2658</v>
      </c>
      <c r="I23" s="302" t="s">
        <v>2659</v>
      </c>
      <c r="J23" s="302" t="s">
        <v>2660</v>
      </c>
      <c r="K23" s="306">
        <v>277001.46999999997</v>
      </c>
      <c r="L23" s="306">
        <v>0</v>
      </c>
      <c r="M23" s="306">
        <v>44320.23</v>
      </c>
      <c r="N23" s="306">
        <v>321321.7</v>
      </c>
      <c r="O23" s="85"/>
      <c r="P23" s="61" t="s">
        <v>748</v>
      </c>
      <c r="Q23" s="489" t="s">
        <v>2627</v>
      </c>
      <c r="R23" s="489"/>
      <c r="S23" s="490"/>
      <c r="T23" s="491"/>
      <c r="U23" s="496"/>
      <c r="V23" s="497">
        <v>43027</v>
      </c>
      <c r="W23" s="498"/>
      <c r="X23" s="79"/>
      <c r="Y23" s="79"/>
      <c r="Z23" s="79"/>
      <c r="AA23" s="92"/>
      <c r="AB23" s="92"/>
    </row>
    <row r="24" spans="1:28" s="78" customFormat="1" x14ac:dyDescent="0.2">
      <c r="A24" s="403" t="s">
        <v>2661</v>
      </c>
      <c r="B24" s="302">
        <v>521802</v>
      </c>
      <c r="C24" s="303">
        <v>2204</v>
      </c>
      <c r="D24" s="302" t="s">
        <v>261</v>
      </c>
      <c r="E24" s="83">
        <v>2017</v>
      </c>
      <c r="F24" s="305">
        <v>42885</v>
      </c>
      <c r="G24" s="302"/>
      <c r="H24" s="302" t="s">
        <v>2662</v>
      </c>
      <c r="I24" s="302" t="s">
        <v>292</v>
      </c>
      <c r="J24" s="302" t="s">
        <v>2663</v>
      </c>
      <c r="K24" s="306">
        <v>208375.12</v>
      </c>
      <c r="L24" s="306">
        <v>0</v>
      </c>
      <c r="M24" s="306">
        <v>33340.019999999997</v>
      </c>
      <c r="N24" s="306">
        <v>241715.14</v>
      </c>
      <c r="O24" s="85"/>
      <c r="P24" s="41" t="s">
        <v>748</v>
      </c>
      <c r="Q24" s="489" t="s">
        <v>2627</v>
      </c>
      <c r="R24" s="489"/>
      <c r="S24" s="490"/>
      <c r="T24" s="491"/>
      <c r="U24" s="496"/>
      <c r="V24" s="497">
        <v>43039</v>
      </c>
      <c r="W24" s="498"/>
      <c r="X24" s="94"/>
      <c r="Y24" s="94"/>
      <c r="Z24" s="94"/>
      <c r="AA24" s="94"/>
      <c r="AB24" s="94"/>
    </row>
    <row r="25" spans="1:28" s="78" customFormat="1" x14ac:dyDescent="0.2">
      <c r="A25" s="403" t="s">
        <v>2664</v>
      </c>
      <c r="B25" s="302">
        <v>520815</v>
      </c>
      <c r="C25" s="303">
        <v>4492</v>
      </c>
      <c r="D25" s="302" t="s">
        <v>293</v>
      </c>
      <c r="E25" s="83">
        <v>2017</v>
      </c>
      <c r="F25" s="305">
        <v>42885</v>
      </c>
      <c r="G25" s="302"/>
      <c r="H25" s="302" t="s">
        <v>2665</v>
      </c>
      <c r="I25" s="495" t="s">
        <v>125</v>
      </c>
      <c r="J25" s="302" t="s">
        <v>2666</v>
      </c>
      <c r="K25" s="306">
        <v>311960.52</v>
      </c>
      <c r="L25" s="306">
        <v>0</v>
      </c>
      <c r="M25" s="306">
        <v>49913.68</v>
      </c>
      <c r="N25" s="306">
        <v>361874.2</v>
      </c>
      <c r="O25" s="85"/>
      <c r="P25" s="41" t="s">
        <v>748</v>
      </c>
      <c r="Q25" s="489" t="s">
        <v>2627</v>
      </c>
      <c r="R25" s="489"/>
      <c r="S25" s="490"/>
      <c r="T25" s="491"/>
      <c r="U25" s="496"/>
      <c r="V25" s="497">
        <v>43027</v>
      </c>
      <c r="W25" s="498"/>
      <c r="X25" s="79"/>
      <c r="Y25" s="79"/>
      <c r="Z25" s="79"/>
      <c r="AA25" s="79"/>
      <c r="AB25" s="79"/>
    </row>
    <row r="26" spans="1:28" s="89" customFormat="1" x14ac:dyDescent="0.2">
      <c r="A26" s="403" t="s">
        <v>2667</v>
      </c>
      <c r="B26" s="302">
        <v>520815</v>
      </c>
      <c r="C26" s="303">
        <v>4492</v>
      </c>
      <c r="D26" s="302" t="s">
        <v>293</v>
      </c>
      <c r="E26" s="83">
        <v>2017</v>
      </c>
      <c r="F26" s="305">
        <v>42885</v>
      </c>
      <c r="G26" s="302"/>
      <c r="H26" s="302" t="s">
        <v>2668</v>
      </c>
      <c r="I26" s="495" t="s">
        <v>125</v>
      </c>
      <c r="J26" s="302" t="s">
        <v>2669</v>
      </c>
      <c r="K26" s="306">
        <v>311960.52</v>
      </c>
      <c r="L26" s="306">
        <v>0</v>
      </c>
      <c r="M26" s="306">
        <v>49913.68</v>
      </c>
      <c r="N26" s="306">
        <v>361874.2</v>
      </c>
      <c r="O26" s="85"/>
      <c r="P26" s="61" t="s">
        <v>748</v>
      </c>
      <c r="Q26" s="489" t="s">
        <v>2627</v>
      </c>
      <c r="R26" s="489"/>
      <c r="S26" s="490"/>
      <c r="T26" s="491"/>
      <c r="U26" s="496"/>
      <c r="V26" s="497">
        <v>43027</v>
      </c>
      <c r="W26" s="498"/>
      <c r="X26" s="92"/>
      <c r="Y26" s="92"/>
      <c r="Z26" s="92"/>
      <c r="AA26" s="92"/>
      <c r="AB26" s="92"/>
    </row>
    <row r="27" spans="1:28" s="78" customFormat="1" x14ac:dyDescent="0.2">
      <c r="A27" s="403" t="s">
        <v>2670</v>
      </c>
      <c r="B27" s="302">
        <v>520513</v>
      </c>
      <c r="C27" s="303">
        <v>5396</v>
      </c>
      <c r="D27" s="302" t="s">
        <v>339</v>
      </c>
      <c r="E27" s="83">
        <v>2017</v>
      </c>
      <c r="F27" s="305">
        <v>42885</v>
      </c>
      <c r="G27" s="302"/>
      <c r="H27" s="302" t="s">
        <v>2671</v>
      </c>
      <c r="I27" s="495" t="s">
        <v>125</v>
      </c>
      <c r="J27" s="302" t="s">
        <v>2672</v>
      </c>
      <c r="K27" s="306">
        <v>426221.97</v>
      </c>
      <c r="L27" s="306">
        <v>0</v>
      </c>
      <c r="M27" s="306">
        <v>68195.520000000004</v>
      </c>
      <c r="N27" s="306">
        <v>494417.49</v>
      </c>
      <c r="O27" s="85"/>
      <c r="P27" s="61" t="s">
        <v>748</v>
      </c>
      <c r="Q27" s="489" t="s">
        <v>2627</v>
      </c>
      <c r="R27" s="489"/>
      <c r="S27" s="490"/>
      <c r="T27" s="491"/>
      <c r="U27" s="496"/>
      <c r="V27" s="497">
        <v>43027</v>
      </c>
      <c r="W27" s="498"/>
      <c r="X27" s="79"/>
      <c r="Y27" s="79"/>
      <c r="Z27" s="79"/>
      <c r="AA27" s="94"/>
      <c r="AB27" s="94"/>
    </row>
    <row r="28" spans="1:28" s="78" customFormat="1" x14ac:dyDescent="0.2">
      <c r="A28" s="403" t="s">
        <v>2673</v>
      </c>
      <c r="B28" s="302">
        <v>521802</v>
      </c>
      <c r="C28" s="303">
        <v>2202</v>
      </c>
      <c r="D28" s="302" t="s">
        <v>229</v>
      </c>
      <c r="E28" s="83">
        <v>2017</v>
      </c>
      <c r="F28" s="305">
        <v>42871</v>
      </c>
      <c r="G28" s="302"/>
      <c r="H28" s="302" t="s">
        <v>2674</v>
      </c>
      <c r="I28" s="495" t="s">
        <v>125</v>
      </c>
      <c r="J28" s="302" t="s">
        <v>2675</v>
      </c>
      <c r="K28" s="306">
        <v>188022.18</v>
      </c>
      <c r="L28" s="306">
        <v>0</v>
      </c>
      <c r="M28" s="306">
        <v>30083.55</v>
      </c>
      <c r="N28" s="306">
        <v>218105.73</v>
      </c>
      <c r="O28" s="85"/>
      <c r="P28" s="41" t="s">
        <v>748</v>
      </c>
      <c r="Q28" s="489" t="s">
        <v>2627</v>
      </c>
      <c r="R28" s="489"/>
      <c r="S28" s="490"/>
      <c r="T28" s="491"/>
      <c r="U28" s="496"/>
      <c r="V28" s="497">
        <v>43027</v>
      </c>
      <c r="W28" s="498"/>
      <c r="X28" s="79"/>
      <c r="Y28" s="79"/>
      <c r="Z28" s="79"/>
      <c r="AA28" s="79"/>
      <c r="AB28" s="79"/>
    </row>
    <row r="29" spans="1:28" s="78" customFormat="1" x14ac:dyDescent="0.2">
      <c r="A29" s="403" t="s">
        <v>2677</v>
      </c>
      <c r="B29" s="302">
        <v>521702</v>
      </c>
      <c r="C29" s="303">
        <v>2005</v>
      </c>
      <c r="D29" s="302" t="s">
        <v>130</v>
      </c>
      <c r="E29" s="83">
        <v>2017</v>
      </c>
      <c r="F29" s="305">
        <v>42871</v>
      </c>
      <c r="G29" s="302" t="s">
        <v>115</v>
      </c>
      <c r="H29" s="302" t="s">
        <v>2678</v>
      </c>
      <c r="I29" s="302" t="s">
        <v>2679</v>
      </c>
      <c r="J29" s="302" t="s">
        <v>2680</v>
      </c>
      <c r="K29" s="306">
        <v>183620.69</v>
      </c>
      <c r="L29" s="306">
        <v>0</v>
      </c>
      <c r="M29" s="306">
        <v>29379.31</v>
      </c>
      <c r="N29" s="306">
        <v>213000</v>
      </c>
      <c r="O29" s="85"/>
      <c r="P29" s="61" t="s">
        <v>787</v>
      </c>
      <c r="Q29" s="488" t="s">
        <v>2612</v>
      </c>
      <c r="R29" s="489"/>
      <c r="S29" s="490" t="s">
        <v>763</v>
      </c>
      <c r="T29" s="491">
        <v>27274.93</v>
      </c>
      <c r="U29" s="497">
        <v>42871</v>
      </c>
      <c r="V29" s="496"/>
      <c r="W29" s="498" t="s">
        <v>1976</v>
      </c>
      <c r="X29" s="79"/>
      <c r="Y29" s="79"/>
      <c r="Z29" s="79"/>
      <c r="AA29" s="79"/>
      <c r="AB29" s="79"/>
    </row>
    <row r="30" spans="1:28" s="78" customFormat="1" x14ac:dyDescent="0.2">
      <c r="A30" s="403"/>
      <c r="B30" s="302"/>
      <c r="C30" s="303"/>
      <c r="D30" s="302"/>
      <c r="E30" s="83"/>
      <c r="F30" s="305"/>
      <c r="G30" s="302"/>
      <c r="H30" s="302"/>
      <c r="I30" s="302"/>
      <c r="J30" s="302"/>
      <c r="K30" s="306"/>
      <c r="L30" s="306"/>
      <c r="M30" s="306"/>
      <c r="N30" s="306"/>
      <c r="O30" s="85"/>
      <c r="P30" s="61"/>
      <c r="Q30" s="488"/>
      <c r="R30" s="489"/>
      <c r="S30" s="490" t="s">
        <v>762</v>
      </c>
      <c r="T30" s="491">
        <v>1000</v>
      </c>
      <c r="U30" s="497">
        <v>42862</v>
      </c>
      <c r="V30" s="496"/>
      <c r="W30" s="498" t="s">
        <v>2618</v>
      </c>
      <c r="X30" s="79"/>
      <c r="Y30" s="79"/>
      <c r="Z30" s="79"/>
      <c r="AA30" s="79"/>
      <c r="AB30" s="79"/>
    </row>
    <row r="31" spans="1:28" s="78" customFormat="1" ht="15" x14ac:dyDescent="0.25">
      <c r="A31" s="403"/>
      <c r="B31" s="302"/>
      <c r="C31" s="303"/>
      <c r="D31" s="302"/>
      <c r="E31" s="83"/>
      <c r="F31" s="305"/>
      <c r="G31" s="302"/>
      <c r="H31" s="302"/>
      <c r="I31" s="302"/>
      <c r="J31" s="302"/>
      <c r="K31" s="306"/>
      <c r="L31" s="306"/>
      <c r="M31" s="306"/>
      <c r="N31" s="306"/>
      <c r="O31" s="85"/>
      <c r="P31" s="61"/>
      <c r="Q31" s="488"/>
      <c r="R31" s="489"/>
      <c r="S31" s="490" t="s">
        <v>2647</v>
      </c>
      <c r="T31" s="502">
        <v>207769.68</v>
      </c>
      <c r="U31" s="503"/>
      <c r="V31" s="496"/>
      <c r="W31" s="498" t="s">
        <v>2618</v>
      </c>
      <c r="X31" s="79"/>
      <c r="Y31" s="79"/>
      <c r="Z31" s="79"/>
      <c r="AA31" s="79"/>
      <c r="AB31" s="79"/>
    </row>
    <row r="32" spans="1:28" s="78" customFormat="1" x14ac:dyDescent="0.2">
      <c r="A32" s="403" t="s">
        <v>2681</v>
      </c>
      <c r="B32" s="302">
        <v>1520204</v>
      </c>
      <c r="C32" s="303">
        <v>5603</v>
      </c>
      <c r="D32" s="302" t="s">
        <v>375</v>
      </c>
      <c r="E32" s="83">
        <v>2017</v>
      </c>
      <c r="F32" s="305">
        <v>42882</v>
      </c>
      <c r="G32" s="302" t="s">
        <v>105</v>
      </c>
      <c r="H32" s="302" t="s">
        <v>2682</v>
      </c>
      <c r="I32" s="302" t="s">
        <v>2683</v>
      </c>
      <c r="J32" s="302" t="s">
        <v>2684</v>
      </c>
      <c r="K32" s="306">
        <v>304351.40000000002</v>
      </c>
      <c r="L32" s="306">
        <v>15217.57</v>
      </c>
      <c r="M32" s="306">
        <v>51131.03</v>
      </c>
      <c r="N32" s="306">
        <v>370700</v>
      </c>
      <c r="O32" s="85"/>
      <c r="P32" s="61" t="s">
        <v>787</v>
      </c>
      <c r="Q32" s="406" t="s">
        <v>2617</v>
      </c>
      <c r="R32" s="489"/>
      <c r="S32" s="490" t="s">
        <v>758</v>
      </c>
      <c r="T32" s="491">
        <v>25000</v>
      </c>
      <c r="U32" s="497">
        <v>42882</v>
      </c>
      <c r="V32" s="496"/>
      <c r="W32" s="498" t="s">
        <v>2618</v>
      </c>
      <c r="X32" s="94"/>
      <c r="Y32" s="94"/>
      <c r="Z32" s="94"/>
      <c r="AA32" s="94"/>
      <c r="AB32" s="94"/>
    </row>
    <row r="33" spans="1:28" s="78" customFormat="1" x14ac:dyDescent="0.2">
      <c r="A33" s="403"/>
      <c r="B33" s="302"/>
      <c r="C33" s="303"/>
      <c r="D33" s="302"/>
      <c r="E33" s="83"/>
      <c r="F33" s="305"/>
      <c r="G33" s="302"/>
      <c r="H33" s="302"/>
      <c r="I33" s="302"/>
      <c r="J33" s="302"/>
      <c r="K33" s="306"/>
      <c r="L33" s="306"/>
      <c r="M33" s="306"/>
      <c r="N33" s="306"/>
      <c r="O33" s="85"/>
      <c r="P33" s="61"/>
      <c r="Q33" s="406"/>
      <c r="R33" s="489"/>
      <c r="S33" s="490" t="s">
        <v>758</v>
      </c>
      <c r="T33" s="491">
        <v>145700</v>
      </c>
      <c r="U33" s="497">
        <v>42884</v>
      </c>
      <c r="V33" s="496"/>
      <c r="W33" s="498" t="s">
        <v>1976</v>
      </c>
      <c r="X33" s="94"/>
      <c r="Y33" s="94"/>
      <c r="Z33" s="94"/>
      <c r="AA33" s="94"/>
      <c r="AB33" s="94"/>
    </row>
    <row r="34" spans="1:28" s="78" customFormat="1" x14ac:dyDescent="0.2">
      <c r="A34" s="403"/>
      <c r="B34" s="302"/>
      <c r="C34" s="303"/>
      <c r="D34" s="302"/>
      <c r="E34" s="83"/>
      <c r="F34" s="305"/>
      <c r="G34" s="302"/>
      <c r="H34" s="302"/>
      <c r="I34" s="302"/>
      <c r="J34" s="302"/>
      <c r="K34" s="306"/>
      <c r="L34" s="306"/>
      <c r="M34" s="306"/>
      <c r="N34" s="306"/>
      <c r="O34" s="85"/>
      <c r="P34" s="61"/>
      <c r="Q34" s="406"/>
      <c r="R34" s="489"/>
      <c r="S34" s="490" t="s">
        <v>757</v>
      </c>
      <c r="T34" s="491">
        <v>200000</v>
      </c>
      <c r="U34" s="497">
        <v>42884</v>
      </c>
      <c r="V34" s="496"/>
      <c r="W34" s="498" t="s">
        <v>2618</v>
      </c>
      <c r="X34" s="94"/>
      <c r="Y34" s="94"/>
      <c r="Z34" s="94"/>
      <c r="AA34" s="94"/>
      <c r="AB34" s="94"/>
    </row>
    <row r="35" spans="1:28" s="79" customFormat="1" x14ac:dyDescent="0.2">
      <c r="A35" s="499" t="s">
        <v>2685</v>
      </c>
      <c r="B35" s="349">
        <v>1520204</v>
      </c>
      <c r="C35" s="350">
        <v>5603</v>
      </c>
      <c r="D35" s="349" t="s">
        <v>375</v>
      </c>
      <c r="E35" s="351">
        <v>2017</v>
      </c>
      <c r="F35" s="352">
        <v>42882</v>
      </c>
      <c r="G35" s="349" t="s">
        <v>105</v>
      </c>
      <c r="H35" s="349" t="s">
        <v>2686</v>
      </c>
      <c r="I35" s="349" t="s">
        <v>2687</v>
      </c>
      <c r="J35" s="349" t="s">
        <v>2688</v>
      </c>
      <c r="K35" s="356">
        <v>304351.40000000002</v>
      </c>
      <c r="L35" s="356">
        <v>15217.57</v>
      </c>
      <c r="M35" s="356">
        <v>51131.03</v>
      </c>
      <c r="N35" s="356">
        <v>370700</v>
      </c>
      <c r="O35" s="357"/>
      <c r="P35" s="61" t="s">
        <v>787</v>
      </c>
      <c r="Q35" s="504" t="s">
        <v>2617</v>
      </c>
      <c r="R35" s="489"/>
      <c r="S35" s="490" t="s">
        <v>758</v>
      </c>
      <c r="T35" s="491">
        <v>25000</v>
      </c>
      <c r="U35" s="497">
        <v>42882</v>
      </c>
      <c r="V35" s="496"/>
      <c r="W35" s="498" t="s">
        <v>2618</v>
      </c>
      <c r="X35" s="92"/>
      <c r="Y35" s="92"/>
      <c r="Z35" s="92"/>
      <c r="AA35" s="92"/>
      <c r="AB35" s="92"/>
    </row>
    <row r="36" spans="1:28" s="79" customFormat="1" x14ac:dyDescent="0.2">
      <c r="A36" s="499"/>
      <c r="B36" s="349"/>
      <c r="C36" s="350"/>
      <c r="D36" s="349"/>
      <c r="E36" s="351"/>
      <c r="F36" s="352"/>
      <c r="G36" s="349"/>
      <c r="H36" s="349"/>
      <c r="I36" s="349"/>
      <c r="J36" s="349"/>
      <c r="K36" s="356"/>
      <c r="L36" s="356"/>
      <c r="M36" s="356"/>
      <c r="N36" s="356"/>
      <c r="O36" s="357"/>
      <c r="P36" s="61"/>
      <c r="Q36" s="504"/>
      <c r="R36" s="489"/>
      <c r="S36" s="490" t="s">
        <v>758</v>
      </c>
      <c r="T36" s="491">
        <v>345700</v>
      </c>
      <c r="U36" s="497">
        <v>42884</v>
      </c>
      <c r="V36" s="496"/>
      <c r="W36" s="498" t="s">
        <v>2618</v>
      </c>
      <c r="X36" s="92"/>
      <c r="Y36" s="92"/>
      <c r="Z36" s="92"/>
      <c r="AA36" s="92"/>
      <c r="AB36" s="92"/>
    </row>
    <row r="37" spans="1:28" s="78" customFormat="1" x14ac:dyDescent="0.2">
      <c r="A37" s="403" t="s">
        <v>2689</v>
      </c>
      <c r="B37" s="302">
        <v>520816</v>
      </c>
      <c r="C37" s="303">
        <v>4497</v>
      </c>
      <c r="D37" s="302" t="s">
        <v>314</v>
      </c>
      <c r="E37" s="83">
        <v>2017</v>
      </c>
      <c r="F37" s="305">
        <v>42878</v>
      </c>
      <c r="G37" s="302" t="s">
        <v>49</v>
      </c>
      <c r="H37" s="302" t="s">
        <v>2690</v>
      </c>
      <c r="I37" s="302" t="s">
        <v>2691</v>
      </c>
      <c r="J37" s="302" t="s">
        <v>2692</v>
      </c>
      <c r="K37" s="306">
        <v>413820.26</v>
      </c>
      <c r="L37" s="306">
        <v>22645.26</v>
      </c>
      <c r="M37" s="306">
        <v>69834.48</v>
      </c>
      <c r="N37" s="306">
        <v>506300</v>
      </c>
      <c r="O37" s="85"/>
      <c r="P37" s="61" t="s">
        <v>787</v>
      </c>
      <c r="Q37" s="406" t="s">
        <v>2617</v>
      </c>
      <c r="R37" s="315"/>
      <c r="S37" s="490" t="s">
        <v>758</v>
      </c>
      <c r="T37" s="491">
        <v>296300</v>
      </c>
      <c r="U37" s="492">
        <v>42878</v>
      </c>
      <c r="V37" s="494"/>
      <c r="W37" s="493" t="s">
        <v>2618</v>
      </c>
    </row>
    <row r="38" spans="1:28" s="78" customFormat="1" x14ac:dyDescent="0.2">
      <c r="A38" s="403"/>
      <c r="B38" s="302"/>
      <c r="C38" s="303"/>
      <c r="D38" s="302"/>
      <c r="E38" s="83"/>
      <c r="F38" s="305"/>
      <c r="G38" s="302"/>
      <c r="H38" s="302"/>
      <c r="I38" s="302"/>
      <c r="J38" s="302"/>
      <c r="K38" s="306"/>
      <c r="L38" s="306"/>
      <c r="M38" s="306"/>
      <c r="N38" s="306"/>
      <c r="O38" s="85"/>
      <c r="P38" s="61"/>
      <c r="Q38" s="406"/>
      <c r="R38" s="315"/>
      <c r="S38" s="490" t="s">
        <v>757</v>
      </c>
      <c r="T38" s="491">
        <v>200000</v>
      </c>
      <c r="U38" s="492">
        <v>42878</v>
      </c>
      <c r="V38" s="494"/>
      <c r="W38" s="493" t="s">
        <v>2618</v>
      </c>
    </row>
    <row r="39" spans="1:28" s="78" customFormat="1" x14ac:dyDescent="0.2">
      <c r="A39" s="403"/>
      <c r="B39" s="302"/>
      <c r="C39" s="303"/>
      <c r="D39" s="302"/>
      <c r="E39" s="83"/>
      <c r="F39" s="305"/>
      <c r="G39" s="302"/>
      <c r="H39" s="302"/>
      <c r="I39" s="302"/>
      <c r="J39" s="302"/>
      <c r="K39" s="306"/>
      <c r="L39" s="306"/>
      <c r="M39" s="306"/>
      <c r="N39" s="306"/>
      <c r="O39" s="85"/>
      <c r="P39" s="61"/>
      <c r="Q39" s="406"/>
      <c r="R39" s="315"/>
      <c r="S39" s="490" t="s">
        <v>763</v>
      </c>
      <c r="T39" s="491">
        <v>10000</v>
      </c>
      <c r="U39" s="492">
        <v>42877</v>
      </c>
      <c r="V39" s="494"/>
      <c r="W39" s="493" t="s">
        <v>2618</v>
      </c>
    </row>
    <row r="40" spans="1:28" s="78" customFormat="1" x14ac:dyDescent="0.2">
      <c r="A40" s="403" t="s">
        <v>2693</v>
      </c>
      <c r="B40" s="302">
        <v>1520105</v>
      </c>
      <c r="C40" s="303">
        <v>7494</v>
      </c>
      <c r="D40" s="302" t="s">
        <v>472</v>
      </c>
      <c r="E40" s="83">
        <v>2017</v>
      </c>
      <c r="F40" s="305">
        <v>42859</v>
      </c>
      <c r="G40" s="302" t="s">
        <v>49</v>
      </c>
      <c r="H40" s="302" t="s">
        <v>2694</v>
      </c>
      <c r="I40" s="302" t="s">
        <v>2695</v>
      </c>
      <c r="J40" s="302" t="s">
        <v>2696</v>
      </c>
      <c r="K40" s="306">
        <v>235139.57</v>
      </c>
      <c r="L40" s="306">
        <v>11756.98</v>
      </c>
      <c r="M40" s="306">
        <v>39503.449999999997</v>
      </c>
      <c r="N40" s="306">
        <v>286400</v>
      </c>
      <c r="O40" s="85"/>
      <c r="P40" s="61" t="s">
        <v>787</v>
      </c>
      <c r="Q40" s="406" t="s">
        <v>2617</v>
      </c>
      <c r="R40" s="489"/>
      <c r="S40" s="505" t="s">
        <v>2697</v>
      </c>
      <c r="T40" s="491">
        <v>32470</v>
      </c>
      <c r="U40" s="497">
        <v>42860</v>
      </c>
      <c r="V40" s="496"/>
      <c r="W40" s="498" t="s">
        <v>2618</v>
      </c>
      <c r="X40" s="79"/>
      <c r="Y40" s="79"/>
      <c r="Z40" s="79"/>
      <c r="AA40" s="94"/>
      <c r="AB40" s="94"/>
    </row>
    <row r="41" spans="1:28" s="79" customFormat="1" x14ac:dyDescent="0.2">
      <c r="A41" s="499"/>
      <c r="B41" s="349"/>
      <c r="C41" s="350"/>
      <c r="D41" s="349"/>
      <c r="E41" s="351"/>
      <c r="F41" s="352"/>
      <c r="G41" s="349"/>
      <c r="H41" s="349"/>
      <c r="I41" s="349"/>
      <c r="J41" s="349"/>
      <c r="K41" s="356"/>
      <c r="L41" s="356"/>
      <c r="M41" s="356"/>
      <c r="N41" s="356"/>
      <c r="O41" s="357"/>
      <c r="P41" s="61"/>
      <c r="Q41" s="504"/>
      <c r="R41" s="489"/>
      <c r="S41" s="490" t="s">
        <v>2643</v>
      </c>
      <c r="T41" s="491">
        <v>4000</v>
      </c>
      <c r="U41" s="497">
        <v>42830</v>
      </c>
      <c r="V41" s="496"/>
      <c r="W41" s="498" t="s">
        <v>2618</v>
      </c>
      <c r="AA41" s="94"/>
      <c r="AB41" s="94"/>
    </row>
    <row r="42" spans="1:28" s="79" customFormat="1" ht="15" x14ac:dyDescent="0.25">
      <c r="A42" s="499"/>
      <c r="B42" s="349"/>
      <c r="C42" s="350"/>
      <c r="D42" s="349"/>
      <c r="E42" s="351"/>
      <c r="F42" s="352"/>
      <c r="G42" s="349"/>
      <c r="H42" s="349"/>
      <c r="I42" s="349"/>
      <c r="J42" s="349"/>
      <c r="K42" s="356"/>
      <c r="L42" s="356"/>
      <c r="M42" s="356"/>
      <c r="N42" s="356"/>
      <c r="O42" s="357"/>
      <c r="P42" s="61"/>
      <c r="Q42" s="504"/>
      <c r="R42" s="489"/>
      <c r="S42" s="490" t="s">
        <v>2647</v>
      </c>
      <c r="T42" s="502">
        <v>249943.37</v>
      </c>
      <c r="U42" s="503"/>
      <c r="V42" s="496"/>
      <c r="W42" s="498" t="s">
        <v>2618</v>
      </c>
      <c r="AA42" s="94"/>
      <c r="AB42" s="94"/>
    </row>
    <row r="43" spans="1:28" s="78" customFormat="1" x14ac:dyDescent="0.2">
      <c r="A43" s="403" t="s">
        <v>2698</v>
      </c>
      <c r="B43" s="302">
        <v>521502</v>
      </c>
      <c r="C43" s="303">
        <v>5611</v>
      </c>
      <c r="D43" s="302" t="s">
        <v>387</v>
      </c>
      <c r="E43" s="83">
        <v>2018</v>
      </c>
      <c r="F43" s="305">
        <v>42865</v>
      </c>
      <c r="G43" s="302" t="s">
        <v>6</v>
      </c>
      <c r="H43" s="302" t="s">
        <v>2699</v>
      </c>
      <c r="I43" s="302" t="s">
        <v>2700</v>
      </c>
      <c r="J43" s="302" t="s">
        <v>2701</v>
      </c>
      <c r="K43" s="306">
        <v>390506.91</v>
      </c>
      <c r="L43" s="306">
        <v>19148.259999999998</v>
      </c>
      <c r="M43" s="306">
        <v>65544.83</v>
      </c>
      <c r="N43" s="306">
        <v>475200</v>
      </c>
      <c r="O43" s="85"/>
      <c r="P43" s="61" t="s">
        <v>787</v>
      </c>
      <c r="Q43" s="406" t="s">
        <v>2617</v>
      </c>
      <c r="R43" s="315"/>
      <c r="S43" s="490" t="s">
        <v>758</v>
      </c>
      <c r="T43" s="491">
        <v>260000</v>
      </c>
      <c r="U43" s="492">
        <v>42870</v>
      </c>
      <c r="V43" s="494"/>
      <c r="W43" s="493" t="s">
        <v>2618</v>
      </c>
      <c r="X43" s="89"/>
      <c r="Y43" s="89"/>
      <c r="Z43" s="89"/>
      <c r="AA43" s="89"/>
      <c r="AB43" s="89"/>
    </row>
    <row r="44" spans="1:28" s="78" customFormat="1" x14ac:dyDescent="0.2">
      <c r="A44" s="403"/>
      <c r="B44" s="302"/>
      <c r="C44" s="303"/>
      <c r="D44" s="302"/>
      <c r="E44" s="83"/>
      <c r="F44" s="305"/>
      <c r="G44" s="302"/>
      <c r="H44" s="302"/>
      <c r="I44" s="302"/>
      <c r="J44" s="302"/>
      <c r="K44" s="306"/>
      <c r="L44" s="306"/>
      <c r="M44" s="306"/>
      <c r="N44" s="306"/>
      <c r="O44" s="85"/>
      <c r="P44" s="61"/>
      <c r="Q44" s="406"/>
      <c r="R44" s="315"/>
      <c r="S44" s="490" t="s">
        <v>2643</v>
      </c>
      <c r="T44" s="491">
        <v>1.5</v>
      </c>
      <c r="U44" s="492">
        <v>42874</v>
      </c>
      <c r="V44" s="494"/>
      <c r="W44" s="493" t="s">
        <v>2618</v>
      </c>
      <c r="X44" s="89"/>
      <c r="Y44" s="89"/>
      <c r="Z44" s="89"/>
      <c r="AA44" s="89"/>
      <c r="AB44" s="89"/>
    </row>
    <row r="45" spans="1:28" s="78" customFormat="1" x14ac:dyDescent="0.2">
      <c r="A45" s="403"/>
      <c r="B45" s="302"/>
      <c r="C45" s="303"/>
      <c r="D45" s="302"/>
      <c r="E45" s="83"/>
      <c r="F45" s="305"/>
      <c r="G45" s="302"/>
      <c r="H45" s="302"/>
      <c r="I45" s="302"/>
      <c r="J45" s="302"/>
      <c r="K45" s="306"/>
      <c r="L45" s="306"/>
      <c r="M45" s="306"/>
      <c r="N45" s="306"/>
      <c r="O45" s="85"/>
      <c r="P45" s="61"/>
      <c r="Q45" s="406"/>
      <c r="R45" s="315"/>
      <c r="S45" s="490" t="s">
        <v>758</v>
      </c>
      <c r="T45" s="491">
        <v>40000</v>
      </c>
      <c r="U45" s="492">
        <v>42874</v>
      </c>
      <c r="V45" s="494"/>
      <c r="W45" s="493" t="s">
        <v>2618</v>
      </c>
      <c r="X45" s="89"/>
      <c r="Y45" s="89"/>
      <c r="Z45" s="89"/>
      <c r="AA45" s="89"/>
      <c r="AB45" s="89"/>
    </row>
    <row r="46" spans="1:28" s="78" customFormat="1" ht="15" x14ac:dyDescent="0.25">
      <c r="A46" s="403"/>
      <c r="B46" s="302"/>
      <c r="C46" s="303"/>
      <c r="D46" s="302"/>
      <c r="E46" s="83"/>
      <c r="F46" s="305"/>
      <c r="G46" s="302"/>
      <c r="H46" s="302"/>
      <c r="I46" s="302"/>
      <c r="J46" s="302"/>
      <c r="K46" s="306"/>
      <c r="L46" s="306"/>
      <c r="M46" s="306"/>
      <c r="N46" s="306"/>
      <c r="O46" s="85"/>
      <c r="P46" s="61"/>
      <c r="Q46" s="406"/>
      <c r="R46" s="315"/>
      <c r="S46" s="490" t="s">
        <v>2647</v>
      </c>
      <c r="T46" s="502">
        <v>175198.52</v>
      </c>
      <c r="V46" s="506"/>
      <c r="W46" s="493"/>
      <c r="X46" s="89"/>
      <c r="Y46" s="89"/>
      <c r="Z46" s="89"/>
      <c r="AA46" s="89"/>
      <c r="AB46" s="89"/>
    </row>
    <row r="47" spans="1:28" s="78" customFormat="1" x14ac:dyDescent="0.2">
      <c r="A47" s="403" t="s">
        <v>2702</v>
      </c>
      <c r="B47" s="302">
        <v>521702</v>
      </c>
      <c r="C47" s="303">
        <v>2005</v>
      </c>
      <c r="D47" s="302" t="s">
        <v>130</v>
      </c>
      <c r="E47" s="83">
        <v>2017</v>
      </c>
      <c r="F47" s="305">
        <v>42885</v>
      </c>
      <c r="G47" s="302" t="s">
        <v>64</v>
      </c>
      <c r="H47" s="302" t="s">
        <v>2703</v>
      </c>
      <c r="I47" s="302" t="s">
        <v>2704</v>
      </c>
      <c r="J47" s="302" t="s">
        <v>2705</v>
      </c>
      <c r="K47" s="306">
        <v>183620.69</v>
      </c>
      <c r="L47" s="306">
        <v>0</v>
      </c>
      <c r="M47" s="306">
        <v>29379.31</v>
      </c>
      <c r="N47" s="306">
        <v>213000</v>
      </c>
      <c r="O47" s="85"/>
      <c r="P47" s="41" t="s">
        <v>787</v>
      </c>
      <c r="Q47" s="488" t="s">
        <v>2612</v>
      </c>
      <c r="R47" s="315"/>
      <c r="S47" s="490" t="s">
        <v>2643</v>
      </c>
      <c r="T47" s="491">
        <v>1000</v>
      </c>
      <c r="U47" s="497">
        <v>42882</v>
      </c>
      <c r="V47" s="496"/>
      <c r="W47" s="498" t="s">
        <v>1976</v>
      </c>
      <c r="X47" s="79"/>
      <c r="Y47" s="79"/>
      <c r="Z47" s="79"/>
      <c r="AA47" s="79"/>
      <c r="AB47" s="79"/>
    </row>
    <row r="48" spans="1:28" s="78" customFormat="1" x14ac:dyDescent="0.2">
      <c r="A48" s="403"/>
      <c r="B48" s="302"/>
      <c r="C48" s="303"/>
      <c r="D48" s="302"/>
      <c r="E48" s="83"/>
      <c r="F48" s="305"/>
      <c r="G48" s="302"/>
      <c r="H48" s="302"/>
      <c r="I48" s="302"/>
      <c r="J48" s="302"/>
      <c r="K48" s="306"/>
      <c r="L48" s="306"/>
      <c r="M48" s="306"/>
      <c r="N48" s="306"/>
      <c r="O48" s="85"/>
      <c r="P48" s="41"/>
      <c r="Q48" s="488"/>
      <c r="R48" s="315"/>
      <c r="S48" s="490" t="s">
        <v>2643</v>
      </c>
      <c r="T48" s="491">
        <v>34137.24</v>
      </c>
      <c r="U48" s="497">
        <v>42885</v>
      </c>
      <c r="V48" s="496"/>
      <c r="W48" s="498" t="s">
        <v>1976</v>
      </c>
      <c r="X48" s="79"/>
      <c r="Y48" s="79"/>
      <c r="Z48" s="79"/>
      <c r="AA48" s="79"/>
      <c r="AB48" s="79"/>
    </row>
    <row r="49" spans="1:28" s="78" customFormat="1" ht="15" x14ac:dyDescent="0.25">
      <c r="A49" s="403"/>
      <c r="B49" s="302"/>
      <c r="C49" s="303"/>
      <c r="D49" s="302"/>
      <c r="E49" s="83"/>
      <c r="F49" s="305"/>
      <c r="G49" s="302"/>
      <c r="H49" s="302"/>
      <c r="I49" s="302"/>
      <c r="J49" s="302"/>
      <c r="K49" s="306"/>
      <c r="L49" s="306"/>
      <c r="M49" s="306"/>
      <c r="N49" s="306"/>
      <c r="O49" s="85"/>
      <c r="P49" s="41"/>
      <c r="Q49" s="488"/>
      <c r="R49" s="315"/>
      <c r="S49" s="490" t="s">
        <v>2647</v>
      </c>
      <c r="T49" s="502">
        <v>177862.76</v>
      </c>
      <c r="U49" s="503"/>
      <c r="V49" s="496"/>
      <c r="W49" s="498" t="s">
        <v>1976</v>
      </c>
      <c r="X49" s="79"/>
      <c r="Y49" s="79"/>
      <c r="Z49" s="79"/>
      <c r="AA49" s="79"/>
      <c r="AB49" s="79"/>
    </row>
    <row r="50" spans="1:28" s="78" customFormat="1" x14ac:dyDescent="0.2">
      <c r="A50" s="403" t="s">
        <v>2706</v>
      </c>
      <c r="B50" s="302">
        <v>520220</v>
      </c>
      <c r="C50" s="303">
        <v>1794</v>
      </c>
      <c r="D50" s="302" t="s">
        <v>80</v>
      </c>
      <c r="E50" s="83">
        <v>2017</v>
      </c>
      <c r="F50" s="305">
        <v>42857</v>
      </c>
      <c r="G50" s="302"/>
      <c r="H50" s="302" t="s">
        <v>2707</v>
      </c>
      <c r="I50" s="495" t="s">
        <v>374</v>
      </c>
      <c r="J50" s="302" t="s">
        <v>2708</v>
      </c>
      <c r="K50" s="306">
        <v>230840.27</v>
      </c>
      <c r="L50" s="306">
        <v>0</v>
      </c>
      <c r="M50" s="306">
        <v>36934.44</v>
      </c>
      <c r="N50" s="306">
        <v>267774.71000000002</v>
      </c>
      <c r="O50" s="85"/>
      <c r="P50" s="41" t="s">
        <v>748</v>
      </c>
      <c r="Q50" s="489" t="s">
        <v>2627</v>
      </c>
      <c r="R50" s="489"/>
      <c r="S50" s="490"/>
      <c r="T50" s="491"/>
      <c r="U50" s="496"/>
      <c r="V50" s="497">
        <v>43027</v>
      </c>
      <c r="W50" s="498"/>
      <c r="X50" s="94"/>
      <c r="Y50" s="94"/>
      <c r="Z50" s="94"/>
      <c r="AA50" s="94"/>
      <c r="AB50" s="94"/>
    </row>
    <row r="51" spans="1:28" s="78" customFormat="1" x14ac:dyDescent="0.2">
      <c r="A51" s="403" t="s">
        <v>2709</v>
      </c>
      <c r="B51" s="302">
        <v>1520604</v>
      </c>
      <c r="C51" s="303">
        <v>7495</v>
      </c>
      <c r="D51" s="302" t="s">
        <v>492</v>
      </c>
      <c r="E51" s="83">
        <v>2017</v>
      </c>
      <c r="F51" s="305">
        <v>42884</v>
      </c>
      <c r="G51" s="302"/>
      <c r="H51" s="302" t="s">
        <v>2710</v>
      </c>
      <c r="I51" s="495" t="s">
        <v>374</v>
      </c>
      <c r="J51" s="302" t="s">
        <v>2711</v>
      </c>
      <c r="K51" s="306">
        <v>262806.28000000003</v>
      </c>
      <c r="L51" s="306">
        <v>0</v>
      </c>
      <c r="M51" s="306">
        <v>42049</v>
      </c>
      <c r="N51" s="306">
        <v>304855.28000000003</v>
      </c>
      <c r="O51" s="85"/>
      <c r="P51" s="61" t="s">
        <v>748</v>
      </c>
      <c r="Q51" s="489" t="s">
        <v>2627</v>
      </c>
      <c r="R51" s="489"/>
      <c r="S51" s="490"/>
      <c r="T51" s="491"/>
      <c r="U51" s="494"/>
      <c r="V51" s="497">
        <v>43027</v>
      </c>
      <c r="W51" s="493"/>
      <c r="X51" s="89"/>
      <c r="Y51" s="89"/>
      <c r="Z51" s="89"/>
      <c r="AA51" s="89"/>
      <c r="AB51" s="89"/>
    </row>
    <row r="52" spans="1:28" s="78" customFormat="1" x14ac:dyDescent="0.2">
      <c r="A52" s="403" t="s">
        <v>2712</v>
      </c>
      <c r="B52" s="302">
        <v>1520604</v>
      </c>
      <c r="C52" s="303">
        <v>7495</v>
      </c>
      <c r="D52" s="302" t="s">
        <v>492</v>
      </c>
      <c r="E52" s="83">
        <v>2017</v>
      </c>
      <c r="F52" s="305">
        <v>42884</v>
      </c>
      <c r="G52" s="302"/>
      <c r="H52" s="302" t="s">
        <v>2713</v>
      </c>
      <c r="I52" s="495" t="s">
        <v>374</v>
      </c>
      <c r="J52" s="302" t="s">
        <v>2714</v>
      </c>
      <c r="K52" s="306">
        <v>262806.28000000003</v>
      </c>
      <c r="L52" s="306">
        <v>0</v>
      </c>
      <c r="M52" s="306">
        <v>42049</v>
      </c>
      <c r="N52" s="306">
        <v>304855.28000000003</v>
      </c>
      <c r="O52" s="85"/>
      <c r="P52" s="41" t="s">
        <v>748</v>
      </c>
      <c r="Q52" s="489" t="s">
        <v>2627</v>
      </c>
      <c r="R52" s="489"/>
      <c r="S52" s="490"/>
      <c r="T52" s="491"/>
      <c r="U52" s="494"/>
      <c r="V52" s="497">
        <v>43027</v>
      </c>
      <c r="W52" s="493"/>
      <c r="AA52" s="89"/>
      <c r="AB52" s="89"/>
    </row>
    <row r="53" spans="1:28" s="92" customFormat="1" x14ac:dyDescent="0.2">
      <c r="A53" s="499" t="s">
        <v>2715</v>
      </c>
      <c r="B53" s="349">
        <v>520514</v>
      </c>
      <c r="C53" s="350">
        <v>5398</v>
      </c>
      <c r="D53" s="349" t="s">
        <v>352</v>
      </c>
      <c r="E53" s="351">
        <v>2017</v>
      </c>
      <c r="F53" s="352">
        <v>42860</v>
      </c>
      <c r="G53" s="349"/>
      <c r="H53" s="349" t="s">
        <v>2716</v>
      </c>
      <c r="I53" s="495" t="s">
        <v>1760</v>
      </c>
      <c r="J53" s="349" t="s">
        <v>2717</v>
      </c>
      <c r="K53" s="356">
        <v>466811.42</v>
      </c>
      <c r="L53" s="356">
        <v>0</v>
      </c>
      <c r="M53" s="356">
        <v>74689.83</v>
      </c>
      <c r="N53" s="356">
        <v>541501.25</v>
      </c>
      <c r="O53" s="357"/>
      <c r="P53" s="61" t="s">
        <v>748</v>
      </c>
      <c r="Q53" s="489" t="s">
        <v>2627</v>
      </c>
      <c r="R53" s="489"/>
      <c r="S53" s="490"/>
      <c r="T53" s="491"/>
      <c r="U53" s="496"/>
      <c r="V53" s="497">
        <v>43027</v>
      </c>
      <c r="W53" s="498"/>
      <c r="X53" s="79"/>
      <c r="Y53" s="79"/>
      <c r="Z53" s="79"/>
      <c r="AA53" s="94"/>
      <c r="AB53" s="94"/>
    </row>
    <row r="54" spans="1:28" s="89" customFormat="1" x14ac:dyDescent="0.2">
      <c r="A54" s="403" t="s">
        <v>2718</v>
      </c>
      <c r="B54" s="302">
        <v>520505</v>
      </c>
      <c r="C54" s="303" t="s">
        <v>618</v>
      </c>
      <c r="D54" s="302" t="s">
        <v>2608</v>
      </c>
      <c r="E54" s="83">
        <v>2017</v>
      </c>
      <c r="F54" s="305">
        <v>42878</v>
      </c>
      <c r="G54" s="302" t="s">
        <v>637</v>
      </c>
      <c r="H54" s="302" t="s">
        <v>2719</v>
      </c>
      <c r="I54" s="302" t="s">
        <v>2720</v>
      </c>
      <c r="J54" s="302" t="s">
        <v>2721</v>
      </c>
      <c r="K54" s="306">
        <v>319551.71999999997</v>
      </c>
      <c r="L54" s="306">
        <v>0</v>
      </c>
      <c r="M54" s="306">
        <v>7448.28</v>
      </c>
      <c r="N54" s="306">
        <v>327000</v>
      </c>
      <c r="O54" s="85"/>
      <c r="P54" s="61" t="s">
        <v>749</v>
      </c>
      <c r="Q54" s="406" t="s">
        <v>2617</v>
      </c>
      <c r="R54" s="489"/>
      <c r="S54" s="490" t="s">
        <v>2643</v>
      </c>
      <c r="T54" s="491">
        <v>28000</v>
      </c>
      <c r="U54" s="492">
        <v>42875</v>
      </c>
      <c r="V54" s="494"/>
      <c r="W54" s="493" t="s">
        <v>1976</v>
      </c>
      <c r="X54" s="78"/>
      <c r="Y54" s="78"/>
      <c r="Z54" s="78"/>
      <c r="AA54" s="78"/>
      <c r="AB54" s="78"/>
    </row>
    <row r="55" spans="1:28" s="89" customFormat="1" x14ac:dyDescent="0.2">
      <c r="A55" s="403"/>
      <c r="B55" s="302"/>
      <c r="C55" s="303"/>
      <c r="D55" s="302"/>
      <c r="E55" s="83"/>
      <c r="F55" s="305"/>
      <c r="G55" s="302"/>
      <c r="H55" s="302"/>
      <c r="I55" s="302"/>
      <c r="J55" s="302"/>
      <c r="K55" s="306"/>
      <c r="L55" s="306"/>
      <c r="M55" s="306"/>
      <c r="N55" s="306"/>
      <c r="O55" s="85"/>
      <c r="P55" s="61"/>
      <c r="Q55" s="406"/>
      <c r="R55" s="489"/>
      <c r="S55" s="490" t="s">
        <v>758</v>
      </c>
      <c r="T55" s="491">
        <v>200000</v>
      </c>
      <c r="U55" s="492">
        <v>42880</v>
      </c>
      <c r="V55" s="494"/>
      <c r="W55" s="493" t="s">
        <v>1976</v>
      </c>
      <c r="X55" s="78"/>
      <c r="Y55" s="78"/>
      <c r="Z55" s="78"/>
      <c r="AA55" s="78"/>
      <c r="AB55" s="78"/>
    </row>
    <row r="56" spans="1:28" s="89" customFormat="1" x14ac:dyDescent="0.2">
      <c r="A56" s="403"/>
      <c r="B56" s="302"/>
      <c r="C56" s="303"/>
      <c r="D56" s="302"/>
      <c r="E56" s="83"/>
      <c r="F56" s="305"/>
      <c r="G56" s="302"/>
      <c r="H56" s="302"/>
      <c r="I56" s="302"/>
      <c r="J56" s="302"/>
      <c r="K56" s="306"/>
      <c r="L56" s="306"/>
      <c r="M56" s="306"/>
      <c r="N56" s="306"/>
      <c r="O56" s="85"/>
      <c r="P56" s="61"/>
      <c r="Q56" s="406"/>
      <c r="R56" s="489"/>
      <c r="S56" s="490" t="s">
        <v>758</v>
      </c>
      <c r="T56" s="491">
        <v>99000</v>
      </c>
      <c r="U56" s="492">
        <v>42880</v>
      </c>
      <c r="V56" s="494"/>
      <c r="W56" s="493" t="s">
        <v>2618</v>
      </c>
      <c r="X56" s="78"/>
      <c r="Y56" s="78"/>
      <c r="Z56" s="78"/>
      <c r="AA56" s="78"/>
      <c r="AB56" s="78"/>
    </row>
    <row r="57" spans="1:28" s="89" customFormat="1" x14ac:dyDescent="0.2">
      <c r="A57" s="403" t="s">
        <v>2722</v>
      </c>
      <c r="B57" s="302">
        <v>521702</v>
      </c>
      <c r="C57" s="303">
        <v>2005</v>
      </c>
      <c r="D57" s="302" t="s">
        <v>130</v>
      </c>
      <c r="E57" s="83">
        <v>2017</v>
      </c>
      <c r="F57" s="305">
        <v>42882</v>
      </c>
      <c r="G57" s="302" t="s">
        <v>24</v>
      </c>
      <c r="H57" s="302" t="s">
        <v>2723</v>
      </c>
      <c r="I57" s="302" t="s">
        <v>2724</v>
      </c>
      <c r="J57" s="302" t="s">
        <v>2725</v>
      </c>
      <c r="K57" s="306">
        <v>183620.69</v>
      </c>
      <c r="L57" s="306">
        <v>0</v>
      </c>
      <c r="M57" s="306">
        <v>29379.31</v>
      </c>
      <c r="N57" s="306">
        <v>213000</v>
      </c>
      <c r="O57" s="85"/>
      <c r="P57" s="41" t="s">
        <v>787</v>
      </c>
      <c r="Q57" s="488" t="s">
        <v>2612</v>
      </c>
      <c r="R57" s="315"/>
      <c r="S57" s="490" t="s">
        <v>758</v>
      </c>
      <c r="T57" s="491">
        <v>150000</v>
      </c>
      <c r="U57" s="497">
        <v>42885</v>
      </c>
      <c r="V57" s="496"/>
      <c r="W57" s="498" t="s">
        <v>1976</v>
      </c>
      <c r="X57" s="92"/>
      <c r="Y57" s="92"/>
      <c r="Z57" s="92"/>
      <c r="AA57" s="92"/>
      <c r="AB57" s="92"/>
    </row>
    <row r="58" spans="1:28" s="89" customFormat="1" ht="15" x14ac:dyDescent="0.25">
      <c r="A58" s="403"/>
      <c r="B58" s="302"/>
      <c r="C58" s="303"/>
      <c r="D58" s="302"/>
      <c r="E58" s="83"/>
      <c r="F58" s="305"/>
      <c r="G58" s="302"/>
      <c r="H58" s="302"/>
      <c r="I58" s="302"/>
      <c r="J58" s="302"/>
      <c r="K58" s="306"/>
      <c r="L58" s="306"/>
      <c r="M58" s="306"/>
      <c r="N58" s="306"/>
      <c r="O58" s="85"/>
      <c r="P58" s="41"/>
      <c r="Q58" s="488"/>
      <c r="R58" s="315"/>
      <c r="S58" s="490" t="s">
        <v>2647</v>
      </c>
      <c r="T58" s="502">
        <v>63000.01</v>
      </c>
      <c r="U58" s="503"/>
      <c r="V58" s="496"/>
      <c r="W58" s="498" t="s">
        <v>1976</v>
      </c>
      <c r="X58" s="92"/>
      <c r="Y58" s="92"/>
      <c r="Z58" s="92"/>
      <c r="AA58" s="92"/>
      <c r="AB58" s="92"/>
    </row>
    <row r="59" spans="1:28" s="78" customFormat="1" x14ac:dyDescent="0.2">
      <c r="A59" s="403" t="s">
        <v>2726</v>
      </c>
      <c r="B59" s="302">
        <v>1520104</v>
      </c>
      <c r="C59" s="303">
        <v>7493</v>
      </c>
      <c r="D59" s="302" t="s">
        <v>440</v>
      </c>
      <c r="E59" s="83">
        <v>2017</v>
      </c>
      <c r="F59" s="305">
        <v>42877</v>
      </c>
      <c r="G59" s="302" t="s">
        <v>17</v>
      </c>
      <c r="H59" s="302" t="s">
        <v>2727</v>
      </c>
      <c r="I59" s="302" t="s">
        <v>2251</v>
      </c>
      <c r="J59" s="302" t="s">
        <v>2728</v>
      </c>
      <c r="K59" s="306">
        <v>250000</v>
      </c>
      <c r="L59" s="306">
        <v>12500</v>
      </c>
      <c r="M59" s="306">
        <v>42000</v>
      </c>
      <c r="N59" s="306">
        <v>304500</v>
      </c>
      <c r="O59" s="85"/>
      <c r="P59" s="61" t="s">
        <v>787</v>
      </c>
      <c r="Q59" s="406" t="s">
        <v>2617</v>
      </c>
      <c r="R59" s="489"/>
      <c r="S59" s="490" t="s">
        <v>758</v>
      </c>
      <c r="T59" s="491">
        <v>109117.72</v>
      </c>
      <c r="U59" s="497">
        <v>42915</v>
      </c>
      <c r="V59" s="496"/>
      <c r="W59" s="498" t="s">
        <v>1976</v>
      </c>
      <c r="X59" s="79"/>
      <c r="Y59" s="79"/>
      <c r="Z59" s="79"/>
      <c r="AA59" s="79"/>
      <c r="AB59" s="79"/>
    </row>
    <row r="60" spans="1:28" s="78" customFormat="1" ht="15" x14ac:dyDescent="0.25">
      <c r="A60" s="403"/>
      <c r="B60" s="302"/>
      <c r="C60" s="303"/>
      <c r="D60" s="302"/>
      <c r="E60" s="83"/>
      <c r="F60" s="305"/>
      <c r="G60" s="302"/>
      <c r="H60" s="302"/>
      <c r="I60" s="302"/>
      <c r="J60" s="302"/>
      <c r="K60" s="306"/>
      <c r="L60" s="306"/>
      <c r="M60" s="306"/>
      <c r="N60" s="306"/>
      <c r="O60" s="85"/>
      <c r="P60" s="61"/>
      <c r="Q60" s="406"/>
      <c r="R60" s="489"/>
      <c r="S60" s="490" t="s">
        <v>2647</v>
      </c>
      <c r="T60" s="502">
        <v>195382.28</v>
      </c>
      <c r="U60" s="503"/>
      <c r="V60" s="496"/>
      <c r="W60" s="498" t="s">
        <v>2618</v>
      </c>
      <c r="X60" s="79"/>
      <c r="Y60" s="79"/>
      <c r="Z60" s="79"/>
      <c r="AA60" s="79"/>
      <c r="AB60" s="79"/>
    </row>
    <row r="61" spans="1:28" s="78" customFormat="1" x14ac:dyDescent="0.2">
      <c r="A61" s="403" t="s">
        <v>2729</v>
      </c>
      <c r="B61" s="302">
        <v>1520603</v>
      </c>
      <c r="C61" s="303">
        <v>7497</v>
      </c>
      <c r="D61" s="302" t="s">
        <v>596</v>
      </c>
      <c r="E61" s="83">
        <v>2017</v>
      </c>
      <c r="F61" s="305">
        <v>42886</v>
      </c>
      <c r="G61" s="302" t="s">
        <v>646</v>
      </c>
      <c r="H61" s="302" t="s">
        <v>2730</v>
      </c>
      <c r="I61" s="302" t="s">
        <v>2731</v>
      </c>
      <c r="J61" s="302" t="s">
        <v>2732</v>
      </c>
      <c r="K61" s="306">
        <v>275369.46000000002</v>
      </c>
      <c r="L61" s="306">
        <v>13768.47</v>
      </c>
      <c r="M61" s="306">
        <v>46262.07</v>
      </c>
      <c r="N61" s="306">
        <v>335400</v>
      </c>
      <c r="O61" s="85"/>
      <c r="P61" s="41" t="s">
        <v>787</v>
      </c>
      <c r="Q61" s="406" t="s">
        <v>2617</v>
      </c>
      <c r="R61" s="489"/>
      <c r="S61" s="490" t="s">
        <v>757</v>
      </c>
      <c r="T61" s="491">
        <v>330400</v>
      </c>
      <c r="U61" s="497">
        <v>42903</v>
      </c>
      <c r="V61" s="496"/>
      <c r="W61" s="498" t="s">
        <v>1976</v>
      </c>
      <c r="X61" s="94"/>
      <c r="Y61" s="94"/>
      <c r="Z61" s="94"/>
      <c r="AA61" s="94"/>
      <c r="AB61" s="94"/>
    </row>
    <row r="62" spans="1:28" s="78" customFormat="1" x14ac:dyDescent="0.2">
      <c r="A62" s="403"/>
      <c r="B62" s="302"/>
      <c r="C62" s="303"/>
      <c r="D62" s="302"/>
      <c r="E62" s="83"/>
      <c r="F62" s="305"/>
      <c r="G62" s="302"/>
      <c r="H62" s="302"/>
      <c r="I62" s="302"/>
      <c r="J62" s="302"/>
      <c r="K62" s="306"/>
      <c r="L62" s="306"/>
      <c r="M62" s="306"/>
      <c r="N62" s="306"/>
      <c r="O62" s="85"/>
      <c r="P62" s="41"/>
      <c r="Q62" s="406"/>
      <c r="R62" s="489"/>
      <c r="S62" s="490" t="s">
        <v>2643</v>
      </c>
      <c r="T62" s="491">
        <v>5000</v>
      </c>
      <c r="U62" s="497">
        <v>42879</v>
      </c>
      <c r="V62" s="496"/>
      <c r="W62" s="498" t="s">
        <v>1976</v>
      </c>
      <c r="X62" s="94"/>
      <c r="Y62" s="94"/>
      <c r="Z62" s="94"/>
      <c r="AA62" s="94"/>
      <c r="AB62" s="94"/>
    </row>
    <row r="63" spans="1:28" s="89" customFormat="1" x14ac:dyDescent="0.2">
      <c r="A63" s="403" t="s">
        <v>2733</v>
      </c>
      <c r="B63" s="302">
        <v>56605</v>
      </c>
      <c r="C63" s="303" t="s">
        <v>618</v>
      </c>
      <c r="D63" s="302" t="s">
        <v>2608</v>
      </c>
      <c r="E63" s="83">
        <v>2017</v>
      </c>
      <c r="F63" s="305">
        <v>42886</v>
      </c>
      <c r="G63" s="302" t="s">
        <v>646</v>
      </c>
      <c r="H63" s="302" t="s">
        <v>2734</v>
      </c>
      <c r="I63" s="302" t="s">
        <v>2735</v>
      </c>
      <c r="J63" s="302" t="s">
        <v>2736</v>
      </c>
      <c r="K63" s="306">
        <v>121551.72</v>
      </c>
      <c r="L63" s="306">
        <v>0</v>
      </c>
      <c r="M63" s="306">
        <v>3448.28</v>
      </c>
      <c r="N63" s="306">
        <v>125000</v>
      </c>
      <c r="O63" s="85"/>
      <c r="P63" s="61" t="s">
        <v>749</v>
      </c>
      <c r="Q63" s="488" t="s">
        <v>2612</v>
      </c>
      <c r="R63" s="489"/>
      <c r="S63" s="490" t="s">
        <v>757</v>
      </c>
      <c r="T63" s="491">
        <v>10000</v>
      </c>
      <c r="U63" s="492">
        <v>42886</v>
      </c>
      <c r="V63" s="494"/>
      <c r="W63" s="493" t="s">
        <v>2618</v>
      </c>
      <c r="X63" s="78"/>
      <c r="Y63" s="78"/>
      <c r="Z63" s="78"/>
      <c r="AA63" s="78"/>
      <c r="AB63" s="78"/>
    </row>
    <row r="64" spans="1:28" s="89" customFormat="1" x14ac:dyDescent="0.2">
      <c r="A64" s="403"/>
      <c r="B64" s="302"/>
      <c r="C64" s="303"/>
      <c r="D64" s="302"/>
      <c r="E64" s="83"/>
      <c r="F64" s="305"/>
      <c r="G64" s="302"/>
      <c r="H64" s="302"/>
      <c r="I64" s="302"/>
      <c r="J64" s="302"/>
      <c r="K64" s="306"/>
      <c r="L64" s="306"/>
      <c r="M64" s="306"/>
      <c r="N64" s="306"/>
      <c r="O64" s="85"/>
      <c r="P64" s="61"/>
      <c r="Q64" s="488"/>
      <c r="R64" s="489"/>
      <c r="S64" s="490" t="s">
        <v>2643</v>
      </c>
      <c r="T64" s="491">
        <v>115000</v>
      </c>
      <c r="U64" s="492">
        <v>42887</v>
      </c>
      <c r="V64" s="494"/>
      <c r="W64" s="493" t="s">
        <v>2618</v>
      </c>
      <c r="X64" s="78"/>
      <c r="Y64" s="78"/>
      <c r="Z64" s="78"/>
      <c r="AA64" s="78"/>
      <c r="AB64" s="78"/>
    </row>
    <row r="65" spans="1:28" s="95" customFormat="1" x14ac:dyDescent="0.2">
      <c r="A65" s="403" t="s">
        <v>2737</v>
      </c>
      <c r="B65" s="302">
        <v>521802</v>
      </c>
      <c r="C65" s="303">
        <v>2202</v>
      </c>
      <c r="D65" s="302" t="s">
        <v>229</v>
      </c>
      <c r="E65" s="83">
        <v>2017</v>
      </c>
      <c r="F65" s="305">
        <v>42860</v>
      </c>
      <c r="G65" s="302"/>
      <c r="H65" s="302" t="s">
        <v>2738</v>
      </c>
      <c r="I65" s="495" t="s">
        <v>2739</v>
      </c>
      <c r="J65" s="302" t="s">
        <v>2740</v>
      </c>
      <c r="K65" s="306">
        <v>183987.7</v>
      </c>
      <c r="L65" s="306">
        <v>0</v>
      </c>
      <c r="M65" s="306">
        <v>29438.03</v>
      </c>
      <c r="N65" s="306">
        <v>213425.73</v>
      </c>
      <c r="O65" s="85"/>
      <c r="P65" s="41" t="s">
        <v>748</v>
      </c>
      <c r="Q65" s="489" t="s">
        <v>2627</v>
      </c>
      <c r="R65" s="489"/>
      <c r="S65" s="490"/>
      <c r="T65" s="491"/>
      <c r="U65" s="496"/>
      <c r="V65" s="497">
        <v>43029</v>
      </c>
      <c r="W65" s="498"/>
      <c r="X65" s="79"/>
      <c r="Y65" s="79"/>
      <c r="Z65" s="79"/>
      <c r="AA65" s="79"/>
      <c r="AB65" s="79"/>
    </row>
    <row r="66" spans="1:28" s="89" customFormat="1" x14ac:dyDescent="0.2">
      <c r="A66" s="403" t="s">
        <v>2741</v>
      </c>
      <c r="B66" s="302">
        <v>1520604</v>
      </c>
      <c r="C66" s="303">
        <v>7495</v>
      </c>
      <c r="D66" s="302" t="s">
        <v>492</v>
      </c>
      <c r="E66" s="83">
        <v>2017</v>
      </c>
      <c r="F66" s="305">
        <v>42857</v>
      </c>
      <c r="G66" s="302"/>
      <c r="H66" s="302" t="s">
        <v>2742</v>
      </c>
      <c r="I66" s="495" t="s">
        <v>2739</v>
      </c>
      <c r="J66" s="302" t="s">
        <v>2743</v>
      </c>
      <c r="K66" s="306">
        <v>255782.21</v>
      </c>
      <c r="L66" s="306">
        <v>0</v>
      </c>
      <c r="M66" s="306">
        <v>40925.15</v>
      </c>
      <c r="N66" s="306">
        <v>296707.36</v>
      </c>
      <c r="O66" s="85"/>
      <c r="P66" s="41" t="s">
        <v>748</v>
      </c>
      <c r="Q66" s="489" t="s">
        <v>2627</v>
      </c>
      <c r="R66" s="489"/>
      <c r="S66" s="490"/>
      <c r="T66" s="491"/>
      <c r="U66" s="494"/>
      <c r="V66" s="492">
        <v>43029</v>
      </c>
      <c r="W66" s="493"/>
    </row>
    <row r="67" spans="1:28" s="79" customFormat="1" x14ac:dyDescent="0.2">
      <c r="A67" s="499" t="s">
        <v>2744</v>
      </c>
      <c r="B67" s="349">
        <v>522402</v>
      </c>
      <c r="C67" s="350">
        <v>1061</v>
      </c>
      <c r="D67" s="349" t="s">
        <v>1052</v>
      </c>
      <c r="E67" s="351">
        <v>2017</v>
      </c>
      <c r="F67" s="352">
        <v>42880</v>
      </c>
      <c r="G67" s="349" t="s">
        <v>1596</v>
      </c>
      <c r="H67" s="349" t="s">
        <v>2745</v>
      </c>
      <c r="I67" s="349" t="s">
        <v>2746</v>
      </c>
      <c r="J67" s="349" t="s">
        <v>2747</v>
      </c>
      <c r="K67" s="356">
        <v>223620.69</v>
      </c>
      <c r="L67" s="356">
        <v>0</v>
      </c>
      <c r="M67" s="356">
        <v>35779.31</v>
      </c>
      <c r="N67" s="356">
        <v>259400</v>
      </c>
      <c r="O67" s="357"/>
      <c r="P67" s="61" t="s">
        <v>787</v>
      </c>
      <c r="Q67" s="504" t="s">
        <v>2617</v>
      </c>
      <c r="R67" s="489"/>
      <c r="S67" s="490" t="s">
        <v>757</v>
      </c>
      <c r="T67" s="491">
        <v>180000</v>
      </c>
      <c r="U67" s="497">
        <v>42883</v>
      </c>
      <c r="V67" s="496"/>
      <c r="W67" s="498" t="s">
        <v>1976</v>
      </c>
    </row>
    <row r="68" spans="1:28" s="79" customFormat="1" ht="15" x14ac:dyDescent="0.25">
      <c r="A68" s="499"/>
      <c r="B68" s="349"/>
      <c r="C68" s="350"/>
      <c r="D68" s="349"/>
      <c r="E68" s="351"/>
      <c r="F68" s="352"/>
      <c r="G68" s="349"/>
      <c r="H68" s="349"/>
      <c r="I68" s="349"/>
      <c r="J68" s="349"/>
      <c r="K68" s="356"/>
      <c r="L68" s="356"/>
      <c r="M68" s="356"/>
      <c r="N68" s="356"/>
      <c r="O68" s="357"/>
      <c r="P68" s="61"/>
      <c r="Q68" s="504"/>
      <c r="R68" s="489"/>
      <c r="S68" s="490" t="s">
        <v>2647</v>
      </c>
      <c r="T68" s="502">
        <v>79400</v>
      </c>
      <c r="U68" s="503"/>
      <c r="V68" s="496"/>
      <c r="W68" s="498"/>
    </row>
    <row r="69" spans="1:28" s="94" customFormat="1" x14ac:dyDescent="0.2">
      <c r="A69" s="499" t="s">
        <v>2748</v>
      </c>
      <c r="B69" s="349">
        <v>520222</v>
      </c>
      <c r="C69" s="350">
        <v>1797</v>
      </c>
      <c r="D69" s="349" t="s">
        <v>121</v>
      </c>
      <c r="E69" s="351">
        <v>2017</v>
      </c>
      <c r="F69" s="352">
        <v>42857</v>
      </c>
      <c r="G69" s="349" t="s">
        <v>56</v>
      </c>
      <c r="H69" s="349" t="s">
        <v>2749</v>
      </c>
      <c r="I69" s="349" t="s">
        <v>2750</v>
      </c>
      <c r="J69" s="349" t="s">
        <v>2751</v>
      </c>
      <c r="K69" s="356">
        <v>231905.09</v>
      </c>
      <c r="L69" s="356">
        <v>2319.0500000000002</v>
      </c>
      <c r="M69" s="356">
        <v>37475.86</v>
      </c>
      <c r="N69" s="356">
        <v>271700</v>
      </c>
      <c r="O69" s="357"/>
      <c r="P69" s="61" t="s">
        <v>787</v>
      </c>
      <c r="Q69" s="504" t="s">
        <v>2617</v>
      </c>
      <c r="R69" s="315"/>
      <c r="S69" s="496" t="s">
        <v>2643</v>
      </c>
      <c r="T69" s="508">
        <v>1000</v>
      </c>
      <c r="U69" s="497">
        <v>42856</v>
      </c>
      <c r="V69" s="496"/>
      <c r="W69" s="498" t="s">
        <v>2618</v>
      </c>
      <c r="X69" s="79"/>
      <c r="Y69" s="79"/>
      <c r="Z69" s="79"/>
      <c r="AA69" s="79"/>
      <c r="AB69" s="79"/>
    </row>
    <row r="70" spans="1:28" s="94" customFormat="1" x14ac:dyDescent="0.2">
      <c r="A70" s="499"/>
      <c r="B70" s="349"/>
      <c r="C70" s="350"/>
      <c r="D70" s="349"/>
      <c r="E70" s="351"/>
      <c r="F70" s="352"/>
      <c r="G70" s="349"/>
      <c r="H70" s="349"/>
      <c r="I70" s="349"/>
      <c r="J70" s="349"/>
      <c r="K70" s="356"/>
      <c r="L70" s="356"/>
      <c r="M70" s="356"/>
      <c r="N70" s="356"/>
      <c r="O70" s="357"/>
      <c r="P70" s="61"/>
      <c r="Q70" s="504"/>
      <c r="R70" s="315"/>
      <c r="S70" s="496" t="s">
        <v>2752</v>
      </c>
      <c r="T70" s="508">
        <v>149700</v>
      </c>
      <c r="U70" s="497">
        <v>42856</v>
      </c>
      <c r="V70" s="496"/>
      <c r="W70" s="498" t="s">
        <v>2618</v>
      </c>
      <c r="X70" s="79"/>
      <c r="Y70" s="79"/>
      <c r="Z70" s="79"/>
      <c r="AA70" s="79"/>
      <c r="AB70" s="79"/>
    </row>
    <row r="71" spans="1:28" s="94" customFormat="1" x14ac:dyDescent="0.2">
      <c r="A71" s="499"/>
      <c r="B71" s="349"/>
      <c r="C71" s="350"/>
      <c r="D71" s="349"/>
      <c r="E71" s="351"/>
      <c r="F71" s="352"/>
      <c r="G71" s="349"/>
      <c r="H71" s="349"/>
      <c r="I71" s="349"/>
      <c r="J71" s="349"/>
      <c r="K71" s="356"/>
      <c r="L71" s="356"/>
      <c r="M71" s="356"/>
      <c r="N71" s="356"/>
      <c r="O71" s="357"/>
      <c r="P71" s="61"/>
      <c r="Q71" s="504"/>
      <c r="R71" s="315"/>
      <c r="S71" s="496" t="s">
        <v>2753</v>
      </c>
      <c r="T71" s="508">
        <v>121000</v>
      </c>
      <c r="U71" s="497">
        <v>42857</v>
      </c>
      <c r="V71" s="496"/>
      <c r="W71" s="498" t="s">
        <v>2618</v>
      </c>
      <c r="X71" s="79"/>
      <c r="Y71" s="79"/>
      <c r="Z71" s="79"/>
      <c r="AA71" s="79"/>
      <c r="AB71" s="79"/>
    </row>
    <row r="72" spans="1:28" s="94" customFormat="1" x14ac:dyDescent="0.2">
      <c r="A72" s="499" t="s">
        <v>2754</v>
      </c>
      <c r="B72" s="349">
        <v>1520105</v>
      </c>
      <c r="C72" s="350">
        <v>7494</v>
      </c>
      <c r="D72" s="349" t="s">
        <v>472</v>
      </c>
      <c r="E72" s="351">
        <v>2017</v>
      </c>
      <c r="F72" s="352">
        <v>42863</v>
      </c>
      <c r="G72" s="349" t="s">
        <v>64</v>
      </c>
      <c r="H72" s="349" t="s">
        <v>2755</v>
      </c>
      <c r="I72" s="349" t="s">
        <v>2756</v>
      </c>
      <c r="J72" s="349" t="s">
        <v>2757</v>
      </c>
      <c r="K72" s="356">
        <v>235139.57</v>
      </c>
      <c r="L72" s="356">
        <v>11756.98</v>
      </c>
      <c r="M72" s="356">
        <v>39503.449999999997</v>
      </c>
      <c r="N72" s="356">
        <v>286400</v>
      </c>
      <c r="O72" s="357"/>
      <c r="P72" s="61" t="s">
        <v>787</v>
      </c>
      <c r="Q72" s="504" t="s">
        <v>2617</v>
      </c>
      <c r="R72" s="489"/>
      <c r="S72" s="490" t="s">
        <v>758</v>
      </c>
      <c r="T72" s="491">
        <v>20000</v>
      </c>
      <c r="U72" s="497">
        <v>42863</v>
      </c>
      <c r="V72" s="496"/>
      <c r="W72" s="498" t="s">
        <v>2618</v>
      </c>
      <c r="X72" s="79"/>
      <c r="Y72" s="79"/>
      <c r="Z72" s="79"/>
    </row>
    <row r="73" spans="1:28" s="94" customFormat="1" x14ac:dyDescent="0.2">
      <c r="A73" s="499"/>
      <c r="B73" s="349"/>
      <c r="C73" s="350"/>
      <c r="D73" s="349"/>
      <c r="E73" s="351"/>
      <c r="F73" s="352"/>
      <c r="G73" s="349"/>
      <c r="H73" s="349"/>
      <c r="I73" s="349"/>
      <c r="J73" s="349"/>
      <c r="K73" s="356"/>
      <c r="L73" s="356"/>
      <c r="M73" s="356"/>
      <c r="N73" s="356"/>
      <c r="O73" s="357"/>
      <c r="P73" s="61"/>
      <c r="Q73" s="504"/>
      <c r="R73" s="489"/>
      <c r="S73" s="490" t="s">
        <v>758</v>
      </c>
      <c r="T73" s="491">
        <v>266400</v>
      </c>
      <c r="U73" s="497">
        <v>42865</v>
      </c>
      <c r="V73" s="496"/>
      <c r="W73" s="498" t="s">
        <v>2618</v>
      </c>
      <c r="X73" s="79"/>
      <c r="Y73" s="79"/>
      <c r="Z73" s="79"/>
    </row>
    <row r="74" spans="1:28" s="89" customFormat="1" x14ac:dyDescent="0.2">
      <c r="A74" s="403" t="s">
        <v>2758</v>
      </c>
      <c r="B74" s="302">
        <v>1520604</v>
      </c>
      <c r="C74" s="303">
        <v>7495</v>
      </c>
      <c r="D74" s="302" t="s">
        <v>492</v>
      </c>
      <c r="E74" s="83">
        <v>2017</v>
      </c>
      <c r="F74" s="305">
        <v>42868</v>
      </c>
      <c r="G74" s="302"/>
      <c r="H74" s="302" t="s">
        <v>2759</v>
      </c>
      <c r="I74" s="302" t="s">
        <v>1152</v>
      </c>
      <c r="J74" s="302" t="s">
        <v>2760</v>
      </c>
      <c r="K74" s="306">
        <v>262806.28000000003</v>
      </c>
      <c r="L74" s="306">
        <v>0</v>
      </c>
      <c r="M74" s="306">
        <v>42049</v>
      </c>
      <c r="N74" s="306">
        <v>304855.28000000003</v>
      </c>
      <c r="O74" s="85"/>
      <c r="P74" s="41" t="s">
        <v>748</v>
      </c>
      <c r="Q74" s="489" t="s">
        <v>2627</v>
      </c>
      <c r="R74" s="489"/>
      <c r="S74" s="490"/>
      <c r="T74" s="491"/>
      <c r="U74" s="494"/>
      <c r="V74" s="492">
        <v>43027</v>
      </c>
      <c r="W74" s="493"/>
      <c r="X74" s="78"/>
      <c r="Y74" s="78"/>
      <c r="Z74" s="78"/>
      <c r="AA74" s="78"/>
      <c r="AB74" s="78"/>
    </row>
    <row r="75" spans="1:28" s="92" customFormat="1" x14ac:dyDescent="0.2">
      <c r="A75" s="499" t="s">
        <v>2761</v>
      </c>
      <c r="B75" s="349">
        <v>521101</v>
      </c>
      <c r="C75" s="350">
        <v>1253</v>
      </c>
      <c r="D75" s="349" t="s">
        <v>25</v>
      </c>
      <c r="E75" s="351">
        <v>2017</v>
      </c>
      <c r="F75" s="352">
        <v>42858</v>
      </c>
      <c r="G75" s="349" t="s">
        <v>115</v>
      </c>
      <c r="H75" s="349" t="s">
        <v>2762</v>
      </c>
      <c r="I75" s="349" t="s">
        <v>2763</v>
      </c>
      <c r="J75" s="349" t="s">
        <v>2764</v>
      </c>
      <c r="K75" s="356">
        <v>350172.41</v>
      </c>
      <c r="L75" s="356">
        <v>0</v>
      </c>
      <c r="M75" s="356">
        <v>56027.59</v>
      </c>
      <c r="N75" s="356">
        <v>406200</v>
      </c>
      <c r="O75" s="357"/>
      <c r="P75" s="61" t="s">
        <v>787</v>
      </c>
      <c r="Q75" s="504" t="s">
        <v>2617</v>
      </c>
      <c r="R75" s="315"/>
      <c r="S75" s="490" t="s">
        <v>763</v>
      </c>
      <c r="T75" s="491">
        <v>20000</v>
      </c>
      <c r="U75" s="497">
        <v>42856</v>
      </c>
      <c r="V75" s="496"/>
      <c r="W75" s="498" t="s">
        <v>2618</v>
      </c>
      <c r="X75" s="79"/>
      <c r="Y75" s="79"/>
      <c r="Z75" s="79"/>
      <c r="AA75" s="79"/>
      <c r="AB75" s="79"/>
    </row>
    <row r="76" spans="1:28" s="92" customFormat="1" x14ac:dyDescent="0.2">
      <c r="A76" s="499"/>
      <c r="B76" s="349"/>
      <c r="C76" s="350"/>
      <c r="D76" s="349"/>
      <c r="E76" s="351"/>
      <c r="F76" s="352"/>
      <c r="G76" s="349"/>
      <c r="H76" s="349"/>
      <c r="I76" s="349"/>
      <c r="J76" s="349"/>
      <c r="K76" s="356"/>
      <c r="L76" s="356"/>
      <c r="M76" s="356"/>
      <c r="N76" s="356"/>
      <c r="O76" s="357"/>
      <c r="P76" s="61"/>
      <c r="Q76" s="504"/>
      <c r="R76" s="315"/>
      <c r="S76" s="490" t="s">
        <v>2765</v>
      </c>
      <c r="T76" s="491">
        <v>20000</v>
      </c>
      <c r="U76" s="497">
        <v>42855</v>
      </c>
      <c r="V76" s="496"/>
      <c r="W76" s="498" t="s">
        <v>2618</v>
      </c>
      <c r="X76" s="79"/>
      <c r="Y76" s="79"/>
      <c r="Z76" s="79"/>
      <c r="AA76" s="79"/>
      <c r="AB76" s="79"/>
    </row>
    <row r="77" spans="1:28" s="92" customFormat="1" x14ac:dyDescent="0.2">
      <c r="A77" s="499"/>
      <c r="B77" s="349"/>
      <c r="C77" s="350"/>
      <c r="D77" s="349"/>
      <c r="E77" s="351"/>
      <c r="F77" s="352"/>
      <c r="G77" s="349"/>
      <c r="H77" s="349"/>
      <c r="I77" s="349"/>
      <c r="J77" s="349"/>
      <c r="K77" s="356"/>
      <c r="L77" s="356"/>
      <c r="M77" s="356"/>
      <c r="N77" s="356"/>
      <c r="O77" s="357"/>
      <c r="P77" s="61"/>
      <c r="Q77" s="504"/>
      <c r="R77" s="315"/>
      <c r="S77" s="490" t="s">
        <v>758</v>
      </c>
      <c r="T77" s="491">
        <v>110194.48</v>
      </c>
      <c r="U77" s="497">
        <v>42859</v>
      </c>
      <c r="V77" s="496"/>
      <c r="W77" s="498" t="s">
        <v>2618</v>
      </c>
      <c r="X77" s="79"/>
      <c r="Y77" s="79"/>
      <c r="Z77" s="79"/>
      <c r="AA77" s="79"/>
      <c r="AB77" s="79"/>
    </row>
    <row r="78" spans="1:28" s="92" customFormat="1" ht="15" x14ac:dyDescent="0.25">
      <c r="A78" s="499"/>
      <c r="B78" s="349"/>
      <c r="C78" s="350"/>
      <c r="D78" s="349"/>
      <c r="E78" s="351"/>
      <c r="F78" s="352"/>
      <c r="G78" s="349"/>
      <c r="H78" s="349"/>
      <c r="I78" s="349"/>
      <c r="J78" s="349"/>
      <c r="K78" s="356"/>
      <c r="L78" s="356"/>
      <c r="M78" s="356"/>
      <c r="N78" s="356"/>
      <c r="O78" s="357"/>
      <c r="P78" s="61"/>
      <c r="Q78" s="504"/>
      <c r="R78" s="315"/>
      <c r="S78" s="490" t="s">
        <v>2647</v>
      </c>
      <c r="T78" s="502">
        <v>256005.52</v>
      </c>
      <c r="U78" s="503"/>
      <c r="V78" s="496"/>
      <c r="W78" s="498" t="s">
        <v>2618</v>
      </c>
      <c r="X78" s="79"/>
      <c r="Y78" s="79"/>
      <c r="Z78" s="79"/>
      <c r="AA78" s="79"/>
      <c r="AB78" s="79"/>
    </row>
    <row r="79" spans="1:28" s="79" customFormat="1" ht="13.5" customHeight="1" x14ac:dyDescent="0.2">
      <c r="A79" s="499" t="s">
        <v>2766</v>
      </c>
      <c r="B79" s="349">
        <v>520815</v>
      </c>
      <c r="C79" s="350">
        <v>4492</v>
      </c>
      <c r="D79" s="349" t="s">
        <v>293</v>
      </c>
      <c r="E79" s="351">
        <v>2017</v>
      </c>
      <c r="F79" s="352">
        <v>42871</v>
      </c>
      <c r="G79" s="349" t="s">
        <v>2620</v>
      </c>
      <c r="H79" s="349" t="s">
        <v>2767</v>
      </c>
      <c r="I79" s="349" t="s">
        <v>2768</v>
      </c>
      <c r="J79" s="349" t="s">
        <v>2769</v>
      </c>
      <c r="K79" s="356">
        <v>355799.27</v>
      </c>
      <c r="L79" s="356">
        <v>13942.11</v>
      </c>
      <c r="M79" s="356">
        <v>59158.62</v>
      </c>
      <c r="N79" s="356">
        <v>428900</v>
      </c>
      <c r="O79" s="357"/>
      <c r="P79" s="61" t="s">
        <v>787</v>
      </c>
      <c r="Q79" s="504" t="s">
        <v>2617</v>
      </c>
      <c r="R79" s="315"/>
      <c r="S79" s="490" t="s">
        <v>763</v>
      </c>
      <c r="T79" s="491">
        <v>15000</v>
      </c>
      <c r="U79" s="497">
        <v>42870</v>
      </c>
      <c r="V79" s="496"/>
      <c r="W79" s="498" t="s">
        <v>2618</v>
      </c>
      <c r="X79" s="509"/>
      <c r="Y79" s="509"/>
      <c r="Z79" s="509"/>
      <c r="AA79" s="509"/>
      <c r="AB79" s="92"/>
    </row>
    <row r="80" spans="1:28" s="79" customFormat="1" x14ac:dyDescent="0.2">
      <c r="A80" s="499"/>
      <c r="B80" s="349"/>
      <c r="C80" s="350"/>
      <c r="D80" s="349"/>
      <c r="E80" s="351"/>
      <c r="F80" s="352"/>
      <c r="G80" s="349"/>
      <c r="H80" s="349"/>
      <c r="I80" s="349"/>
      <c r="J80" s="349"/>
      <c r="K80" s="356"/>
      <c r="L80" s="356"/>
      <c r="M80" s="356"/>
      <c r="N80" s="356"/>
      <c r="O80" s="357"/>
      <c r="P80" s="61"/>
      <c r="Q80" s="504"/>
      <c r="R80" s="315"/>
      <c r="S80" s="490" t="s">
        <v>763</v>
      </c>
      <c r="T80" s="491">
        <v>23000</v>
      </c>
      <c r="U80" s="497">
        <v>42870</v>
      </c>
      <c r="V80" s="496"/>
      <c r="W80" s="498" t="s">
        <v>2618</v>
      </c>
      <c r="X80" s="509"/>
      <c r="Y80" s="509"/>
      <c r="Z80" s="509"/>
      <c r="AA80" s="509"/>
      <c r="AB80" s="92"/>
    </row>
    <row r="81" spans="1:28" s="79" customFormat="1" x14ac:dyDescent="0.2">
      <c r="A81" s="499"/>
      <c r="B81" s="349"/>
      <c r="C81" s="350"/>
      <c r="D81" s="349"/>
      <c r="E81" s="351"/>
      <c r="F81" s="352"/>
      <c r="G81" s="349"/>
      <c r="H81" s="349"/>
      <c r="I81" s="349"/>
      <c r="J81" s="349"/>
      <c r="K81" s="356"/>
      <c r="L81" s="356"/>
      <c r="M81" s="356"/>
      <c r="N81" s="356"/>
      <c r="O81" s="357"/>
      <c r="P81" s="61"/>
      <c r="Q81" s="504"/>
      <c r="R81" s="315"/>
      <c r="S81" s="490"/>
      <c r="T81" s="491"/>
      <c r="U81" s="497"/>
      <c r="V81" s="496"/>
      <c r="W81" s="498" t="s">
        <v>2618</v>
      </c>
      <c r="X81" s="509"/>
      <c r="Y81" s="509"/>
      <c r="Z81" s="509"/>
      <c r="AA81" s="509"/>
      <c r="AB81" s="92"/>
    </row>
    <row r="82" spans="1:28" s="78" customFormat="1" x14ac:dyDescent="0.2">
      <c r="A82" s="403" t="s">
        <v>2770</v>
      </c>
      <c r="B82" s="302">
        <v>521802</v>
      </c>
      <c r="C82" s="303">
        <v>2202</v>
      </c>
      <c r="D82" s="302" t="s">
        <v>229</v>
      </c>
      <c r="E82" s="83">
        <v>2017</v>
      </c>
      <c r="F82" s="305">
        <v>42886</v>
      </c>
      <c r="G82" s="302"/>
      <c r="H82" s="302" t="s">
        <v>2771</v>
      </c>
      <c r="I82" s="302" t="s">
        <v>129</v>
      </c>
      <c r="J82" s="302" t="s">
        <v>2772</v>
      </c>
      <c r="K82" s="306">
        <v>183212.84</v>
      </c>
      <c r="L82" s="306">
        <v>0</v>
      </c>
      <c r="M82" s="306">
        <v>29314.06</v>
      </c>
      <c r="N82" s="306">
        <v>212526.9</v>
      </c>
      <c r="O82" s="85"/>
      <c r="P82" s="61" t="s">
        <v>748</v>
      </c>
      <c r="Q82" s="489" t="s">
        <v>2627</v>
      </c>
      <c r="R82" s="489"/>
      <c r="S82" s="490"/>
      <c r="T82" s="491"/>
      <c r="U82" s="496"/>
      <c r="V82" s="497">
        <v>43027</v>
      </c>
      <c r="W82" s="498"/>
      <c r="X82" s="92"/>
      <c r="Y82" s="92"/>
      <c r="Z82" s="92"/>
      <c r="AA82" s="92"/>
      <c r="AB82" s="92"/>
    </row>
    <row r="83" spans="1:28" s="94" customFormat="1" ht="21" customHeight="1" x14ac:dyDescent="0.2">
      <c r="A83" s="499" t="s">
        <v>2773</v>
      </c>
      <c r="B83" s="349">
        <v>520815</v>
      </c>
      <c r="C83" s="350">
        <v>4492</v>
      </c>
      <c r="D83" s="349" t="s">
        <v>293</v>
      </c>
      <c r="E83" s="351">
        <v>2017</v>
      </c>
      <c r="F83" s="352">
        <v>42885</v>
      </c>
      <c r="G83" s="349" t="s">
        <v>17</v>
      </c>
      <c r="H83" s="349" t="s">
        <v>2774</v>
      </c>
      <c r="I83" s="349" t="s">
        <v>2775</v>
      </c>
      <c r="J83" s="349" t="s">
        <v>2776</v>
      </c>
      <c r="K83" s="356">
        <v>333641.53000000003</v>
      </c>
      <c r="L83" s="356">
        <v>11186.06</v>
      </c>
      <c r="M83" s="356">
        <v>55172.41</v>
      </c>
      <c r="N83" s="356">
        <v>400000</v>
      </c>
      <c r="O83" s="357"/>
      <c r="P83" s="61" t="s">
        <v>787</v>
      </c>
      <c r="Q83" s="504" t="s">
        <v>2617</v>
      </c>
      <c r="R83" s="315"/>
      <c r="S83" s="490" t="s">
        <v>2777</v>
      </c>
      <c r="T83" s="491">
        <v>80000</v>
      </c>
      <c r="U83" s="497">
        <v>42881</v>
      </c>
      <c r="V83" s="496"/>
      <c r="W83" s="498" t="s">
        <v>2618</v>
      </c>
      <c r="X83" s="509"/>
      <c r="Y83" s="509"/>
      <c r="Z83" s="509"/>
      <c r="AA83" s="509"/>
      <c r="AB83" s="79"/>
    </row>
    <row r="84" spans="1:28" s="94" customFormat="1" x14ac:dyDescent="0.2">
      <c r="A84" s="499"/>
      <c r="B84" s="349"/>
      <c r="C84" s="350"/>
      <c r="D84" s="349"/>
      <c r="E84" s="351"/>
      <c r="F84" s="352"/>
      <c r="G84" s="349"/>
      <c r="H84" s="349"/>
      <c r="I84" s="349"/>
      <c r="J84" s="349"/>
      <c r="K84" s="356"/>
      <c r="L84" s="356"/>
      <c r="M84" s="356"/>
      <c r="N84" s="356"/>
      <c r="O84" s="357"/>
      <c r="P84" s="61"/>
      <c r="Q84" s="504"/>
      <c r="R84" s="315"/>
      <c r="S84" s="490" t="s">
        <v>763</v>
      </c>
      <c r="T84" s="491">
        <v>20000</v>
      </c>
      <c r="U84" s="497">
        <v>42878</v>
      </c>
      <c r="V84" s="496"/>
      <c r="W84" s="498" t="s">
        <v>2618</v>
      </c>
      <c r="X84" s="509"/>
      <c r="Y84" s="509"/>
      <c r="Z84" s="509"/>
      <c r="AA84" s="509"/>
      <c r="AB84" s="79"/>
    </row>
    <row r="85" spans="1:28" s="94" customFormat="1" x14ac:dyDescent="0.2">
      <c r="A85" s="499"/>
      <c r="B85" s="349"/>
      <c r="C85" s="350"/>
      <c r="D85" s="349"/>
      <c r="E85" s="351"/>
      <c r="F85" s="352"/>
      <c r="G85" s="349"/>
      <c r="H85" s="349"/>
      <c r="I85" s="349"/>
      <c r="J85" s="349"/>
      <c r="K85" s="356"/>
      <c r="L85" s="356"/>
      <c r="M85" s="356"/>
      <c r="N85" s="356"/>
      <c r="O85" s="357"/>
      <c r="P85" s="61"/>
      <c r="Q85" s="504"/>
      <c r="R85" s="315"/>
      <c r="S85" s="490" t="s">
        <v>2643</v>
      </c>
      <c r="T85" s="491">
        <v>5000</v>
      </c>
      <c r="U85" s="497">
        <v>42873</v>
      </c>
      <c r="V85" s="496"/>
      <c r="W85" s="498" t="s">
        <v>2618</v>
      </c>
      <c r="X85" s="509"/>
      <c r="Y85" s="509"/>
      <c r="Z85" s="509"/>
      <c r="AA85" s="509"/>
      <c r="AB85" s="79"/>
    </row>
    <row r="86" spans="1:28" s="94" customFormat="1" x14ac:dyDescent="0.2">
      <c r="A86" s="499"/>
      <c r="B86" s="349"/>
      <c r="C86" s="350"/>
      <c r="D86" s="349"/>
      <c r="E86" s="351"/>
      <c r="F86" s="352"/>
      <c r="G86" s="349"/>
      <c r="H86" s="349"/>
      <c r="I86" s="349"/>
      <c r="J86" s="349"/>
      <c r="K86" s="356"/>
      <c r="L86" s="356"/>
      <c r="M86" s="356"/>
      <c r="N86" s="356"/>
      <c r="O86" s="357"/>
      <c r="P86" s="61"/>
      <c r="Q86" s="504"/>
      <c r="R86" s="315"/>
      <c r="S86" s="505" t="s">
        <v>2778</v>
      </c>
      <c r="T86" s="491">
        <v>20000</v>
      </c>
      <c r="U86" s="497">
        <v>42878</v>
      </c>
      <c r="V86" s="496"/>
      <c r="W86" s="498" t="s">
        <v>2618</v>
      </c>
      <c r="X86" s="509"/>
      <c r="Y86" s="509"/>
      <c r="Z86" s="509"/>
      <c r="AA86" s="509"/>
      <c r="AB86" s="79"/>
    </row>
    <row r="87" spans="1:28" s="94" customFormat="1" x14ac:dyDescent="0.2">
      <c r="A87" s="499"/>
      <c r="B87" s="349"/>
      <c r="C87" s="350"/>
      <c r="D87" s="349"/>
      <c r="E87" s="351"/>
      <c r="F87" s="352"/>
      <c r="G87" s="349"/>
      <c r="H87" s="349"/>
      <c r="I87" s="349"/>
      <c r="J87" s="349"/>
      <c r="K87" s="356"/>
      <c r="L87" s="356"/>
      <c r="M87" s="356"/>
      <c r="N87" s="356"/>
      <c r="O87" s="357"/>
      <c r="P87" s="61"/>
      <c r="Q87" s="504"/>
      <c r="R87" s="315"/>
      <c r="S87" s="490" t="s">
        <v>763</v>
      </c>
      <c r="T87" s="491">
        <v>5000</v>
      </c>
      <c r="U87" s="497">
        <v>42878</v>
      </c>
      <c r="V87" s="496"/>
      <c r="W87" s="498" t="s">
        <v>2618</v>
      </c>
      <c r="X87" s="509"/>
      <c r="Y87" s="509"/>
      <c r="Z87" s="509"/>
      <c r="AA87" s="509"/>
      <c r="AB87" s="79"/>
    </row>
    <row r="88" spans="1:28" s="94" customFormat="1" x14ac:dyDescent="0.2">
      <c r="A88" s="499" t="s">
        <v>2779</v>
      </c>
      <c r="B88" s="349">
        <v>521707</v>
      </c>
      <c r="C88" s="350">
        <v>2006</v>
      </c>
      <c r="D88" s="349" t="s">
        <v>165</v>
      </c>
      <c r="E88" s="351">
        <v>2017</v>
      </c>
      <c r="F88" s="352">
        <v>42885</v>
      </c>
      <c r="G88" s="349" t="s">
        <v>1596</v>
      </c>
      <c r="H88" s="349" t="s">
        <v>2780</v>
      </c>
      <c r="I88" s="349" t="s">
        <v>1941</v>
      </c>
      <c r="J88" s="349" t="s">
        <v>2781</v>
      </c>
      <c r="K88" s="356">
        <v>201982.76</v>
      </c>
      <c r="L88" s="356">
        <v>0</v>
      </c>
      <c r="M88" s="356">
        <v>32317.24</v>
      </c>
      <c r="N88" s="356">
        <v>234300</v>
      </c>
      <c r="O88" s="357"/>
      <c r="P88" s="87" t="s">
        <v>787</v>
      </c>
      <c r="Q88" s="488" t="s">
        <v>2612</v>
      </c>
      <c r="R88" s="489"/>
      <c r="S88" s="490" t="s">
        <v>2753</v>
      </c>
      <c r="T88" s="491">
        <v>112500</v>
      </c>
      <c r="U88" s="497">
        <v>42885</v>
      </c>
      <c r="V88" s="496"/>
      <c r="W88" s="498" t="s">
        <v>2618</v>
      </c>
      <c r="X88" s="79"/>
      <c r="Y88" s="79"/>
      <c r="Z88" s="79"/>
      <c r="AA88" s="79"/>
      <c r="AB88" s="79"/>
    </row>
    <row r="89" spans="1:28" s="94" customFormat="1" ht="15" x14ac:dyDescent="0.25">
      <c r="A89" s="499"/>
      <c r="B89" s="349"/>
      <c r="C89" s="350"/>
      <c r="D89" s="349"/>
      <c r="E89" s="351"/>
      <c r="F89" s="352"/>
      <c r="G89" s="349"/>
      <c r="H89" s="349"/>
      <c r="I89" s="349"/>
      <c r="J89" s="349"/>
      <c r="K89" s="356"/>
      <c r="L89" s="356"/>
      <c r="M89" s="356"/>
      <c r="N89" s="356"/>
      <c r="O89" s="357"/>
      <c r="P89" s="87"/>
      <c r="Q89" s="488"/>
      <c r="R89" s="489"/>
      <c r="S89" s="490" t="s">
        <v>2647</v>
      </c>
      <c r="T89" s="502">
        <v>109300</v>
      </c>
      <c r="U89" s="502"/>
      <c r="V89" s="496"/>
      <c r="W89" s="498" t="s">
        <v>2618</v>
      </c>
      <c r="X89" s="79"/>
      <c r="Y89" s="79"/>
      <c r="Z89" s="79"/>
      <c r="AA89" s="79"/>
      <c r="AB89" s="79"/>
    </row>
    <row r="90" spans="1:28" s="94" customFormat="1" ht="15" x14ac:dyDescent="0.25">
      <c r="A90" s="499"/>
      <c r="B90" s="349"/>
      <c r="C90" s="350"/>
      <c r="D90" s="349"/>
      <c r="E90" s="351"/>
      <c r="F90" s="352"/>
      <c r="G90" s="349"/>
      <c r="H90" s="349"/>
      <c r="I90" s="349"/>
      <c r="J90" s="349"/>
      <c r="K90" s="356"/>
      <c r="L90" s="356"/>
      <c r="M90" s="356"/>
      <c r="N90" s="356"/>
      <c r="O90" s="357"/>
      <c r="P90" s="87"/>
      <c r="Q90" s="488"/>
      <c r="R90" s="489"/>
      <c r="S90" s="490" t="s">
        <v>2643</v>
      </c>
      <c r="T90" s="502">
        <v>12500</v>
      </c>
      <c r="U90" s="510">
        <v>42886</v>
      </c>
      <c r="V90" s="496"/>
      <c r="W90" s="498" t="s">
        <v>2618</v>
      </c>
      <c r="X90" s="79"/>
      <c r="Y90" s="79"/>
      <c r="Z90" s="79"/>
      <c r="AA90" s="79"/>
      <c r="AB90" s="79"/>
    </row>
    <row r="91" spans="1:28" s="79" customFormat="1" x14ac:dyDescent="0.2">
      <c r="A91" s="499" t="s">
        <v>2782</v>
      </c>
      <c r="B91" s="349">
        <v>1520604</v>
      </c>
      <c r="C91" s="350">
        <v>7495</v>
      </c>
      <c r="D91" s="349" t="s">
        <v>492</v>
      </c>
      <c r="E91" s="351">
        <v>2017</v>
      </c>
      <c r="F91" s="352">
        <v>42873</v>
      </c>
      <c r="G91" s="349" t="s">
        <v>13</v>
      </c>
      <c r="H91" s="349" t="s">
        <v>2783</v>
      </c>
      <c r="I91" s="349" t="s">
        <v>2784</v>
      </c>
      <c r="J91" s="349" t="s">
        <v>2785</v>
      </c>
      <c r="K91" s="356">
        <v>296880.13</v>
      </c>
      <c r="L91" s="356">
        <v>14844.01</v>
      </c>
      <c r="M91" s="356">
        <v>49875.86</v>
      </c>
      <c r="N91" s="356">
        <v>361600</v>
      </c>
      <c r="O91" s="357"/>
      <c r="P91" s="87" t="s">
        <v>787</v>
      </c>
      <c r="Q91" s="504" t="s">
        <v>2617</v>
      </c>
      <c r="R91" s="489"/>
      <c r="S91" s="490"/>
      <c r="T91" s="491"/>
      <c r="U91" s="496"/>
      <c r="V91" s="496"/>
      <c r="W91" s="498"/>
      <c r="X91" s="782" t="s">
        <v>2786</v>
      </c>
      <c r="Y91" s="782"/>
      <c r="Z91" s="782"/>
      <c r="AA91" s="782"/>
      <c r="AB91" s="94"/>
    </row>
    <row r="92" spans="1:28" s="79" customFormat="1" x14ac:dyDescent="0.2">
      <c r="A92" s="499" t="s">
        <v>2787</v>
      </c>
      <c r="B92" s="349">
        <v>39003</v>
      </c>
      <c r="C92" s="350" t="s">
        <v>618</v>
      </c>
      <c r="D92" s="349" t="s">
        <v>2608</v>
      </c>
      <c r="E92" s="351">
        <v>2017</v>
      </c>
      <c r="F92" s="352">
        <v>42859</v>
      </c>
      <c r="G92" s="349" t="s">
        <v>197</v>
      </c>
      <c r="H92" s="349" t="s">
        <v>2788</v>
      </c>
      <c r="I92" s="349" t="s">
        <v>2789</v>
      </c>
      <c r="J92" s="349" t="s">
        <v>2790</v>
      </c>
      <c r="K92" s="356">
        <v>153448.28</v>
      </c>
      <c r="L92" s="356">
        <v>0</v>
      </c>
      <c r="M92" s="356">
        <v>4551.72</v>
      </c>
      <c r="N92" s="356">
        <v>158000</v>
      </c>
      <c r="O92" s="357"/>
      <c r="P92" s="61" t="s">
        <v>749</v>
      </c>
      <c r="Q92" s="488" t="s">
        <v>2612</v>
      </c>
      <c r="R92" s="489"/>
      <c r="S92" s="490" t="s">
        <v>758</v>
      </c>
      <c r="T92" s="491">
        <v>156000</v>
      </c>
      <c r="U92" s="497">
        <v>42860</v>
      </c>
      <c r="V92" s="496"/>
      <c r="W92" s="498" t="s">
        <v>2618</v>
      </c>
    </row>
    <row r="93" spans="1:28" s="79" customFormat="1" x14ac:dyDescent="0.2">
      <c r="A93" s="499"/>
      <c r="B93" s="349"/>
      <c r="C93" s="350"/>
      <c r="D93" s="349"/>
      <c r="E93" s="351"/>
      <c r="F93" s="352"/>
      <c r="G93" s="349"/>
      <c r="H93" s="349"/>
      <c r="I93" s="349"/>
      <c r="J93" s="349"/>
      <c r="K93" s="356"/>
      <c r="L93" s="356"/>
      <c r="M93" s="356"/>
      <c r="N93" s="356"/>
      <c r="O93" s="357"/>
      <c r="P93" s="61"/>
      <c r="Q93" s="488"/>
      <c r="R93" s="489"/>
      <c r="S93" s="490" t="s">
        <v>2643</v>
      </c>
      <c r="T93" s="491">
        <v>2000</v>
      </c>
      <c r="U93" s="497">
        <v>42859</v>
      </c>
      <c r="V93" s="496"/>
      <c r="W93" s="498" t="s">
        <v>2618</v>
      </c>
    </row>
    <row r="94" spans="1:28" s="79" customFormat="1" x14ac:dyDescent="0.2">
      <c r="A94" s="499" t="s">
        <v>2791</v>
      </c>
      <c r="B94" s="349">
        <v>520225</v>
      </c>
      <c r="C94" s="350">
        <v>1782</v>
      </c>
      <c r="D94" s="349" t="s">
        <v>60</v>
      </c>
      <c r="E94" s="351">
        <v>2017</v>
      </c>
      <c r="F94" s="352">
        <v>42857</v>
      </c>
      <c r="G94" s="349" t="s">
        <v>203</v>
      </c>
      <c r="H94" s="349" t="s">
        <v>2792</v>
      </c>
      <c r="I94" s="349" t="s">
        <v>2793</v>
      </c>
      <c r="J94" s="349" t="s">
        <v>2794</v>
      </c>
      <c r="K94" s="356">
        <v>272992.27</v>
      </c>
      <c r="L94" s="356">
        <v>3128.42</v>
      </c>
      <c r="M94" s="356">
        <v>44179.31</v>
      </c>
      <c r="N94" s="356">
        <v>320300</v>
      </c>
      <c r="O94" s="357"/>
      <c r="P94" s="61" t="s">
        <v>787</v>
      </c>
      <c r="Q94" s="504" t="s">
        <v>2617</v>
      </c>
      <c r="R94" s="489"/>
      <c r="S94" s="490" t="s">
        <v>2643</v>
      </c>
      <c r="T94" s="491">
        <v>200300</v>
      </c>
      <c r="U94" s="497">
        <v>42855</v>
      </c>
      <c r="V94" s="496"/>
      <c r="W94" s="498" t="s">
        <v>2618</v>
      </c>
      <c r="X94" s="783" t="s">
        <v>2795</v>
      </c>
      <c r="Y94" s="783"/>
      <c r="Z94" s="783"/>
      <c r="AA94" s="783"/>
    </row>
    <row r="95" spans="1:28" s="79" customFormat="1" x14ac:dyDescent="0.2">
      <c r="A95" s="499"/>
      <c r="B95" s="349"/>
      <c r="C95" s="350"/>
      <c r="D95" s="349"/>
      <c r="E95" s="351"/>
      <c r="F95" s="352"/>
      <c r="G95" s="349"/>
      <c r="H95" s="349"/>
      <c r="I95" s="349"/>
      <c r="J95" s="349"/>
      <c r="K95" s="356"/>
      <c r="L95" s="356"/>
      <c r="M95" s="356"/>
      <c r="N95" s="356"/>
      <c r="O95" s="357"/>
      <c r="P95" s="61"/>
      <c r="Q95" s="504"/>
      <c r="R95" s="489"/>
      <c r="S95" s="490" t="s">
        <v>2643</v>
      </c>
      <c r="T95" s="491">
        <v>50000</v>
      </c>
      <c r="U95" s="497">
        <v>42858</v>
      </c>
      <c r="V95" s="496"/>
      <c r="W95" s="498" t="s">
        <v>2618</v>
      </c>
      <c r="X95" s="783"/>
      <c r="Y95" s="783"/>
      <c r="Z95" s="783"/>
      <c r="AA95" s="783"/>
    </row>
    <row r="96" spans="1:28" s="79" customFormat="1" x14ac:dyDescent="0.2">
      <c r="A96" s="499"/>
      <c r="B96" s="349"/>
      <c r="C96" s="350"/>
      <c r="D96" s="349"/>
      <c r="E96" s="351"/>
      <c r="F96" s="352"/>
      <c r="G96" s="349"/>
      <c r="H96" s="349"/>
      <c r="I96" s="349"/>
      <c r="J96" s="349"/>
      <c r="K96" s="356"/>
      <c r="L96" s="356"/>
      <c r="M96" s="356"/>
      <c r="N96" s="356"/>
      <c r="O96" s="357"/>
      <c r="P96" s="61"/>
      <c r="Q96" s="504"/>
      <c r="R96" s="489"/>
      <c r="S96" s="490" t="s">
        <v>758</v>
      </c>
      <c r="T96" s="491">
        <v>70000</v>
      </c>
      <c r="U96" s="497">
        <v>42858</v>
      </c>
      <c r="V96" s="496"/>
      <c r="W96" s="498" t="s">
        <v>2618</v>
      </c>
      <c r="X96" s="783"/>
      <c r="Y96" s="783"/>
      <c r="Z96" s="783"/>
      <c r="AA96" s="783"/>
    </row>
    <row r="97" spans="1:28" s="79" customFormat="1" x14ac:dyDescent="0.2">
      <c r="A97" s="499" t="s">
        <v>2796</v>
      </c>
      <c r="B97" s="349">
        <v>521802</v>
      </c>
      <c r="C97" s="350">
        <v>2202</v>
      </c>
      <c r="D97" s="349" t="s">
        <v>229</v>
      </c>
      <c r="E97" s="351">
        <v>2017</v>
      </c>
      <c r="F97" s="352">
        <v>42882</v>
      </c>
      <c r="G97" s="349" t="s">
        <v>139</v>
      </c>
      <c r="H97" s="349" t="s">
        <v>2797</v>
      </c>
      <c r="I97" s="349" t="s">
        <v>2798</v>
      </c>
      <c r="J97" s="349" t="s">
        <v>2799</v>
      </c>
      <c r="K97" s="356">
        <v>207327.59</v>
      </c>
      <c r="L97" s="356">
        <v>0</v>
      </c>
      <c r="M97" s="356">
        <v>33172.410000000003</v>
      </c>
      <c r="N97" s="356">
        <v>240500</v>
      </c>
      <c r="O97" s="357"/>
      <c r="P97" s="61" t="s">
        <v>787</v>
      </c>
      <c r="Q97" s="488" t="s">
        <v>2612</v>
      </c>
      <c r="R97" s="489"/>
      <c r="S97" s="490" t="s">
        <v>2643</v>
      </c>
      <c r="T97" s="491">
        <v>137.25</v>
      </c>
      <c r="U97" s="497">
        <v>42885</v>
      </c>
      <c r="V97" s="496"/>
      <c r="W97" s="498" t="s">
        <v>2618</v>
      </c>
      <c r="X97" s="92"/>
      <c r="Y97" s="92"/>
      <c r="Z97" s="92"/>
      <c r="AA97" s="92"/>
      <c r="AB97" s="92"/>
    </row>
    <row r="98" spans="1:28" s="79" customFormat="1" x14ac:dyDescent="0.2">
      <c r="A98" s="499"/>
      <c r="B98" s="349"/>
      <c r="C98" s="350"/>
      <c r="D98" s="349"/>
      <c r="E98" s="351"/>
      <c r="F98" s="352"/>
      <c r="G98" s="349"/>
      <c r="H98" s="349"/>
      <c r="I98" s="349"/>
      <c r="J98" s="349"/>
      <c r="K98" s="356"/>
      <c r="L98" s="356"/>
      <c r="M98" s="356"/>
      <c r="N98" s="356"/>
      <c r="O98" s="357"/>
      <c r="P98" s="61"/>
      <c r="Q98" s="488"/>
      <c r="R98" s="489"/>
      <c r="S98" s="490" t="s">
        <v>757</v>
      </c>
      <c r="T98" s="491">
        <v>150000</v>
      </c>
      <c r="U98" s="497">
        <v>42885</v>
      </c>
      <c r="V98" s="496"/>
      <c r="W98" s="498" t="s">
        <v>2618</v>
      </c>
      <c r="X98" s="92"/>
      <c r="Y98" s="92"/>
      <c r="Z98" s="92"/>
      <c r="AA98" s="92"/>
      <c r="AB98" s="92"/>
    </row>
    <row r="99" spans="1:28" s="79" customFormat="1" ht="15" x14ac:dyDescent="0.25">
      <c r="A99" s="499"/>
      <c r="B99" s="349"/>
      <c r="C99" s="350"/>
      <c r="D99" s="349"/>
      <c r="E99" s="351"/>
      <c r="F99" s="352"/>
      <c r="G99" s="349"/>
      <c r="H99" s="349"/>
      <c r="I99" s="349"/>
      <c r="J99" s="349"/>
      <c r="K99" s="356"/>
      <c r="L99" s="356"/>
      <c r="M99" s="356"/>
      <c r="N99" s="356"/>
      <c r="O99" s="357"/>
      <c r="P99" s="61"/>
      <c r="Q99" s="488"/>
      <c r="R99" s="489"/>
      <c r="S99" s="490" t="s">
        <v>2647</v>
      </c>
      <c r="T99" s="502">
        <v>90362.75</v>
      </c>
      <c r="V99" s="496"/>
      <c r="W99" s="498" t="s">
        <v>2618</v>
      </c>
      <c r="X99" s="92"/>
      <c r="Y99" s="92"/>
      <c r="Z99" s="92"/>
      <c r="AA99" s="92"/>
      <c r="AB99" s="92"/>
    </row>
    <row r="100" spans="1:28" s="79" customFormat="1" x14ac:dyDescent="0.2">
      <c r="A100" s="499" t="s">
        <v>2800</v>
      </c>
      <c r="B100" s="349">
        <v>39102</v>
      </c>
      <c r="C100" s="350" t="s">
        <v>618</v>
      </c>
      <c r="D100" s="349" t="s">
        <v>2608</v>
      </c>
      <c r="E100" s="351">
        <v>2017</v>
      </c>
      <c r="F100" s="352">
        <v>42863</v>
      </c>
      <c r="G100" s="349" t="s">
        <v>651</v>
      </c>
      <c r="H100" s="349" t="s">
        <v>2801</v>
      </c>
      <c r="I100" s="349" t="s">
        <v>2802</v>
      </c>
      <c r="J100" s="349" t="s">
        <v>2803</v>
      </c>
      <c r="K100" s="356">
        <v>74931.03</v>
      </c>
      <c r="L100" s="356">
        <v>0</v>
      </c>
      <c r="M100" s="356">
        <v>2068.9699999999998</v>
      </c>
      <c r="N100" s="356">
        <v>77000</v>
      </c>
      <c r="O100" s="357"/>
      <c r="P100" s="61" t="s">
        <v>749</v>
      </c>
      <c r="Q100" s="488" t="s">
        <v>2612</v>
      </c>
      <c r="R100" s="489"/>
      <c r="S100" s="490" t="s">
        <v>2643</v>
      </c>
      <c r="T100" s="491">
        <v>5000</v>
      </c>
      <c r="U100" s="497">
        <v>42863</v>
      </c>
      <c r="V100" s="496"/>
      <c r="W100" s="498" t="s">
        <v>2618</v>
      </c>
    </row>
    <row r="101" spans="1:28" s="79" customFormat="1" x14ac:dyDescent="0.2">
      <c r="A101" s="499"/>
      <c r="B101" s="349"/>
      <c r="C101" s="350"/>
      <c r="D101" s="349"/>
      <c r="E101" s="351"/>
      <c r="F101" s="352"/>
      <c r="G101" s="349"/>
      <c r="H101" s="349"/>
      <c r="I101" s="349"/>
      <c r="J101" s="349"/>
      <c r="K101" s="356"/>
      <c r="L101" s="356"/>
      <c r="M101" s="356"/>
      <c r="N101" s="356"/>
      <c r="O101" s="357"/>
      <c r="P101" s="61"/>
      <c r="Q101" s="488"/>
      <c r="R101" s="489"/>
      <c r="S101" s="490" t="s">
        <v>757</v>
      </c>
      <c r="T101" s="491">
        <v>72000</v>
      </c>
      <c r="U101" s="497">
        <v>42863</v>
      </c>
      <c r="V101" s="496"/>
      <c r="W101" s="498" t="s">
        <v>2618</v>
      </c>
    </row>
    <row r="102" spans="1:28" s="79" customFormat="1" x14ac:dyDescent="0.2">
      <c r="A102" s="499" t="s">
        <v>2804</v>
      </c>
      <c r="B102" s="349">
        <v>521702</v>
      </c>
      <c r="C102" s="350">
        <v>2005</v>
      </c>
      <c r="D102" s="349" t="s">
        <v>130</v>
      </c>
      <c r="E102" s="351">
        <v>2017</v>
      </c>
      <c r="F102" s="352">
        <v>42863</v>
      </c>
      <c r="G102" s="349" t="s">
        <v>17</v>
      </c>
      <c r="H102" s="349" t="s">
        <v>2805</v>
      </c>
      <c r="I102" s="349" t="s">
        <v>2806</v>
      </c>
      <c r="J102" s="349" t="s">
        <v>2807</v>
      </c>
      <c r="K102" s="356">
        <v>177413.79</v>
      </c>
      <c r="L102" s="356">
        <v>0</v>
      </c>
      <c r="M102" s="356">
        <v>28386.21</v>
      </c>
      <c r="N102" s="356">
        <v>205800</v>
      </c>
      <c r="O102" s="357"/>
      <c r="P102" s="61" t="s">
        <v>787</v>
      </c>
      <c r="Q102" s="488" t="s">
        <v>2612</v>
      </c>
      <c r="R102" s="489"/>
      <c r="S102" s="490" t="s">
        <v>757</v>
      </c>
      <c r="T102" s="491">
        <v>205800</v>
      </c>
      <c r="U102" s="497">
        <v>42857</v>
      </c>
      <c r="V102" s="496"/>
      <c r="W102" s="498" t="s">
        <v>2618</v>
      </c>
    </row>
    <row r="103" spans="1:28" s="79" customFormat="1" x14ac:dyDescent="0.2">
      <c r="A103" s="499" t="s">
        <v>2808</v>
      </c>
      <c r="B103" s="349">
        <v>50549</v>
      </c>
      <c r="C103" s="350" t="s">
        <v>618</v>
      </c>
      <c r="D103" s="349" t="s">
        <v>2608</v>
      </c>
      <c r="E103" s="351">
        <v>2017</v>
      </c>
      <c r="F103" s="352">
        <v>42886</v>
      </c>
      <c r="G103" s="349" t="s">
        <v>35</v>
      </c>
      <c r="H103" s="349" t="s">
        <v>2809</v>
      </c>
      <c r="I103" s="349" t="s">
        <v>2810</v>
      </c>
      <c r="J103" s="349" t="s">
        <v>2811</v>
      </c>
      <c r="K103" s="356">
        <v>89051.72</v>
      </c>
      <c r="L103" s="356">
        <v>0</v>
      </c>
      <c r="M103" s="356">
        <v>1448.28</v>
      </c>
      <c r="N103" s="356">
        <v>90500</v>
      </c>
      <c r="O103" s="357"/>
      <c r="P103" s="511" t="s">
        <v>749</v>
      </c>
      <c r="Q103" s="512" t="s">
        <v>2612</v>
      </c>
      <c r="R103" s="512"/>
      <c r="S103" s="490"/>
      <c r="T103" s="491"/>
      <c r="U103" s="496"/>
      <c r="V103" s="496"/>
      <c r="W103" s="507"/>
    </row>
    <row r="104" spans="1:28" s="79" customFormat="1" x14ac:dyDescent="0.2">
      <c r="A104" s="499" t="s">
        <v>2812</v>
      </c>
      <c r="B104" s="349">
        <v>1520105</v>
      </c>
      <c r="C104" s="350">
        <v>7494</v>
      </c>
      <c r="D104" s="349" t="s">
        <v>472</v>
      </c>
      <c r="E104" s="351">
        <v>2017</v>
      </c>
      <c r="F104" s="352">
        <v>42867</v>
      </c>
      <c r="G104" s="349" t="s">
        <v>17</v>
      </c>
      <c r="H104" s="349" t="s">
        <v>2813</v>
      </c>
      <c r="I104" s="349" t="s">
        <v>2814</v>
      </c>
      <c r="J104" s="349" t="s">
        <v>2815</v>
      </c>
      <c r="K104" s="356">
        <v>235139.57</v>
      </c>
      <c r="L104" s="356">
        <v>11756.98</v>
      </c>
      <c r="M104" s="356">
        <v>39503.449999999997</v>
      </c>
      <c r="N104" s="356">
        <v>286400</v>
      </c>
      <c r="O104" s="357"/>
      <c r="P104" s="61" t="s">
        <v>787</v>
      </c>
      <c r="Q104" s="504" t="s">
        <v>2617</v>
      </c>
      <c r="R104" s="489"/>
      <c r="S104" s="490" t="s">
        <v>758</v>
      </c>
      <c r="T104" s="491">
        <v>30400</v>
      </c>
      <c r="U104" s="497">
        <v>42867</v>
      </c>
      <c r="V104" s="496"/>
      <c r="W104" s="498" t="s">
        <v>2618</v>
      </c>
      <c r="AA104" s="92"/>
      <c r="AB104" s="92"/>
    </row>
    <row r="105" spans="1:28" s="78" customFormat="1" x14ac:dyDescent="0.2">
      <c r="A105" s="403"/>
      <c r="B105" s="302"/>
      <c r="C105" s="303"/>
      <c r="D105" s="302"/>
      <c r="E105" s="83"/>
      <c r="F105" s="305"/>
      <c r="G105" s="302"/>
      <c r="H105" s="302"/>
      <c r="I105" s="302"/>
      <c r="J105" s="302"/>
      <c r="K105" s="306"/>
      <c r="L105" s="306"/>
      <c r="M105" s="306"/>
      <c r="N105" s="306"/>
      <c r="O105" s="85"/>
      <c r="P105" s="41"/>
      <c r="Q105" s="406"/>
      <c r="R105" s="489"/>
      <c r="S105" s="490" t="s">
        <v>757</v>
      </c>
      <c r="T105" s="491">
        <v>236000</v>
      </c>
      <c r="U105" s="497">
        <v>42867</v>
      </c>
      <c r="V105" s="496"/>
      <c r="W105" s="498" t="s">
        <v>2618</v>
      </c>
      <c r="X105" s="79"/>
      <c r="Y105" s="79"/>
      <c r="Z105" s="79"/>
      <c r="AA105" s="92"/>
      <c r="AB105" s="92"/>
    </row>
    <row r="106" spans="1:28" s="79" customFormat="1" x14ac:dyDescent="0.2">
      <c r="A106" s="499"/>
      <c r="B106" s="349"/>
      <c r="C106" s="350"/>
      <c r="D106" s="349"/>
      <c r="E106" s="351"/>
      <c r="F106" s="352"/>
      <c r="G106" s="349"/>
      <c r="H106" s="349"/>
      <c r="I106" s="349"/>
      <c r="J106" s="349"/>
      <c r="K106" s="356"/>
      <c r="L106" s="356"/>
      <c r="M106" s="356"/>
      <c r="N106" s="356"/>
      <c r="O106" s="357"/>
      <c r="P106" s="61"/>
      <c r="Q106" s="504"/>
      <c r="R106" s="489"/>
      <c r="S106" s="490" t="s">
        <v>2643</v>
      </c>
      <c r="T106" s="491">
        <v>20000</v>
      </c>
      <c r="U106" s="497">
        <v>42866</v>
      </c>
      <c r="V106" s="496"/>
      <c r="W106" s="498" t="s">
        <v>2618</v>
      </c>
      <c r="AA106" s="92"/>
      <c r="AB106" s="92"/>
    </row>
    <row r="107" spans="1:28" s="78" customFormat="1" x14ac:dyDescent="0.2">
      <c r="A107" s="403" t="s">
        <v>2816</v>
      </c>
      <c r="B107" s="302">
        <v>521801</v>
      </c>
      <c r="C107" s="303">
        <v>2201</v>
      </c>
      <c r="D107" s="302" t="s">
        <v>217</v>
      </c>
      <c r="E107" s="83">
        <v>2017</v>
      </c>
      <c r="F107" s="305">
        <v>42867</v>
      </c>
      <c r="G107" s="302" t="s">
        <v>24</v>
      </c>
      <c r="H107" s="302" t="s">
        <v>2817</v>
      </c>
      <c r="I107" s="302" t="s">
        <v>2818</v>
      </c>
      <c r="J107" s="302" t="s">
        <v>2819</v>
      </c>
      <c r="K107" s="306">
        <v>202844.83</v>
      </c>
      <c r="L107" s="306">
        <v>0</v>
      </c>
      <c r="M107" s="306">
        <v>32455.17</v>
      </c>
      <c r="N107" s="306">
        <v>235300</v>
      </c>
      <c r="O107" s="85"/>
      <c r="P107" s="41" t="s">
        <v>787</v>
      </c>
      <c r="Q107" s="488" t="s">
        <v>2612</v>
      </c>
      <c r="R107" s="489"/>
      <c r="S107" s="490" t="s">
        <v>758</v>
      </c>
      <c r="T107" s="491">
        <v>20000</v>
      </c>
      <c r="U107" s="497">
        <v>42867</v>
      </c>
      <c r="V107" s="496"/>
      <c r="W107" s="498" t="s">
        <v>2618</v>
      </c>
      <c r="X107" s="79"/>
      <c r="Y107" s="79"/>
      <c r="Z107" s="79"/>
      <c r="AA107" s="79"/>
      <c r="AB107" s="79"/>
    </row>
    <row r="108" spans="1:28" s="78" customFormat="1" x14ac:dyDescent="0.2">
      <c r="A108" s="403"/>
      <c r="B108" s="302"/>
      <c r="C108" s="303"/>
      <c r="D108" s="302"/>
      <c r="E108" s="83"/>
      <c r="F108" s="305"/>
      <c r="G108" s="302"/>
      <c r="H108" s="302"/>
      <c r="I108" s="302"/>
      <c r="J108" s="302"/>
      <c r="K108" s="306"/>
      <c r="L108" s="306"/>
      <c r="M108" s="306"/>
      <c r="N108" s="306"/>
      <c r="O108" s="85"/>
      <c r="P108" s="41"/>
      <c r="Q108" s="488"/>
      <c r="R108" s="489"/>
      <c r="S108" s="505" t="s">
        <v>2697</v>
      </c>
      <c r="T108" s="491">
        <v>140137.25</v>
      </c>
      <c r="U108" s="497">
        <v>42867</v>
      </c>
      <c r="V108" s="496"/>
      <c r="W108" s="498" t="s">
        <v>2618</v>
      </c>
      <c r="X108" s="79"/>
      <c r="Y108" s="79"/>
      <c r="Z108" s="79"/>
      <c r="AA108" s="79"/>
      <c r="AB108" s="79"/>
    </row>
    <row r="109" spans="1:28" s="79" customFormat="1" ht="15" x14ac:dyDescent="0.25">
      <c r="A109" s="499"/>
      <c r="B109" s="349"/>
      <c r="C109" s="350"/>
      <c r="D109" s="349"/>
      <c r="E109" s="351"/>
      <c r="F109" s="352"/>
      <c r="G109" s="349"/>
      <c r="H109" s="349"/>
      <c r="I109" s="349"/>
      <c r="J109" s="349"/>
      <c r="K109" s="356"/>
      <c r="L109" s="356"/>
      <c r="M109" s="356"/>
      <c r="N109" s="356"/>
      <c r="O109" s="357"/>
      <c r="P109" s="61"/>
      <c r="Q109" s="488"/>
      <c r="R109" s="489"/>
      <c r="S109" s="490" t="s">
        <v>2647</v>
      </c>
      <c r="T109" s="502">
        <v>75162.75</v>
      </c>
      <c r="U109" s="503"/>
      <c r="V109" s="496"/>
      <c r="W109" s="498" t="s">
        <v>2618</v>
      </c>
    </row>
    <row r="110" spans="1:28" s="78" customFormat="1" x14ac:dyDescent="0.2">
      <c r="A110" s="403" t="s">
        <v>2820</v>
      </c>
      <c r="B110" s="302">
        <v>520814</v>
      </c>
      <c r="C110" s="303">
        <v>4493</v>
      </c>
      <c r="D110" s="302" t="s">
        <v>297</v>
      </c>
      <c r="E110" s="83">
        <v>2017</v>
      </c>
      <c r="F110" s="305">
        <v>42884</v>
      </c>
      <c r="G110" s="302" t="s">
        <v>1372</v>
      </c>
      <c r="H110" s="302" t="s">
        <v>2821</v>
      </c>
      <c r="I110" s="302" t="s">
        <v>2822</v>
      </c>
      <c r="J110" s="302" t="s">
        <v>2823</v>
      </c>
      <c r="K110" s="306">
        <v>315616.45</v>
      </c>
      <c r="L110" s="306">
        <v>9383.5499999999993</v>
      </c>
      <c r="M110" s="306">
        <v>52000</v>
      </c>
      <c r="N110" s="306">
        <v>377000</v>
      </c>
      <c r="O110" s="85"/>
      <c r="P110" s="61" t="s">
        <v>787</v>
      </c>
      <c r="Q110" s="406" t="s">
        <v>2617</v>
      </c>
      <c r="R110" s="315"/>
      <c r="S110" s="490" t="s">
        <v>2643</v>
      </c>
      <c r="T110" s="491">
        <v>90000</v>
      </c>
      <c r="U110" s="492">
        <v>42883</v>
      </c>
      <c r="V110" s="494"/>
      <c r="W110" s="493" t="s">
        <v>2618</v>
      </c>
    </row>
    <row r="111" spans="1:28" s="78" customFormat="1" ht="15" x14ac:dyDescent="0.25">
      <c r="A111" s="403"/>
      <c r="B111" s="302"/>
      <c r="C111" s="303"/>
      <c r="D111" s="302"/>
      <c r="E111" s="83"/>
      <c r="F111" s="305"/>
      <c r="G111" s="302"/>
      <c r="H111" s="302"/>
      <c r="I111" s="302"/>
      <c r="J111" s="302"/>
      <c r="K111" s="306"/>
      <c r="L111" s="306"/>
      <c r="M111" s="306"/>
      <c r="N111" s="306"/>
      <c r="O111" s="85"/>
      <c r="P111" s="61"/>
      <c r="Q111" s="406"/>
      <c r="R111" s="315"/>
      <c r="S111" s="490" t="s">
        <v>2824</v>
      </c>
      <c r="T111" s="513">
        <v>14873.47</v>
      </c>
      <c r="U111" s="492"/>
      <c r="V111" s="494"/>
      <c r="W111" s="493" t="s">
        <v>2618</v>
      </c>
    </row>
    <row r="112" spans="1:28" s="78" customFormat="1" ht="15" x14ac:dyDescent="0.25">
      <c r="A112" s="403"/>
      <c r="B112" s="302"/>
      <c r="C112" s="303"/>
      <c r="D112" s="302"/>
      <c r="E112" s="83"/>
      <c r="F112" s="305"/>
      <c r="G112" s="302"/>
      <c r="H112" s="302"/>
      <c r="I112" s="302"/>
      <c r="J112" s="302"/>
      <c r="K112" s="306"/>
      <c r="L112" s="306"/>
      <c r="M112" s="306"/>
      <c r="N112" s="306"/>
      <c r="O112" s="85"/>
      <c r="P112" s="61"/>
      <c r="Q112" s="406"/>
      <c r="R112" s="315"/>
      <c r="S112" s="490" t="s">
        <v>2647</v>
      </c>
      <c r="T112" s="502">
        <v>272126.53000000003</v>
      </c>
      <c r="U112" s="503"/>
      <c r="V112" s="494"/>
      <c r="W112" s="493" t="s">
        <v>2618</v>
      </c>
    </row>
    <row r="113" spans="1:28" s="78" customFormat="1" x14ac:dyDescent="0.2">
      <c r="A113" s="403" t="s">
        <v>2825</v>
      </c>
      <c r="B113" s="302">
        <v>520816</v>
      </c>
      <c r="C113" s="303" t="s">
        <v>618</v>
      </c>
      <c r="D113" s="302" t="s">
        <v>2608</v>
      </c>
      <c r="E113" s="83">
        <v>2017</v>
      </c>
      <c r="F113" s="305">
        <v>42886</v>
      </c>
      <c r="G113" s="302" t="s">
        <v>35</v>
      </c>
      <c r="H113" s="302" t="s">
        <v>2826</v>
      </c>
      <c r="I113" s="349" t="s">
        <v>2827</v>
      </c>
      <c r="J113" s="302" t="s">
        <v>2828</v>
      </c>
      <c r="K113" s="306">
        <v>187068.97</v>
      </c>
      <c r="L113" s="306">
        <v>0</v>
      </c>
      <c r="M113" s="306">
        <v>29931.03</v>
      </c>
      <c r="N113" s="306">
        <v>217000</v>
      </c>
      <c r="O113" s="85"/>
      <c r="P113" s="61" t="s">
        <v>749</v>
      </c>
      <c r="Q113" s="488" t="s">
        <v>2612</v>
      </c>
      <c r="R113" s="489"/>
      <c r="S113" s="490" t="s">
        <v>758</v>
      </c>
      <c r="T113" s="491">
        <v>217000</v>
      </c>
      <c r="U113" s="492">
        <v>42885</v>
      </c>
      <c r="V113" s="494"/>
      <c r="W113" s="493" t="s">
        <v>2618</v>
      </c>
    </row>
    <row r="114" spans="1:28" s="79" customFormat="1" x14ac:dyDescent="0.2">
      <c r="A114" s="499" t="s">
        <v>2829</v>
      </c>
      <c r="B114" s="349">
        <v>521906</v>
      </c>
      <c r="C114" s="350" t="s">
        <v>618</v>
      </c>
      <c r="D114" s="349" t="s">
        <v>2608</v>
      </c>
      <c r="E114" s="351">
        <v>2017</v>
      </c>
      <c r="F114" s="352">
        <v>42866</v>
      </c>
      <c r="G114" s="349" t="s">
        <v>35</v>
      </c>
      <c r="H114" s="349" t="s">
        <v>2830</v>
      </c>
      <c r="I114" s="349" t="s">
        <v>2827</v>
      </c>
      <c r="J114" s="349" t="s">
        <v>2831</v>
      </c>
      <c r="K114" s="356">
        <v>202586.21</v>
      </c>
      <c r="L114" s="356">
        <v>0</v>
      </c>
      <c r="M114" s="356">
        <v>32413.79</v>
      </c>
      <c r="N114" s="356">
        <v>235000</v>
      </c>
      <c r="O114" s="357"/>
      <c r="P114" s="61" t="s">
        <v>749</v>
      </c>
      <c r="Q114" s="488" t="s">
        <v>2612</v>
      </c>
      <c r="R114" s="489"/>
      <c r="S114" s="490"/>
      <c r="T114" s="491"/>
      <c r="U114" s="496"/>
      <c r="V114" s="496"/>
      <c r="W114" s="92" t="s">
        <v>2676</v>
      </c>
    </row>
    <row r="115" spans="1:28" s="78" customFormat="1" x14ac:dyDescent="0.2">
      <c r="A115" s="403" t="s">
        <v>2832</v>
      </c>
      <c r="B115" s="302">
        <v>520819</v>
      </c>
      <c r="C115" s="303">
        <v>4498</v>
      </c>
      <c r="D115" s="302" t="s">
        <v>326</v>
      </c>
      <c r="E115" s="83">
        <v>2017</v>
      </c>
      <c r="F115" s="305">
        <v>42880</v>
      </c>
      <c r="G115" s="302"/>
      <c r="H115" s="302" t="s">
        <v>2833</v>
      </c>
      <c r="I115" s="495" t="s">
        <v>1234</v>
      </c>
      <c r="J115" s="302" t="s">
        <v>2834</v>
      </c>
      <c r="K115" s="306">
        <v>336482.26</v>
      </c>
      <c r="L115" s="306">
        <v>0</v>
      </c>
      <c r="M115" s="306">
        <v>53837.16</v>
      </c>
      <c r="N115" s="306">
        <v>390319.42</v>
      </c>
      <c r="O115" s="85"/>
      <c r="P115" s="61" t="s">
        <v>748</v>
      </c>
      <c r="Q115" s="489" t="s">
        <v>2627</v>
      </c>
      <c r="R115" s="489"/>
      <c r="S115" s="490"/>
      <c r="T115" s="491"/>
      <c r="U115" s="496"/>
      <c r="V115" s="497">
        <v>43027</v>
      </c>
      <c r="W115" s="498"/>
      <c r="X115" s="79"/>
      <c r="Y115" s="79"/>
      <c r="Z115" s="79"/>
      <c r="AA115" s="79"/>
      <c r="AB115" s="79"/>
    </row>
    <row r="116" spans="1:28" s="78" customFormat="1" x14ac:dyDescent="0.2">
      <c r="A116" s="403" t="s">
        <v>2835</v>
      </c>
      <c r="B116" s="302">
        <v>1520204</v>
      </c>
      <c r="C116" s="303">
        <v>5603</v>
      </c>
      <c r="D116" s="302" t="s">
        <v>375</v>
      </c>
      <c r="E116" s="83">
        <v>2017</v>
      </c>
      <c r="F116" s="305">
        <v>42857</v>
      </c>
      <c r="G116" s="302"/>
      <c r="H116" s="302" t="s">
        <v>2836</v>
      </c>
      <c r="I116" s="495" t="s">
        <v>1234</v>
      </c>
      <c r="J116" s="302" t="s">
        <v>2837</v>
      </c>
      <c r="K116" s="306">
        <v>286637.15000000002</v>
      </c>
      <c r="L116" s="306">
        <v>0</v>
      </c>
      <c r="M116" s="306">
        <v>45861.94</v>
      </c>
      <c r="N116" s="306">
        <v>332499.09000000003</v>
      </c>
      <c r="O116" s="85"/>
      <c r="P116" s="41" t="s">
        <v>748</v>
      </c>
      <c r="Q116" s="489" t="s">
        <v>2627</v>
      </c>
      <c r="R116" s="489"/>
      <c r="S116" s="490"/>
      <c r="T116" s="491"/>
      <c r="U116" s="496"/>
      <c r="V116" s="497">
        <v>43027</v>
      </c>
      <c r="W116" s="498"/>
      <c r="X116" s="79"/>
      <c r="Y116" s="79"/>
      <c r="Z116" s="79"/>
      <c r="AA116" s="79"/>
      <c r="AB116" s="79"/>
    </row>
    <row r="117" spans="1:28" s="78" customFormat="1" x14ac:dyDescent="0.2">
      <c r="A117" s="403" t="s">
        <v>2838</v>
      </c>
      <c r="B117" s="302">
        <v>521502</v>
      </c>
      <c r="C117" s="303">
        <v>5611</v>
      </c>
      <c r="D117" s="302" t="s">
        <v>387</v>
      </c>
      <c r="E117" s="83">
        <v>2018</v>
      </c>
      <c r="F117" s="305">
        <v>42860</v>
      </c>
      <c r="G117" s="302" t="s">
        <v>56</v>
      </c>
      <c r="H117" s="302" t="s">
        <v>2839</v>
      </c>
      <c r="I117" s="302" t="s">
        <v>2840</v>
      </c>
      <c r="J117" s="302" t="s">
        <v>2841</v>
      </c>
      <c r="K117" s="306">
        <v>390506.91</v>
      </c>
      <c r="L117" s="306">
        <v>19148.259999999998</v>
      </c>
      <c r="M117" s="306">
        <v>65544.83</v>
      </c>
      <c r="N117" s="306">
        <v>475200</v>
      </c>
      <c r="O117" s="85"/>
      <c r="P117" s="61" t="s">
        <v>787</v>
      </c>
      <c r="Q117" s="406" t="s">
        <v>2617</v>
      </c>
      <c r="R117" s="315"/>
      <c r="S117" s="490" t="s">
        <v>758</v>
      </c>
      <c r="T117" s="491">
        <v>470200</v>
      </c>
      <c r="U117" s="492">
        <v>42866</v>
      </c>
      <c r="V117" s="494"/>
      <c r="W117" s="493" t="s">
        <v>2618</v>
      </c>
      <c r="X117" s="89"/>
      <c r="Y117" s="89"/>
      <c r="Z117" s="89"/>
      <c r="AA117" s="89"/>
      <c r="AB117" s="89"/>
    </row>
    <row r="118" spans="1:28" s="78" customFormat="1" x14ac:dyDescent="0.2">
      <c r="A118" s="403"/>
      <c r="B118" s="302"/>
      <c r="C118" s="303"/>
      <c r="D118" s="302"/>
      <c r="E118" s="83"/>
      <c r="F118" s="305"/>
      <c r="G118" s="302"/>
      <c r="H118" s="302"/>
      <c r="I118" s="302"/>
      <c r="J118" s="302"/>
      <c r="K118" s="306"/>
      <c r="L118" s="306"/>
      <c r="M118" s="306"/>
      <c r="N118" s="306"/>
      <c r="O118" s="85"/>
      <c r="P118" s="61"/>
      <c r="Q118" s="406"/>
      <c r="R118" s="315"/>
      <c r="S118" s="490" t="s">
        <v>763</v>
      </c>
      <c r="T118" s="491">
        <v>5000</v>
      </c>
      <c r="U118" s="492">
        <v>42884</v>
      </c>
      <c r="V118" s="494"/>
      <c r="W118" s="493" t="s">
        <v>2618</v>
      </c>
      <c r="X118" s="89"/>
      <c r="Y118" s="89"/>
      <c r="Z118" s="89"/>
      <c r="AA118" s="89"/>
      <c r="AB118" s="89"/>
    </row>
    <row r="119" spans="1:28" s="78" customFormat="1" x14ac:dyDescent="0.2">
      <c r="A119" s="403" t="s">
        <v>2842</v>
      </c>
      <c r="B119" s="302">
        <v>1520104</v>
      </c>
      <c r="C119" s="303">
        <v>7493</v>
      </c>
      <c r="D119" s="302" t="s">
        <v>440</v>
      </c>
      <c r="E119" s="83">
        <v>2017</v>
      </c>
      <c r="F119" s="305">
        <v>42858</v>
      </c>
      <c r="G119" s="302" t="s">
        <v>56</v>
      </c>
      <c r="H119" s="302" t="s">
        <v>2843</v>
      </c>
      <c r="I119" s="302" t="s">
        <v>2844</v>
      </c>
      <c r="J119" s="302" t="s">
        <v>2845</v>
      </c>
      <c r="K119" s="306">
        <v>238095.24</v>
      </c>
      <c r="L119" s="306">
        <v>11904.76</v>
      </c>
      <c r="M119" s="306">
        <v>40000</v>
      </c>
      <c r="N119" s="306">
        <v>290000</v>
      </c>
      <c r="O119" s="85"/>
      <c r="P119" s="61" t="s">
        <v>787</v>
      </c>
      <c r="Q119" s="406" t="s">
        <v>2617</v>
      </c>
      <c r="R119" s="489"/>
      <c r="S119" s="490" t="s">
        <v>758</v>
      </c>
      <c r="T119" s="491">
        <v>285000</v>
      </c>
      <c r="U119" s="497">
        <v>42858</v>
      </c>
      <c r="V119" s="496"/>
      <c r="W119" s="498" t="s">
        <v>2618</v>
      </c>
      <c r="X119" s="79"/>
      <c r="Y119" s="79"/>
      <c r="Z119" s="79"/>
      <c r="AA119" s="94"/>
      <c r="AB119" s="94"/>
    </row>
    <row r="120" spans="1:28" s="78" customFormat="1" x14ac:dyDescent="0.2">
      <c r="A120" s="403"/>
      <c r="B120" s="302"/>
      <c r="C120" s="303"/>
      <c r="D120" s="302"/>
      <c r="E120" s="83"/>
      <c r="F120" s="305"/>
      <c r="G120" s="302"/>
      <c r="H120" s="302"/>
      <c r="I120" s="302"/>
      <c r="J120" s="302"/>
      <c r="K120" s="306"/>
      <c r="L120" s="306"/>
      <c r="M120" s="306"/>
      <c r="N120" s="306"/>
      <c r="O120" s="85"/>
      <c r="P120" s="61"/>
      <c r="Q120" s="406"/>
      <c r="R120" s="489"/>
      <c r="S120" s="490" t="s">
        <v>758</v>
      </c>
      <c r="T120" s="491">
        <v>5000</v>
      </c>
      <c r="U120" s="497">
        <v>42855</v>
      </c>
      <c r="V120" s="496"/>
      <c r="W120" s="498" t="s">
        <v>2618</v>
      </c>
      <c r="X120" s="79"/>
      <c r="Y120" s="79"/>
      <c r="Z120" s="79"/>
      <c r="AA120" s="94"/>
      <c r="AB120" s="94"/>
    </row>
    <row r="121" spans="1:28" s="79" customFormat="1" x14ac:dyDescent="0.2">
      <c r="A121" s="499" t="s">
        <v>2846</v>
      </c>
      <c r="B121" s="349">
        <v>39003</v>
      </c>
      <c r="C121" s="350" t="s">
        <v>618</v>
      </c>
      <c r="D121" s="349" t="s">
        <v>2608</v>
      </c>
      <c r="E121" s="351">
        <v>2017</v>
      </c>
      <c r="F121" s="352">
        <v>42860</v>
      </c>
      <c r="G121" s="349" t="s">
        <v>2550</v>
      </c>
      <c r="H121" s="349" t="s">
        <v>2847</v>
      </c>
      <c r="I121" s="349" t="s">
        <v>2848</v>
      </c>
      <c r="J121" s="349" t="s">
        <v>2849</v>
      </c>
      <c r="K121" s="356">
        <v>131551.72</v>
      </c>
      <c r="L121" s="356">
        <v>0</v>
      </c>
      <c r="M121" s="356">
        <v>3448.28</v>
      </c>
      <c r="N121" s="356">
        <v>135000</v>
      </c>
      <c r="O121" s="357"/>
      <c r="P121" s="61" t="s">
        <v>749</v>
      </c>
      <c r="Q121" s="488" t="s">
        <v>2612</v>
      </c>
      <c r="R121" s="489"/>
      <c r="S121" s="490"/>
      <c r="T121" s="491"/>
      <c r="U121" s="496"/>
      <c r="V121" s="496"/>
      <c r="W121" s="507"/>
    </row>
    <row r="122" spans="1:28" s="78" customFormat="1" x14ac:dyDescent="0.2">
      <c r="A122" s="403" t="s">
        <v>2851</v>
      </c>
      <c r="B122" s="302">
        <v>521801</v>
      </c>
      <c r="C122" s="303">
        <v>2201</v>
      </c>
      <c r="D122" s="302" t="s">
        <v>217</v>
      </c>
      <c r="E122" s="83">
        <v>2017</v>
      </c>
      <c r="F122" s="305">
        <v>42875</v>
      </c>
      <c r="G122" s="302" t="s">
        <v>1935</v>
      </c>
      <c r="H122" s="302" t="s">
        <v>2852</v>
      </c>
      <c r="I122" s="302" t="s">
        <v>2853</v>
      </c>
      <c r="J122" s="302" t="s">
        <v>2854</v>
      </c>
      <c r="K122" s="306">
        <v>202844.83</v>
      </c>
      <c r="L122" s="306">
        <v>0</v>
      </c>
      <c r="M122" s="306">
        <v>32455.17</v>
      </c>
      <c r="N122" s="306">
        <v>235300</v>
      </c>
      <c r="O122" s="85"/>
      <c r="P122" s="87" t="s">
        <v>787</v>
      </c>
      <c r="Q122" s="488" t="s">
        <v>2612</v>
      </c>
      <c r="R122" s="489"/>
      <c r="S122" s="490" t="s">
        <v>757</v>
      </c>
      <c r="T122" s="491">
        <v>70000</v>
      </c>
      <c r="U122" s="497">
        <v>42874</v>
      </c>
      <c r="V122" s="496"/>
      <c r="W122" s="498" t="s">
        <v>2618</v>
      </c>
      <c r="X122" s="79"/>
      <c r="Y122" s="79"/>
      <c r="Z122" s="79"/>
      <c r="AA122" s="79"/>
      <c r="AB122" s="79"/>
    </row>
    <row r="123" spans="1:28" s="78" customFormat="1" ht="15" x14ac:dyDescent="0.25">
      <c r="A123" s="403"/>
      <c r="B123" s="302"/>
      <c r="C123" s="303"/>
      <c r="D123" s="302"/>
      <c r="E123" s="83"/>
      <c r="F123" s="305"/>
      <c r="G123" s="302"/>
      <c r="H123" s="302"/>
      <c r="I123" s="302"/>
      <c r="J123" s="302"/>
      <c r="K123" s="306"/>
      <c r="L123" s="306"/>
      <c r="M123" s="306"/>
      <c r="N123" s="306"/>
      <c r="O123" s="85"/>
      <c r="P123" s="87"/>
      <c r="Q123" s="488"/>
      <c r="R123" s="489"/>
      <c r="S123" s="490" t="s">
        <v>2647</v>
      </c>
      <c r="T123" s="502">
        <v>165300.01</v>
      </c>
      <c r="U123" s="503"/>
      <c r="V123" s="496"/>
      <c r="W123" s="498"/>
      <c r="X123" s="79"/>
      <c r="Y123" s="79"/>
      <c r="Z123" s="79"/>
      <c r="AA123" s="79"/>
      <c r="AB123" s="79"/>
    </row>
    <row r="124" spans="1:28" s="78" customFormat="1" x14ac:dyDescent="0.2">
      <c r="A124" s="403" t="s">
        <v>2855</v>
      </c>
      <c r="B124" s="302">
        <v>72504</v>
      </c>
      <c r="C124" s="303" t="s">
        <v>618</v>
      </c>
      <c r="D124" s="302" t="s">
        <v>2608</v>
      </c>
      <c r="E124" s="83">
        <v>2017</v>
      </c>
      <c r="F124" s="305">
        <v>42873</v>
      </c>
      <c r="G124" s="302" t="s">
        <v>2620</v>
      </c>
      <c r="H124" s="302" t="s">
        <v>2856</v>
      </c>
      <c r="I124" s="302" t="s">
        <v>2857</v>
      </c>
      <c r="J124" s="302" t="s">
        <v>2858</v>
      </c>
      <c r="K124" s="306">
        <v>148034.48000000001</v>
      </c>
      <c r="L124" s="306">
        <v>0</v>
      </c>
      <c r="M124" s="306">
        <v>4965.5200000000004</v>
      </c>
      <c r="N124" s="306">
        <v>153000</v>
      </c>
      <c r="O124" s="85"/>
      <c r="P124" s="41" t="s">
        <v>749</v>
      </c>
      <c r="Q124" s="488" t="s">
        <v>2612</v>
      </c>
      <c r="R124" s="489"/>
      <c r="S124" s="490" t="s">
        <v>758</v>
      </c>
      <c r="T124" s="491">
        <v>70411.09</v>
      </c>
      <c r="U124" s="492">
        <v>42872</v>
      </c>
      <c r="V124" s="494"/>
      <c r="W124" s="493" t="s">
        <v>1976</v>
      </c>
      <c r="X124" s="784" t="s">
        <v>2859</v>
      </c>
      <c r="Y124" s="784"/>
      <c r="Z124" s="784"/>
      <c r="AA124" s="784"/>
    </row>
    <row r="125" spans="1:28" s="78" customFormat="1" x14ac:dyDescent="0.2">
      <c r="A125" s="403"/>
      <c r="B125" s="302"/>
      <c r="C125" s="303"/>
      <c r="D125" s="302"/>
      <c r="E125" s="83"/>
      <c r="F125" s="305"/>
      <c r="G125" s="302"/>
      <c r="H125" s="302"/>
      <c r="I125" s="302"/>
      <c r="J125" s="302"/>
      <c r="K125" s="306"/>
      <c r="L125" s="306"/>
      <c r="M125" s="306"/>
      <c r="N125" s="306"/>
      <c r="O125" s="85"/>
      <c r="P125" s="41"/>
      <c r="Q125" s="488"/>
      <c r="R125" s="489"/>
      <c r="S125" s="490" t="s">
        <v>763</v>
      </c>
      <c r="T125" s="491">
        <v>20000</v>
      </c>
      <c r="U125" s="492">
        <v>42869</v>
      </c>
      <c r="V125" s="494"/>
      <c r="W125" s="493" t="s">
        <v>1976</v>
      </c>
      <c r="X125" s="784"/>
      <c r="Y125" s="784"/>
      <c r="Z125" s="784"/>
      <c r="AA125" s="784"/>
    </row>
    <row r="126" spans="1:28" s="79" customFormat="1" x14ac:dyDescent="0.2">
      <c r="A126" s="514" t="s">
        <v>2860</v>
      </c>
      <c r="B126" s="349">
        <v>520515</v>
      </c>
      <c r="C126" s="350">
        <v>5399</v>
      </c>
      <c r="D126" s="349" t="s">
        <v>360</v>
      </c>
      <c r="E126" s="351">
        <v>2017</v>
      </c>
      <c r="F126" s="352">
        <v>42861</v>
      </c>
      <c r="G126" s="349" t="s">
        <v>6</v>
      </c>
      <c r="H126" s="349" t="s">
        <v>2861</v>
      </c>
      <c r="I126" s="349" t="s">
        <v>422</v>
      </c>
      <c r="J126" s="349" t="s">
        <v>2862</v>
      </c>
      <c r="K126" s="356">
        <v>630140.66</v>
      </c>
      <c r="L126" s="356">
        <v>58824.86</v>
      </c>
      <c r="M126" s="356">
        <v>110234.48</v>
      </c>
      <c r="N126" s="356">
        <v>799200</v>
      </c>
      <c r="O126" s="357"/>
      <c r="P126" s="61" t="s">
        <v>787</v>
      </c>
      <c r="Q126" s="489" t="s">
        <v>2627</v>
      </c>
      <c r="R126" s="489"/>
      <c r="S126" s="490" t="s">
        <v>762</v>
      </c>
      <c r="T126" s="491">
        <v>40000</v>
      </c>
      <c r="U126" s="497">
        <v>42874</v>
      </c>
      <c r="V126" s="497">
        <v>43027</v>
      </c>
      <c r="W126" s="498" t="s">
        <v>1976</v>
      </c>
    </row>
    <row r="127" spans="1:28" s="79" customFormat="1" x14ac:dyDescent="0.2">
      <c r="A127" s="499"/>
      <c r="B127" s="349"/>
      <c r="C127" s="350"/>
      <c r="D127" s="349"/>
      <c r="E127" s="351"/>
      <c r="F127" s="352"/>
      <c r="G127" s="349"/>
      <c r="H127" s="349"/>
      <c r="I127" s="349"/>
      <c r="J127" s="349"/>
      <c r="K127" s="356"/>
      <c r="L127" s="356"/>
      <c r="M127" s="356"/>
      <c r="N127" s="356"/>
      <c r="O127" s="357"/>
      <c r="P127" s="61"/>
      <c r="Q127" s="489"/>
      <c r="R127" s="489"/>
      <c r="S127" s="490" t="s">
        <v>762</v>
      </c>
      <c r="T127" s="491">
        <v>20000</v>
      </c>
      <c r="U127" s="497">
        <v>42873</v>
      </c>
      <c r="V127" s="497">
        <v>43027</v>
      </c>
      <c r="W127" s="498" t="s">
        <v>1976</v>
      </c>
    </row>
    <row r="128" spans="1:28" s="79" customFormat="1" x14ac:dyDescent="0.2">
      <c r="A128" s="499"/>
      <c r="B128" s="349"/>
      <c r="C128" s="350"/>
      <c r="D128" s="349"/>
      <c r="E128" s="351"/>
      <c r="F128" s="352"/>
      <c r="G128" s="349"/>
      <c r="H128" s="349"/>
      <c r="I128" s="349"/>
      <c r="J128" s="349"/>
      <c r="K128" s="356"/>
      <c r="L128" s="356"/>
      <c r="M128" s="356"/>
      <c r="N128" s="356"/>
      <c r="O128" s="357"/>
      <c r="P128" s="61"/>
      <c r="Q128" s="489"/>
      <c r="R128" s="489"/>
      <c r="S128" s="490" t="s">
        <v>762</v>
      </c>
      <c r="T128" s="491">
        <v>20000</v>
      </c>
      <c r="U128" s="497">
        <v>42873</v>
      </c>
      <c r="V128" s="497">
        <v>43027</v>
      </c>
      <c r="W128" s="498" t="s">
        <v>1976</v>
      </c>
    </row>
    <row r="129" spans="1:28" s="79" customFormat="1" x14ac:dyDescent="0.2">
      <c r="A129" s="499"/>
      <c r="B129" s="349"/>
      <c r="C129" s="350"/>
      <c r="D129" s="349"/>
      <c r="E129" s="351"/>
      <c r="F129" s="352"/>
      <c r="G129" s="349"/>
      <c r="H129" s="349"/>
      <c r="I129" s="349"/>
      <c r="J129" s="349"/>
      <c r="K129" s="356"/>
      <c r="L129" s="356"/>
      <c r="M129" s="356"/>
      <c r="N129" s="356"/>
      <c r="O129" s="357"/>
      <c r="P129" s="61"/>
      <c r="Q129" s="489"/>
      <c r="R129" s="489"/>
      <c r="S129" s="490" t="s">
        <v>2643</v>
      </c>
      <c r="T129" s="491">
        <v>100000</v>
      </c>
      <c r="U129" s="497">
        <v>42873</v>
      </c>
      <c r="V129" s="497">
        <v>43027</v>
      </c>
      <c r="W129" s="498" t="s">
        <v>1976</v>
      </c>
    </row>
    <row r="130" spans="1:28" s="79" customFormat="1" x14ac:dyDescent="0.2">
      <c r="A130" s="499"/>
      <c r="B130" s="349"/>
      <c r="C130" s="350"/>
      <c r="D130" s="349"/>
      <c r="E130" s="351"/>
      <c r="F130" s="352"/>
      <c r="G130" s="349"/>
      <c r="H130" s="349"/>
      <c r="I130" s="349"/>
      <c r="J130" s="349"/>
      <c r="K130" s="356"/>
      <c r="L130" s="356"/>
      <c r="M130" s="356"/>
      <c r="N130" s="356"/>
      <c r="O130" s="357"/>
      <c r="P130" s="61"/>
      <c r="Q130" s="489"/>
      <c r="R130" s="489"/>
      <c r="S130" s="490" t="s">
        <v>2863</v>
      </c>
      <c r="T130" s="491">
        <v>20000</v>
      </c>
      <c r="U130" s="497">
        <v>42766</v>
      </c>
      <c r="V130" s="497">
        <v>43027</v>
      </c>
      <c r="W130" s="498" t="s">
        <v>1976</v>
      </c>
    </row>
    <row r="131" spans="1:28" s="79" customFormat="1" x14ac:dyDescent="0.2">
      <c r="A131" s="499"/>
      <c r="B131" s="349"/>
      <c r="C131" s="350"/>
      <c r="D131" s="349"/>
      <c r="E131" s="351"/>
      <c r="F131" s="352"/>
      <c r="G131" s="349"/>
      <c r="H131" s="349"/>
      <c r="I131" s="349"/>
      <c r="J131" s="349"/>
      <c r="K131" s="356"/>
      <c r="L131" s="356"/>
      <c r="M131" s="356"/>
      <c r="N131" s="356"/>
      <c r="O131" s="357"/>
      <c r="P131" s="61"/>
      <c r="Q131" s="489"/>
      <c r="R131" s="489"/>
      <c r="S131" s="490" t="s">
        <v>757</v>
      </c>
      <c r="T131" s="491">
        <v>92471.94</v>
      </c>
      <c r="U131" s="497">
        <v>42874</v>
      </c>
      <c r="V131" s="497">
        <v>43027</v>
      </c>
      <c r="W131" s="498" t="s">
        <v>1976</v>
      </c>
    </row>
    <row r="132" spans="1:28" s="79" customFormat="1" x14ac:dyDescent="0.2">
      <c r="A132" s="499"/>
      <c r="B132" s="349"/>
      <c r="C132" s="350"/>
      <c r="D132" s="349"/>
      <c r="E132" s="351"/>
      <c r="F132" s="352"/>
      <c r="G132" s="349"/>
      <c r="H132" s="349"/>
      <c r="I132" s="349"/>
      <c r="J132" s="349"/>
      <c r="K132" s="356"/>
      <c r="L132" s="356"/>
      <c r="M132" s="356"/>
      <c r="N132" s="356"/>
      <c r="O132" s="357"/>
      <c r="P132" s="61"/>
      <c r="Q132" s="489"/>
      <c r="R132" s="489"/>
      <c r="S132" s="490" t="s">
        <v>762</v>
      </c>
      <c r="T132" s="491">
        <v>50000</v>
      </c>
      <c r="U132" s="497">
        <v>42874</v>
      </c>
      <c r="V132" s="497">
        <v>43027</v>
      </c>
      <c r="W132" s="498" t="s">
        <v>1976</v>
      </c>
    </row>
    <row r="133" spans="1:28" s="79" customFormat="1" x14ac:dyDescent="0.2">
      <c r="A133" s="499"/>
      <c r="B133" s="349"/>
      <c r="C133" s="350"/>
      <c r="D133" s="349"/>
      <c r="E133" s="351"/>
      <c r="F133" s="352"/>
      <c r="G133" s="349"/>
      <c r="H133" s="349"/>
      <c r="I133" s="349"/>
      <c r="J133" s="349"/>
      <c r="K133" s="356"/>
      <c r="L133" s="356"/>
      <c r="M133" s="356"/>
      <c r="N133" s="356"/>
      <c r="O133" s="357"/>
      <c r="P133" s="61"/>
      <c r="Q133" s="489"/>
      <c r="R133" s="489"/>
      <c r="S133" s="490" t="s">
        <v>762</v>
      </c>
      <c r="T133" s="491">
        <v>20000</v>
      </c>
      <c r="U133" s="497">
        <v>42855</v>
      </c>
      <c r="V133" s="497">
        <v>43027</v>
      </c>
      <c r="W133" s="498" t="s">
        <v>1976</v>
      </c>
    </row>
    <row r="134" spans="1:28" s="79" customFormat="1" x14ac:dyDescent="0.2">
      <c r="A134" s="499"/>
      <c r="B134" s="349"/>
      <c r="C134" s="350"/>
      <c r="D134" s="349"/>
      <c r="E134" s="351"/>
      <c r="F134" s="352"/>
      <c r="G134" s="349"/>
      <c r="H134" s="349"/>
      <c r="I134" s="349"/>
      <c r="J134" s="349"/>
      <c r="K134" s="356"/>
      <c r="L134" s="356"/>
      <c r="M134" s="356"/>
      <c r="N134" s="356"/>
      <c r="O134" s="357"/>
      <c r="P134" s="61"/>
      <c r="Q134" s="489"/>
      <c r="R134" s="489"/>
      <c r="S134" s="490" t="s">
        <v>771</v>
      </c>
      <c r="T134" s="491">
        <v>19130.169999999998</v>
      </c>
      <c r="U134" s="497"/>
      <c r="V134" s="497">
        <v>43027</v>
      </c>
      <c r="W134" s="498" t="s">
        <v>1976</v>
      </c>
    </row>
    <row r="135" spans="1:28" s="79" customFormat="1" ht="15" x14ac:dyDescent="0.25">
      <c r="A135" s="499">
        <v>4</v>
      </c>
      <c r="B135" s="349"/>
      <c r="C135" s="350"/>
      <c r="D135" s="349"/>
      <c r="E135" s="351"/>
      <c r="F135" s="352"/>
      <c r="G135" s="349"/>
      <c r="H135" s="349"/>
      <c r="I135" s="349"/>
      <c r="J135" s="349"/>
      <c r="K135" s="356"/>
      <c r="L135" s="356"/>
      <c r="M135" s="356"/>
      <c r="N135" s="356"/>
      <c r="O135" s="357"/>
      <c r="P135" s="61"/>
      <c r="Q135" s="489"/>
      <c r="R135" s="489"/>
      <c r="S135" s="490" t="s">
        <v>2647</v>
      </c>
      <c r="T135" s="515">
        <v>417597.89</v>
      </c>
      <c r="U135" s="516"/>
      <c r="V135" s="497">
        <v>43027</v>
      </c>
      <c r="W135" s="498" t="s">
        <v>1976</v>
      </c>
    </row>
    <row r="136" spans="1:28" s="78" customFormat="1" x14ac:dyDescent="0.2">
      <c r="A136" s="403" t="s">
        <v>2864</v>
      </c>
      <c r="B136" s="302">
        <v>521801</v>
      </c>
      <c r="C136" s="303" t="s">
        <v>618</v>
      </c>
      <c r="D136" s="302" t="s">
        <v>2608</v>
      </c>
      <c r="E136" s="83">
        <v>2017</v>
      </c>
      <c r="F136" s="305">
        <v>42861</v>
      </c>
      <c r="G136" s="302" t="s">
        <v>646</v>
      </c>
      <c r="H136" s="302" t="s">
        <v>2865</v>
      </c>
      <c r="I136" s="302" t="s">
        <v>2866</v>
      </c>
      <c r="J136" s="302" t="s">
        <v>2867</v>
      </c>
      <c r="K136" s="306">
        <v>134724.14000000001</v>
      </c>
      <c r="L136" s="306">
        <v>0</v>
      </c>
      <c r="M136" s="306">
        <v>4275.8599999999997</v>
      </c>
      <c r="N136" s="306">
        <v>139000</v>
      </c>
      <c r="O136" s="85"/>
      <c r="P136" s="61" t="s">
        <v>749</v>
      </c>
      <c r="Q136" s="488" t="s">
        <v>2612</v>
      </c>
      <c r="R136" s="489"/>
      <c r="S136" s="490" t="s">
        <v>758</v>
      </c>
      <c r="T136" s="491">
        <v>139000</v>
      </c>
      <c r="U136" s="492">
        <v>42874</v>
      </c>
      <c r="V136" s="494"/>
      <c r="W136" s="493" t="s">
        <v>1976</v>
      </c>
    </row>
    <row r="137" spans="1:28" s="78" customFormat="1" x14ac:dyDescent="0.2">
      <c r="A137" s="403" t="s">
        <v>2868</v>
      </c>
      <c r="B137" s="302">
        <v>520220</v>
      </c>
      <c r="C137" s="303">
        <v>1794</v>
      </c>
      <c r="D137" s="302" t="s">
        <v>80</v>
      </c>
      <c r="E137" s="83">
        <v>2017</v>
      </c>
      <c r="F137" s="305">
        <v>42870</v>
      </c>
      <c r="G137" s="302" t="s">
        <v>1935</v>
      </c>
      <c r="H137" s="302" t="s">
        <v>2869</v>
      </c>
      <c r="I137" s="302" t="s">
        <v>2870</v>
      </c>
      <c r="J137" s="302" t="s">
        <v>2871</v>
      </c>
      <c r="K137" s="306">
        <v>272992.27</v>
      </c>
      <c r="L137" s="306">
        <v>3128.42</v>
      </c>
      <c r="M137" s="306">
        <v>44179.31</v>
      </c>
      <c r="N137" s="306">
        <v>320300</v>
      </c>
      <c r="O137" s="85"/>
      <c r="P137" s="61" t="s">
        <v>787</v>
      </c>
      <c r="Q137" s="406" t="s">
        <v>2617</v>
      </c>
      <c r="R137" s="315"/>
      <c r="S137" s="494" t="s">
        <v>757</v>
      </c>
      <c r="T137" s="517">
        <v>100000</v>
      </c>
      <c r="U137" s="492">
        <v>42871</v>
      </c>
      <c r="V137" s="494"/>
      <c r="W137" s="493" t="s">
        <v>1976</v>
      </c>
    </row>
    <row r="138" spans="1:28" s="78" customFormat="1" ht="15" x14ac:dyDescent="0.25">
      <c r="A138" s="403"/>
      <c r="B138" s="302"/>
      <c r="C138" s="303"/>
      <c r="D138" s="302"/>
      <c r="E138" s="83"/>
      <c r="F138" s="305"/>
      <c r="G138" s="302"/>
      <c r="H138" s="302"/>
      <c r="I138" s="302"/>
      <c r="J138" s="302"/>
      <c r="K138" s="306"/>
      <c r="L138" s="306"/>
      <c r="M138" s="306"/>
      <c r="N138" s="306"/>
      <c r="O138" s="85"/>
      <c r="P138" s="61"/>
      <c r="Q138" s="406"/>
      <c r="R138" s="315"/>
      <c r="S138" s="494" t="s">
        <v>2647</v>
      </c>
      <c r="T138" s="502">
        <v>220300</v>
      </c>
      <c r="U138" s="503"/>
      <c r="V138" s="494"/>
      <c r="W138" s="493" t="s">
        <v>2618</v>
      </c>
    </row>
    <row r="139" spans="1:28" s="78" customFormat="1" x14ac:dyDescent="0.2">
      <c r="A139" s="403" t="s">
        <v>2872</v>
      </c>
      <c r="B139" s="302">
        <v>1520104</v>
      </c>
      <c r="C139" s="303">
        <v>7493</v>
      </c>
      <c r="D139" s="302" t="s">
        <v>440</v>
      </c>
      <c r="E139" s="83">
        <v>2017</v>
      </c>
      <c r="F139" s="305">
        <v>42879</v>
      </c>
      <c r="G139" s="302" t="s">
        <v>143</v>
      </c>
      <c r="H139" s="302" t="s">
        <v>2873</v>
      </c>
      <c r="I139" s="302" t="s">
        <v>2874</v>
      </c>
      <c r="J139" s="302" t="s">
        <v>2875</v>
      </c>
      <c r="K139" s="306">
        <v>250000</v>
      </c>
      <c r="L139" s="306">
        <v>12500</v>
      </c>
      <c r="M139" s="306">
        <v>42000</v>
      </c>
      <c r="N139" s="306">
        <v>304500</v>
      </c>
      <c r="O139" s="85"/>
      <c r="P139" s="61" t="s">
        <v>787</v>
      </c>
      <c r="Q139" s="406" t="s">
        <v>2617</v>
      </c>
      <c r="R139" s="489"/>
      <c r="S139" s="490" t="s">
        <v>757</v>
      </c>
      <c r="T139" s="491">
        <v>190000</v>
      </c>
      <c r="U139" s="497">
        <v>42879</v>
      </c>
      <c r="V139" s="496"/>
      <c r="W139" s="498" t="s">
        <v>1976</v>
      </c>
      <c r="X139" s="92"/>
      <c r="Y139" s="92"/>
      <c r="Z139" s="92"/>
      <c r="AA139" s="92"/>
      <c r="AB139" s="92"/>
    </row>
    <row r="140" spans="1:28" s="78" customFormat="1" x14ac:dyDescent="0.2">
      <c r="A140" s="403"/>
      <c r="B140" s="302"/>
      <c r="C140" s="303"/>
      <c r="D140" s="302"/>
      <c r="E140" s="83"/>
      <c r="F140" s="305"/>
      <c r="G140" s="302"/>
      <c r="H140" s="302"/>
      <c r="I140" s="302"/>
      <c r="J140" s="302"/>
      <c r="K140" s="306"/>
      <c r="L140" s="306"/>
      <c r="M140" s="306"/>
      <c r="N140" s="306"/>
      <c r="O140" s="85"/>
      <c r="P140" s="61"/>
      <c r="Q140" s="406"/>
      <c r="R140" s="489"/>
      <c r="S140" s="490" t="s">
        <v>2643</v>
      </c>
      <c r="T140" s="491">
        <v>268</v>
      </c>
      <c r="U140" s="497">
        <v>42879</v>
      </c>
      <c r="V140" s="496"/>
      <c r="W140" s="498" t="s">
        <v>1976</v>
      </c>
      <c r="X140" s="92"/>
      <c r="Y140" s="92"/>
      <c r="Z140" s="92"/>
      <c r="AA140" s="92"/>
      <c r="AB140" s="92"/>
    </row>
    <row r="141" spans="1:28" s="78" customFormat="1" x14ac:dyDescent="0.2">
      <c r="A141" s="403"/>
      <c r="B141" s="302"/>
      <c r="C141" s="303"/>
      <c r="D141" s="302"/>
      <c r="E141" s="83"/>
      <c r="F141" s="305"/>
      <c r="G141" s="302"/>
      <c r="H141" s="302"/>
      <c r="I141" s="302"/>
      <c r="J141" s="302"/>
      <c r="K141" s="306"/>
      <c r="L141" s="306"/>
      <c r="M141" s="306"/>
      <c r="N141" s="306"/>
      <c r="O141" s="85"/>
      <c r="P141" s="61"/>
      <c r="Q141" s="406"/>
      <c r="R141" s="489"/>
      <c r="S141" s="490" t="s">
        <v>2643</v>
      </c>
      <c r="T141" s="491">
        <v>18</v>
      </c>
      <c r="U141" s="497">
        <v>42879</v>
      </c>
      <c r="V141" s="496"/>
      <c r="W141" s="498" t="s">
        <v>1976</v>
      </c>
      <c r="X141" s="92"/>
      <c r="Y141" s="92"/>
      <c r="Z141" s="92"/>
      <c r="AA141" s="92"/>
      <c r="AB141" s="92"/>
    </row>
    <row r="142" spans="1:28" s="78" customFormat="1" ht="15" x14ac:dyDescent="0.25">
      <c r="A142" s="403"/>
      <c r="B142" s="302"/>
      <c r="C142" s="303"/>
      <c r="D142" s="302"/>
      <c r="E142" s="83"/>
      <c r="F142" s="305"/>
      <c r="G142" s="302"/>
      <c r="H142" s="302"/>
      <c r="I142" s="302"/>
      <c r="J142" s="302"/>
      <c r="K142" s="306"/>
      <c r="L142" s="306"/>
      <c r="M142" s="306"/>
      <c r="N142" s="306"/>
      <c r="O142" s="85"/>
      <c r="P142" s="61"/>
      <c r="Q142" s="406"/>
      <c r="R142" s="489"/>
      <c r="S142" s="490" t="s">
        <v>2647</v>
      </c>
      <c r="T142" s="502">
        <v>118714.18</v>
      </c>
      <c r="U142" s="503"/>
      <c r="V142" s="496"/>
      <c r="W142" s="498" t="s">
        <v>2618</v>
      </c>
      <c r="X142" s="92"/>
      <c r="Y142" s="92"/>
      <c r="Z142" s="92"/>
      <c r="AA142" s="92"/>
      <c r="AB142" s="92"/>
    </row>
    <row r="143" spans="1:28" s="78" customFormat="1" x14ac:dyDescent="0.2">
      <c r="A143" s="403" t="s">
        <v>2876</v>
      </c>
      <c r="B143" s="302">
        <v>520515</v>
      </c>
      <c r="C143" s="303" t="s">
        <v>618</v>
      </c>
      <c r="D143" s="302" t="s">
        <v>2608</v>
      </c>
      <c r="E143" s="83">
        <v>2017</v>
      </c>
      <c r="F143" s="305">
        <v>42864</v>
      </c>
      <c r="G143" s="302" t="s">
        <v>2877</v>
      </c>
      <c r="H143" s="302" t="s">
        <v>2878</v>
      </c>
      <c r="I143" s="302" t="s">
        <v>2879</v>
      </c>
      <c r="J143" s="302" t="s">
        <v>2880</v>
      </c>
      <c r="K143" s="306">
        <v>357241.38</v>
      </c>
      <c r="L143" s="306">
        <v>0</v>
      </c>
      <c r="M143" s="306">
        <v>6758.62</v>
      </c>
      <c r="N143" s="306">
        <v>364000</v>
      </c>
      <c r="O143" s="85"/>
      <c r="P143" s="61" t="s">
        <v>749</v>
      </c>
      <c r="Q143" s="406" t="s">
        <v>2617</v>
      </c>
      <c r="R143" s="489"/>
      <c r="S143" s="490" t="s">
        <v>2643</v>
      </c>
      <c r="T143" s="491">
        <v>150000</v>
      </c>
      <c r="U143" s="492">
        <v>42864</v>
      </c>
      <c r="V143" s="494"/>
      <c r="W143" s="493" t="s">
        <v>1976</v>
      </c>
      <c r="X143" s="89"/>
      <c r="Y143" s="89"/>
      <c r="Z143" s="89"/>
      <c r="AA143" s="89"/>
      <c r="AB143" s="89"/>
    </row>
    <row r="144" spans="1:28" s="78" customFormat="1" x14ac:dyDescent="0.2">
      <c r="A144" s="403"/>
      <c r="B144" s="302"/>
      <c r="C144" s="303"/>
      <c r="D144" s="302"/>
      <c r="E144" s="83"/>
      <c r="F144" s="305"/>
      <c r="G144" s="302"/>
      <c r="H144" s="302"/>
      <c r="I144" s="302"/>
      <c r="J144" s="302"/>
      <c r="K144" s="306"/>
      <c r="L144" s="306"/>
      <c r="M144" s="306"/>
      <c r="N144" s="306"/>
      <c r="O144" s="85"/>
      <c r="P144" s="61"/>
      <c r="Q144" s="406"/>
      <c r="R144" s="489"/>
      <c r="S144" s="490" t="s">
        <v>758</v>
      </c>
      <c r="T144" s="491">
        <v>214000</v>
      </c>
      <c r="U144" s="492">
        <v>42865</v>
      </c>
      <c r="V144" s="494"/>
      <c r="W144" s="493" t="s">
        <v>1976</v>
      </c>
      <c r="X144" s="89"/>
      <c r="Y144" s="89"/>
      <c r="Z144" s="89"/>
      <c r="AA144" s="89"/>
      <c r="AB144" s="89"/>
    </row>
    <row r="145" spans="1:28" s="78" customFormat="1" x14ac:dyDescent="0.2">
      <c r="A145" s="403" t="s">
        <v>2881</v>
      </c>
      <c r="B145" s="302">
        <v>41169</v>
      </c>
      <c r="C145" s="303" t="s">
        <v>618</v>
      </c>
      <c r="D145" s="302" t="s">
        <v>2608</v>
      </c>
      <c r="E145" s="83">
        <v>2017</v>
      </c>
      <c r="F145" s="305">
        <v>42870</v>
      </c>
      <c r="G145" s="302" t="s">
        <v>1874</v>
      </c>
      <c r="H145" s="302" t="s">
        <v>2882</v>
      </c>
      <c r="I145" s="302" t="s">
        <v>2883</v>
      </c>
      <c r="J145" s="302" t="s">
        <v>2884</v>
      </c>
      <c r="K145" s="306">
        <v>205862.07</v>
      </c>
      <c r="L145" s="306">
        <v>0</v>
      </c>
      <c r="M145" s="306">
        <v>4137.93</v>
      </c>
      <c r="N145" s="306">
        <v>210000</v>
      </c>
      <c r="O145" s="85"/>
      <c r="P145" s="61" t="s">
        <v>749</v>
      </c>
      <c r="Q145" s="488" t="s">
        <v>2612</v>
      </c>
      <c r="R145" s="489"/>
      <c r="S145" s="490" t="s">
        <v>2643</v>
      </c>
      <c r="T145" s="491">
        <v>5000</v>
      </c>
      <c r="U145" s="492">
        <v>42868</v>
      </c>
      <c r="V145" s="494"/>
      <c r="W145" s="493" t="s">
        <v>2618</v>
      </c>
    </row>
    <row r="146" spans="1:28" s="78" customFormat="1" x14ac:dyDescent="0.2">
      <c r="A146" s="403"/>
      <c r="B146" s="302"/>
      <c r="C146" s="303"/>
      <c r="D146" s="302"/>
      <c r="E146" s="83"/>
      <c r="F146" s="305"/>
      <c r="G146" s="302"/>
      <c r="H146" s="302"/>
      <c r="I146" s="302"/>
      <c r="J146" s="302"/>
      <c r="K146" s="306"/>
      <c r="L146" s="306"/>
      <c r="M146" s="306"/>
      <c r="N146" s="306"/>
      <c r="O146" s="85"/>
      <c r="P146" s="61"/>
      <c r="Q146" s="488"/>
      <c r="R146" s="489"/>
      <c r="S146" s="490" t="s">
        <v>758</v>
      </c>
      <c r="T146" s="491">
        <v>55621</v>
      </c>
      <c r="U146" s="492"/>
      <c r="V146" s="494"/>
      <c r="W146" s="493"/>
    </row>
    <row r="147" spans="1:28" s="78" customFormat="1" ht="15" x14ac:dyDescent="0.25">
      <c r="A147" s="403"/>
      <c r="B147" s="302"/>
      <c r="C147" s="303"/>
      <c r="D147" s="302"/>
      <c r="E147" s="83"/>
      <c r="F147" s="305"/>
      <c r="G147" s="302"/>
      <c r="H147" s="302"/>
      <c r="I147" s="302"/>
      <c r="J147" s="302"/>
      <c r="K147" s="306"/>
      <c r="L147" s="306"/>
      <c r="M147" s="306"/>
      <c r="N147" s="306"/>
      <c r="O147" s="85"/>
      <c r="P147" s="61"/>
      <c r="Q147" s="488"/>
      <c r="R147" s="489"/>
      <c r="S147" s="490" t="s">
        <v>2647</v>
      </c>
      <c r="T147" s="502">
        <v>149379</v>
      </c>
      <c r="U147" s="503"/>
      <c r="V147" s="494"/>
      <c r="W147" s="493"/>
    </row>
    <row r="148" spans="1:28" s="79" customFormat="1" x14ac:dyDescent="0.2">
      <c r="A148" s="499" t="s">
        <v>2885</v>
      </c>
      <c r="B148" s="349">
        <v>521909</v>
      </c>
      <c r="C148" s="350">
        <v>6987</v>
      </c>
      <c r="D148" s="349" t="s">
        <v>423</v>
      </c>
      <c r="E148" s="351">
        <v>2017</v>
      </c>
      <c r="F148" s="352">
        <v>42866</v>
      </c>
      <c r="G148" s="349"/>
      <c r="H148" s="349" t="s">
        <v>2886</v>
      </c>
      <c r="I148" s="495" t="s">
        <v>527</v>
      </c>
      <c r="J148" s="349" t="s">
        <v>2887</v>
      </c>
      <c r="K148" s="356">
        <v>501435.65</v>
      </c>
      <c r="L148" s="356">
        <v>0</v>
      </c>
      <c r="M148" s="356">
        <v>80229.7</v>
      </c>
      <c r="N148" s="356">
        <v>581665.35</v>
      </c>
      <c r="O148" s="357"/>
      <c r="P148" s="61" t="s">
        <v>748</v>
      </c>
      <c r="Q148" s="489" t="s">
        <v>2627</v>
      </c>
      <c r="R148" s="489"/>
      <c r="S148" s="490"/>
      <c r="T148" s="491"/>
      <c r="U148" s="496"/>
      <c r="V148" s="497">
        <v>43027</v>
      </c>
      <c r="W148" s="498"/>
      <c r="X148" s="92"/>
      <c r="Y148" s="92"/>
      <c r="Z148" s="92"/>
      <c r="AA148" s="92"/>
      <c r="AB148" s="92"/>
    </row>
    <row r="149" spans="1:28" s="78" customFormat="1" x14ac:dyDescent="0.2">
      <c r="A149" s="403" t="s">
        <v>2888</v>
      </c>
      <c r="B149" s="302">
        <v>521801</v>
      </c>
      <c r="C149" s="303">
        <v>2201</v>
      </c>
      <c r="D149" s="302" t="s">
        <v>217</v>
      </c>
      <c r="E149" s="83">
        <v>2017</v>
      </c>
      <c r="F149" s="305">
        <v>42868</v>
      </c>
      <c r="G149" s="302"/>
      <c r="H149" s="302" t="s">
        <v>2889</v>
      </c>
      <c r="I149" s="495" t="s">
        <v>527</v>
      </c>
      <c r="J149" s="302" t="s">
        <v>2890</v>
      </c>
      <c r="K149" s="306">
        <v>183987.7</v>
      </c>
      <c r="L149" s="306">
        <v>0</v>
      </c>
      <c r="M149" s="306">
        <v>29438.03</v>
      </c>
      <c r="N149" s="306">
        <v>213425.73</v>
      </c>
      <c r="O149" s="85"/>
      <c r="P149" s="90" t="s">
        <v>748</v>
      </c>
      <c r="Q149" s="489" t="s">
        <v>2627</v>
      </c>
      <c r="R149" s="489"/>
      <c r="S149" s="490"/>
      <c r="T149" s="491"/>
      <c r="U149" s="496"/>
      <c r="V149" s="497">
        <v>43027</v>
      </c>
      <c r="W149" s="518"/>
      <c r="X149" s="94"/>
      <c r="Y149" s="94"/>
      <c r="Z149" s="94"/>
      <c r="AA149" s="94"/>
      <c r="AB149" s="94"/>
    </row>
    <row r="150" spans="1:28" s="79" customFormat="1" x14ac:dyDescent="0.2">
      <c r="A150" s="499" t="s">
        <v>2891</v>
      </c>
      <c r="B150" s="349">
        <v>1051108</v>
      </c>
      <c r="C150" s="350" t="s">
        <v>618</v>
      </c>
      <c r="D150" s="349" t="s">
        <v>2608</v>
      </c>
      <c r="E150" s="351">
        <v>2017</v>
      </c>
      <c r="F150" s="352">
        <v>42881</v>
      </c>
      <c r="G150" s="349" t="s">
        <v>197</v>
      </c>
      <c r="H150" s="349" t="s">
        <v>2892</v>
      </c>
      <c r="I150" s="349" t="s">
        <v>2893</v>
      </c>
      <c r="J150" s="349" t="s">
        <v>2894</v>
      </c>
      <c r="K150" s="356">
        <v>228448.28</v>
      </c>
      <c r="L150" s="356">
        <v>0</v>
      </c>
      <c r="M150" s="356">
        <v>36551.72</v>
      </c>
      <c r="N150" s="356">
        <v>265000</v>
      </c>
      <c r="O150" s="357"/>
      <c r="P150" s="61" t="s">
        <v>749</v>
      </c>
      <c r="Q150" s="504" t="s">
        <v>2617</v>
      </c>
      <c r="R150" s="489"/>
      <c r="S150" s="490"/>
      <c r="T150" s="491"/>
      <c r="U150" s="496"/>
      <c r="V150" s="496"/>
      <c r="W150" s="498"/>
    </row>
    <row r="151" spans="1:28" s="78" customFormat="1" x14ac:dyDescent="0.2">
      <c r="A151" s="403" t="s">
        <v>2895</v>
      </c>
      <c r="B151" s="302">
        <v>24901</v>
      </c>
      <c r="C151" s="303" t="s">
        <v>618</v>
      </c>
      <c r="D151" s="302" t="s">
        <v>2608</v>
      </c>
      <c r="E151" s="83">
        <v>2017</v>
      </c>
      <c r="F151" s="305">
        <v>42886</v>
      </c>
      <c r="G151" s="302" t="s">
        <v>2550</v>
      </c>
      <c r="H151" s="302" t="s">
        <v>2896</v>
      </c>
      <c r="I151" s="302" t="s">
        <v>2897</v>
      </c>
      <c r="J151" s="302" t="s">
        <v>2898</v>
      </c>
      <c r="K151" s="306">
        <v>137517.24</v>
      </c>
      <c r="L151" s="306">
        <v>0</v>
      </c>
      <c r="M151" s="306">
        <v>2482.7600000000002</v>
      </c>
      <c r="N151" s="306">
        <v>140000</v>
      </c>
      <c r="O151" s="85"/>
      <c r="P151" s="61" t="s">
        <v>749</v>
      </c>
      <c r="Q151" s="488" t="s">
        <v>2612</v>
      </c>
      <c r="R151" s="489"/>
      <c r="S151" s="490"/>
      <c r="T151" s="491"/>
      <c r="U151" s="494"/>
      <c r="V151" s="494"/>
      <c r="W151" s="493"/>
    </row>
    <row r="152" spans="1:28" s="78" customFormat="1" x14ac:dyDescent="0.2">
      <c r="A152" s="403" t="s">
        <v>2899</v>
      </c>
      <c r="B152" s="302">
        <v>1013213</v>
      </c>
      <c r="C152" s="303" t="s">
        <v>618</v>
      </c>
      <c r="D152" s="302" t="s">
        <v>2608</v>
      </c>
      <c r="E152" s="83">
        <v>2016</v>
      </c>
      <c r="F152" s="305">
        <v>42863</v>
      </c>
      <c r="G152" s="302" t="s">
        <v>2620</v>
      </c>
      <c r="H152" s="302" t="s">
        <v>2900</v>
      </c>
      <c r="I152" s="349" t="s">
        <v>2901</v>
      </c>
      <c r="J152" s="302" t="s">
        <v>2902</v>
      </c>
      <c r="K152" s="306">
        <v>215517.24</v>
      </c>
      <c r="L152" s="306">
        <v>0</v>
      </c>
      <c r="M152" s="306">
        <v>34482.76</v>
      </c>
      <c r="N152" s="306">
        <v>250000</v>
      </c>
      <c r="O152" s="85"/>
      <c r="P152" s="41" t="s">
        <v>749</v>
      </c>
      <c r="Q152" s="488" t="s">
        <v>2612</v>
      </c>
      <c r="R152" s="489"/>
      <c r="S152" s="490" t="s">
        <v>758</v>
      </c>
      <c r="T152" s="491">
        <v>245000</v>
      </c>
      <c r="U152" s="492">
        <v>42881</v>
      </c>
      <c r="V152" s="494"/>
      <c r="W152" s="493" t="s">
        <v>2618</v>
      </c>
    </row>
    <row r="153" spans="1:28" s="78" customFormat="1" x14ac:dyDescent="0.2">
      <c r="A153" s="403"/>
      <c r="B153" s="302"/>
      <c r="C153" s="303"/>
      <c r="D153" s="302"/>
      <c r="E153" s="83"/>
      <c r="F153" s="305"/>
      <c r="G153" s="302"/>
      <c r="H153" s="302"/>
      <c r="I153" s="349"/>
      <c r="J153" s="302"/>
      <c r="K153" s="306"/>
      <c r="L153" s="306"/>
      <c r="M153" s="306"/>
      <c r="N153" s="306"/>
      <c r="O153" s="85"/>
      <c r="P153" s="41"/>
      <c r="Q153" s="488"/>
      <c r="R153" s="489"/>
      <c r="S153" s="490" t="s">
        <v>758</v>
      </c>
      <c r="T153" s="491">
        <v>5000</v>
      </c>
      <c r="U153" s="492">
        <v>42863</v>
      </c>
      <c r="V153" s="494"/>
      <c r="W153" s="493" t="s">
        <v>2618</v>
      </c>
    </row>
    <row r="154" spans="1:28" s="95" customFormat="1" x14ac:dyDescent="0.2">
      <c r="A154" s="403" t="s">
        <v>2903</v>
      </c>
      <c r="B154" s="302">
        <v>56518</v>
      </c>
      <c r="C154" s="303" t="s">
        <v>618</v>
      </c>
      <c r="D154" s="302" t="s">
        <v>2608</v>
      </c>
      <c r="E154" s="83">
        <v>2016</v>
      </c>
      <c r="F154" s="305">
        <v>42857</v>
      </c>
      <c r="G154" s="302" t="s">
        <v>2620</v>
      </c>
      <c r="H154" s="302" t="s">
        <v>2904</v>
      </c>
      <c r="I154" s="349" t="s">
        <v>2901</v>
      </c>
      <c r="J154" s="302" t="s">
        <v>2905</v>
      </c>
      <c r="K154" s="306">
        <v>203620.69</v>
      </c>
      <c r="L154" s="306">
        <v>0</v>
      </c>
      <c r="M154" s="306">
        <v>1379.31</v>
      </c>
      <c r="N154" s="306">
        <v>205000</v>
      </c>
      <c r="O154" s="85"/>
      <c r="P154" s="61" t="s">
        <v>749</v>
      </c>
      <c r="Q154" s="488" t="s">
        <v>2612</v>
      </c>
      <c r="R154" s="489"/>
      <c r="S154" s="490" t="s">
        <v>758</v>
      </c>
      <c r="T154" s="491">
        <v>20000</v>
      </c>
      <c r="U154" s="492">
        <v>42857</v>
      </c>
      <c r="V154" s="494"/>
      <c r="W154" s="493" t="s">
        <v>2618</v>
      </c>
      <c r="X154" s="78"/>
      <c r="Y154" s="78"/>
      <c r="Z154" s="78"/>
      <c r="AA154" s="78"/>
      <c r="AB154" s="78"/>
    </row>
    <row r="155" spans="1:28" s="95" customFormat="1" x14ac:dyDescent="0.2">
      <c r="A155" s="403"/>
      <c r="B155" s="302"/>
      <c r="C155" s="303"/>
      <c r="D155" s="302"/>
      <c r="E155" s="83"/>
      <c r="F155" s="305"/>
      <c r="G155" s="302"/>
      <c r="H155" s="302"/>
      <c r="I155" s="349"/>
      <c r="J155" s="302"/>
      <c r="K155" s="306"/>
      <c r="L155" s="306"/>
      <c r="M155" s="306"/>
      <c r="N155" s="306"/>
      <c r="O155" s="85"/>
      <c r="P155" s="61"/>
      <c r="Q155" s="488"/>
      <c r="R155" s="489"/>
      <c r="S155" s="490" t="s">
        <v>758</v>
      </c>
      <c r="T155" s="491">
        <v>185000</v>
      </c>
      <c r="U155" s="492">
        <v>42858</v>
      </c>
      <c r="V155" s="494"/>
      <c r="W155" s="493" t="s">
        <v>2618</v>
      </c>
      <c r="X155" s="78"/>
      <c r="Y155" s="78"/>
      <c r="Z155" s="78"/>
      <c r="AA155" s="78"/>
      <c r="AB155" s="78"/>
    </row>
    <row r="156" spans="1:28" s="95" customFormat="1" x14ac:dyDescent="0.2">
      <c r="A156" s="403"/>
      <c r="B156" s="302"/>
      <c r="C156" s="303"/>
      <c r="D156" s="302"/>
      <c r="E156" s="83"/>
      <c r="F156" s="305"/>
      <c r="G156" s="302"/>
      <c r="H156" s="302"/>
      <c r="I156" s="349"/>
      <c r="J156" s="302"/>
      <c r="K156" s="306"/>
      <c r="L156" s="306"/>
      <c r="M156" s="306"/>
      <c r="N156" s="306"/>
      <c r="O156" s="85"/>
      <c r="P156" s="61"/>
      <c r="Q156" s="488"/>
      <c r="R156" s="489"/>
      <c r="S156" s="490"/>
      <c r="T156" s="491"/>
      <c r="U156" s="492"/>
      <c r="V156" s="494"/>
      <c r="W156" s="493"/>
      <c r="X156" s="78"/>
      <c r="Y156" s="78"/>
      <c r="Z156" s="78"/>
      <c r="AA156" s="78"/>
      <c r="AB156" s="78"/>
    </row>
    <row r="157" spans="1:28" s="95" customFormat="1" x14ac:dyDescent="0.2">
      <c r="A157" s="403" t="s">
        <v>2906</v>
      </c>
      <c r="B157" s="302">
        <v>72402</v>
      </c>
      <c r="C157" s="303" t="s">
        <v>618</v>
      </c>
      <c r="D157" s="302" t="s">
        <v>2608</v>
      </c>
      <c r="E157" s="83">
        <v>2017</v>
      </c>
      <c r="F157" s="305">
        <v>42864</v>
      </c>
      <c r="G157" s="302" t="s">
        <v>197</v>
      </c>
      <c r="H157" s="302" t="s">
        <v>2907</v>
      </c>
      <c r="I157" s="302" t="s">
        <v>2908</v>
      </c>
      <c r="J157" s="302" t="s">
        <v>2909</v>
      </c>
      <c r="K157" s="306">
        <v>129310.34</v>
      </c>
      <c r="L157" s="306">
        <v>0</v>
      </c>
      <c r="M157" s="306">
        <v>20689.66</v>
      </c>
      <c r="N157" s="306">
        <v>150000</v>
      </c>
      <c r="O157" s="85"/>
      <c r="P157" s="61" t="s">
        <v>749</v>
      </c>
      <c r="Q157" s="488" t="s">
        <v>2612</v>
      </c>
      <c r="R157" s="489"/>
      <c r="S157" s="490" t="s">
        <v>757</v>
      </c>
      <c r="T157" s="491">
        <v>120000</v>
      </c>
      <c r="U157" s="492">
        <v>42874</v>
      </c>
      <c r="V157" s="494"/>
      <c r="W157" s="493" t="s">
        <v>2618</v>
      </c>
      <c r="X157" s="89"/>
      <c r="Y157" s="89"/>
      <c r="Z157" s="89"/>
      <c r="AA157" s="89"/>
      <c r="AB157" s="89"/>
    </row>
    <row r="158" spans="1:28" s="95" customFormat="1" x14ac:dyDescent="0.2">
      <c r="A158" s="403"/>
      <c r="B158" s="302"/>
      <c r="C158" s="303"/>
      <c r="D158" s="302"/>
      <c r="E158" s="83"/>
      <c r="F158" s="305"/>
      <c r="G158" s="302"/>
      <c r="H158" s="302"/>
      <c r="I158" s="302"/>
      <c r="J158" s="302"/>
      <c r="K158" s="306"/>
      <c r="L158" s="306"/>
      <c r="M158" s="306"/>
      <c r="N158" s="306"/>
      <c r="O158" s="85"/>
      <c r="P158" s="61"/>
      <c r="Q158" s="488"/>
      <c r="R158" s="489"/>
      <c r="S158" s="490" t="s">
        <v>2643</v>
      </c>
      <c r="T158" s="491">
        <v>27000</v>
      </c>
      <c r="U158" s="492">
        <v>42861</v>
      </c>
      <c r="V158" s="494"/>
      <c r="W158" s="493" t="s">
        <v>2618</v>
      </c>
      <c r="X158" s="89"/>
      <c r="Y158" s="89"/>
      <c r="Z158" s="89"/>
      <c r="AA158" s="89"/>
      <c r="AB158" s="89"/>
    </row>
    <row r="159" spans="1:28" s="95" customFormat="1" x14ac:dyDescent="0.2">
      <c r="A159" s="403"/>
      <c r="B159" s="302"/>
      <c r="C159" s="303"/>
      <c r="D159" s="302"/>
      <c r="E159" s="83"/>
      <c r="F159" s="305"/>
      <c r="G159" s="302"/>
      <c r="H159" s="302"/>
      <c r="I159" s="302"/>
      <c r="J159" s="302"/>
      <c r="K159" s="306"/>
      <c r="L159" s="306"/>
      <c r="M159" s="306"/>
      <c r="N159" s="306"/>
      <c r="O159" s="85"/>
      <c r="P159" s="61"/>
      <c r="Q159" s="488"/>
      <c r="R159" s="489"/>
      <c r="S159" s="490" t="s">
        <v>763</v>
      </c>
      <c r="T159" s="491">
        <v>3000</v>
      </c>
      <c r="U159" s="492">
        <v>42858</v>
      </c>
      <c r="V159" s="494"/>
      <c r="W159" s="493" t="s">
        <v>2618</v>
      </c>
      <c r="X159" s="89"/>
      <c r="Y159" s="89"/>
      <c r="Z159" s="89"/>
      <c r="AA159" s="89"/>
      <c r="AB159" s="89"/>
    </row>
    <row r="160" spans="1:28" s="78" customFormat="1" x14ac:dyDescent="0.2">
      <c r="A160" s="403" t="s">
        <v>2910</v>
      </c>
      <c r="B160" s="302">
        <v>521702</v>
      </c>
      <c r="C160" s="303">
        <v>2005</v>
      </c>
      <c r="D160" s="302" t="s">
        <v>130</v>
      </c>
      <c r="E160" s="83">
        <v>2017</v>
      </c>
      <c r="F160" s="305">
        <v>42881</v>
      </c>
      <c r="G160" s="302" t="s">
        <v>105</v>
      </c>
      <c r="H160" s="302" t="s">
        <v>2911</v>
      </c>
      <c r="I160" s="302" t="s">
        <v>2912</v>
      </c>
      <c r="J160" s="302" t="s">
        <v>2913</v>
      </c>
      <c r="K160" s="306">
        <v>183620.69</v>
      </c>
      <c r="L160" s="306">
        <v>0</v>
      </c>
      <c r="M160" s="306">
        <v>29379.31</v>
      </c>
      <c r="N160" s="306">
        <v>213000</v>
      </c>
      <c r="O160" s="85"/>
      <c r="P160" s="87" t="s">
        <v>787</v>
      </c>
      <c r="Q160" s="488" t="s">
        <v>2612</v>
      </c>
      <c r="R160" s="489"/>
      <c r="S160" s="490" t="s">
        <v>758</v>
      </c>
      <c r="T160" s="491">
        <v>20000</v>
      </c>
      <c r="U160" s="497">
        <v>42880</v>
      </c>
      <c r="V160" s="496"/>
      <c r="W160" s="498" t="s">
        <v>2618</v>
      </c>
      <c r="X160" s="79"/>
      <c r="Y160" s="79"/>
      <c r="Z160" s="79"/>
      <c r="AA160" s="79"/>
      <c r="AB160" s="79"/>
    </row>
    <row r="161" spans="1:28" s="78" customFormat="1" x14ac:dyDescent="0.2">
      <c r="A161" s="403"/>
      <c r="B161" s="302"/>
      <c r="C161" s="303"/>
      <c r="D161" s="302"/>
      <c r="E161" s="83"/>
      <c r="F161" s="305"/>
      <c r="G161" s="302"/>
      <c r="H161" s="302"/>
      <c r="I161" s="302"/>
      <c r="J161" s="302"/>
      <c r="K161" s="306"/>
      <c r="L161" s="306"/>
      <c r="M161" s="306"/>
      <c r="N161" s="306"/>
      <c r="O161" s="85"/>
      <c r="P161" s="87"/>
      <c r="Q161" s="488"/>
      <c r="R161" s="489"/>
      <c r="S161" s="490" t="s">
        <v>2643</v>
      </c>
      <c r="T161" s="491">
        <v>388</v>
      </c>
      <c r="U161" s="497">
        <v>42881</v>
      </c>
      <c r="V161" s="496"/>
      <c r="W161" s="498" t="s">
        <v>2618</v>
      </c>
      <c r="X161" s="79"/>
      <c r="Y161" s="79"/>
      <c r="Z161" s="79"/>
      <c r="AA161" s="79"/>
      <c r="AB161" s="79"/>
    </row>
    <row r="162" spans="1:28" s="78" customFormat="1" x14ac:dyDescent="0.2">
      <c r="A162" s="403"/>
      <c r="B162" s="302"/>
      <c r="C162" s="303"/>
      <c r="D162" s="302"/>
      <c r="E162" s="83"/>
      <c r="F162" s="305"/>
      <c r="G162" s="302"/>
      <c r="H162" s="302"/>
      <c r="I162" s="302"/>
      <c r="J162" s="302"/>
      <c r="K162" s="306"/>
      <c r="L162" s="306"/>
      <c r="M162" s="306"/>
      <c r="N162" s="306"/>
      <c r="O162" s="85"/>
      <c r="P162" s="87"/>
      <c r="Q162" s="488"/>
      <c r="R162" s="489"/>
      <c r="S162" s="490" t="s">
        <v>2643</v>
      </c>
      <c r="T162" s="491">
        <v>80000</v>
      </c>
      <c r="U162" s="497">
        <v>42881</v>
      </c>
      <c r="V162" s="496"/>
      <c r="W162" s="498" t="s">
        <v>2618</v>
      </c>
      <c r="X162" s="79"/>
      <c r="Y162" s="79"/>
      <c r="Z162" s="79"/>
      <c r="AA162" s="79"/>
      <c r="AB162" s="79"/>
    </row>
    <row r="163" spans="1:28" s="78" customFormat="1" ht="15" x14ac:dyDescent="0.25">
      <c r="A163" s="403"/>
      <c r="B163" s="302"/>
      <c r="C163" s="303"/>
      <c r="D163" s="302"/>
      <c r="E163" s="83"/>
      <c r="F163" s="305"/>
      <c r="G163" s="302"/>
      <c r="H163" s="302"/>
      <c r="I163" s="302"/>
      <c r="J163" s="302"/>
      <c r="K163" s="306"/>
      <c r="L163" s="306"/>
      <c r="M163" s="306"/>
      <c r="N163" s="306"/>
      <c r="O163" s="85"/>
      <c r="P163" s="87"/>
      <c r="Q163" s="488"/>
      <c r="R163" s="489"/>
      <c r="S163" s="490" t="s">
        <v>2647</v>
      </c>
      <c r="T163" s="502">
        <v>112611.98</v>
      </c>
      <c r="U163" s="503"/>
      <c r="V163" s="496"/>
      <c r="W163" s="498"/>
      <c r="X163" s="79"/>
      <c r="Y163" s="79"/>
      <c r="Z163" s="79"/>
      <c r="AA163" s="79"/>
      <c r="AB163" s="79"/>
    </row>
    <row r="164" spans="1:28" s="95" customFormat="1" x14ac:dyDescent="0.2">
      <c r="A164" s="403" t="s">
        <v>2914</v>
      </c>
      <c r="B164" s="302">
        <v>1520603</v>
      </c>
      <c r="C164" s="303" t="s">
        <v>697</v>
      </c>
      <c r="D164" s="302" t="s">
        <v>596</v>
      </c>
      <c r="E164" s="83">
        <v>2017</v>
      </c>
      <c r="F164" s="305">
        <v>42871</v>
      </c>
      <c r="G164" s="302" t="s">
        <v>646</v>
      </c>
      <c r="H164" s="302" t="s">
        <v>2915</v>
      </c>
      <c r="I164" s="302" t="s">
        <v>2916</v>
      </c>
      <c r="J164" s="302" t="s">
        <v>2917</v>
      </c>
      <c r="K164" s="306">
        <v>266830.87</v>
      </c>
      <c r="L164" s="306">
        <v>13341.54</v>
      </c>
      <c r="M164" s="306">
        <v>44827.59</v>
      </c>
      <c r="N164" s="306">
        <v>325000</v>
      </c>
      <c r="O164" s="85"/>
      <c r="P164" s="41" t="s">
        <v>787</v>
      </c>
      <c r="Q164" s="406" t="s">
        <v>2617</v>
      </c>
      <c r="R164" s="489"/>
      <c r="S164" s="490" t="s">
        <v>757</v>
      </c>
      <c r="T164" s="491">
        <v>305000</v>
      </c>
      <c r="U164" s="497">
        <v>42868</v>
      </c>
      <c r="V164" s="496"/>
      <c r="W164" s="498" t="s">
        <v>1976</v>
      </c>
      <c r="X164" s="79"/>
      <c r="Y164" s="79"/>
      <c r="Z164" s="79"/>
      <c r="AA164" s="79"/>
      <c r="AB164" s="79"/>
    </row>
    <row r="165" spans="1:28" s="95" customFormat="1" x14ac:dyDescent="0.2">
      <c r="A165" s="403"/>
      <c r="B165" s="302"/>
      <c r="C165" s="303"/>
      <c r="D165" s="302"/>
      <c r="E165" s="83"/>
      <c r="F165" s="305"/>
      <c r="G165" s="302"/>
      <c r="H165" s="302"/>
      <c r="I165" s="302"/>
      <c r="J165" s="302"/>
      <c r="K165" s="306"/>
      <c r="L165" s="306"/>
      <c r="M165" s="306"/>
      <c r="N165" s="306"/>
      <c r="O165" s="85"/>
      <c r="P165" s="41"/>
      <c r="Q165" s="406"/>
      <c r="R165" s="489"/>
      <c r="S165" s="490" t="s">
        <v>763</v>
      </c>
      <c r="T165" s="491">
        <v>20000</v>
      </c>
      <c r="U165" s="497">
        <v>42868</v>
      </c>
      <c r="V165" s="496"/>
      <c r="W165" s="498" t="s">
        <v>1976</v>
      </c>
      <c r="X165" s="79"/>
      <c r="Y165" s="79"/>
      <c r="Z165" s="79"/>
      <c r="AA165" s="79"/>
      <c r="AB165" s="79"/>
    </row>
    <row r="166" spans="1:28" s="78" customFormat="1" x14ac:dyDescent="0.2">
      <c r="A166" s="403" t="s">
        <v>2918</v>
      </c>
      <c r="B166" s="302">
        <v>520814</v>
      </c>
      <c r="C166" s="303">
        <v>4493</v>
      </c>
      <c r="D166" s="302" t="s">
        <v>297</v>
      </c>
      <c r="E166" s="83">
        <v>2017</v>
      </c>
      <c r="F166" s="305">
        <v>42881</v>
      </c>
      <c r="G166" s="302" t="s">
        <v>30</v>
      </c>
      <c r="H166" s="302" t="s">
        <v>2919</v>
      </c>
      <c r="I166" s="302" t="s">
        <v>2920</v>
      </c>
      <c r="J166" s="302" t="s">
        <v>2921</v>
      </c>
      <c r="K166" s="306">
        <v>315616.45</v>
      </c>
      <c r="L166" s="306">
        <v>9383.5499999999993</v>
      </c>
      <c r="M166" s="306">
        <v>52000</v>
      </c>
      <c r="N166" s="306">
        <v>377000</v>
      </c>
      <c r="O166" s="85"/>
      <c r="P166" s="61" t="s">
        <v>787</v>
      </c>
      <c r="Q166" s="406" t="s">
        <v>2617</v>
      </c>
      <c r="R166" s="315"/>
      <c r="S166" s="490" t="s">
        <v>758</v>
      </c>
      <c r="T166" s="491">
        <v>70400</v>
      </c>
      <c r="U166" s="492">
        <v>42881</v>
      </c>
      <c r="V166" s="494"/>
      <c r="W166" s="493" t="s">
        <v>1976</v>
      </c>
    </row>
    <row r="167" spans="1:28" s="78" customFormat="1" x14ac:dyDescent="0.2">
      <c r="A167" s="403"/>
      <c r="B167" s="302"/>
      <c r="C167" s="303"/>
      <c r="D167" s="302"/>
      <c r="E167" s="83"/>
      <c r="F167" s="305"/>
      <c r="G167" s="302"/>
      <c r="H167" s="302"/>
      <c r="I167" s="302"/>
      <c r="J167" s="302"/>
      <c r="K167" s="306"/>
      <c r="L167" s="306"/>
      <c r="M167" s="306"/>
      <c r="N167" s="306"/>
      <c r="O167" s="85"/>
      <c r="P167" s="61"/>
      <c r="Q167" s="406"/>
      <c r="R167" s="315"/>
      <c r="S167" s="490" t="s">
        <v>2643</v>
      </c>
      <c r="T167" s="491">
        <v>5000</v>
      </c>
      <c r="U167" s="492">
        <v>42878</v>
      </c>
      <c r="V167" s="494"/>
      <c r="W167" s="493" t="s">
        <v>1976</v>
      </c>
    </row>
    <row r="168" spans="1:28" s="78" customFormat="1" ht="15" x14ac:dyDescent="0.25">
      <c r="A168" s="403"/>
      <c r="B168" s="302"/>
      <c r="C168" s="303"/>
      <c r="D168" s="302"/>
      <c r="E168" s="83"/>
      <c r="F168" s="305"/>
      <c r="G168" s="302"/>
      <c r="H168" s="302"/>
      <c r="I168" s="302"/>
      <c r="J168" s="302"/>
      <c r="K168" s="306"/>
      <c r="L168" s="306"/>
      <c r="M168" s="306"/>
      <c r="N168" s="306"/>
      <c r="O168" s="85"/>
      <c r="P168" s="61"/>
      <c r="Q168" s="406"/>
      <c r="R168" s="315"/>
      <c r="S168" s="490" t="s">
        <v>2824</v>
      </c>
      <c r="T168" s="513">
        <v>12091.39</v>
      </c>
      <c r="U168" s="492"/>
      <c r="V168" s="494"/>
      <c r="W168" s="493"/>
    </row>
    <row r="169" spans="1:28" s="78" customFormat="1" ht="15" x14ac:dyDescent="0.25">
      <c r="A169" s="403"/>
      <c r="B169" s="302"/>
      <c r="C169" s="303"/>
      <c r="D169" s="302"/>
      <c r="E169" s="83"/>
      <c r="F169" s="305"/>
      <c r="G169" s="302"/>
      <c r="H169" s="302"/>
      <c r="I169" s="302"/>
      <c r="J169" s="302"/>
      <c r="K169" s="306"/>
      <c r="L169" s="306"/>
      <c r="M169" s="306"/>
      <c r="N169" s="306"/>
      <c r="O169" s="85"/>
      <c r="P169" s="61"/>
      <c r="Q169" s="406"/>
      <c r="R169" s="315"/>
      <c r="S169" s="490" t="s">
        <v>2647</v>
      </c>
      <c r="T169" s="502">
        <v>289508.61</v>
      </c>
      <c r="U169" s="503"/>
      <c r="V169" s="494"/>
      <c r="W169" s="493"/>
    </row>
    <row r="170" spans="1:28" s="94" customFormat="1" x14ac:dyDescent="0.2">
      <c r="A170" s="499" t="s">
        <v>2922</v>
      </c>
      <c r="B170" s="349">
        <v>521502</v>
      </c>
      <c r="C170" s="350">
        <v>5611</v>
      </c>
      <c r="D170" s="349" t="s">
        <v>387</v>
      </c>
      <c r="E170" s="351">
        <v>2018</v>
      </c>
      <c r="F170" s="352">
        <v>42879</v>
      </c>
      <c r="G170" s="349" t="s">
        <v>13</v>
      </c>
      <c r="H170" s="349" t="s">
        <v>2923</v>
      </c>
      <c r="I170" s="349" t="s">
        <v>2924</v>
      </c>
      <c r="J170" s="349" t="s">
        <v>2925</v>
      </c>
      <c r="K170" s="356">
        <v>390506.91</v>
      </c>
      <c r="L170" s="356">
        <v>19148.259999999998</v>
      </c>
      <c r="M170" s="356">
        <v>65544.83</v>
      </c>
      <c r="N170" s="356">
        <v>475200</v>
      </c>
      <c r="O170" s="357"/>
      <c r="P170" s="61" t="s">
        <v>787</v>
      </c>
      <c r="Q170" s="504" t="s">
        <v>2617</v>
      </c>
      <c r="R170" s="315"/>
      <c r="S170" s="490" t="s">
        <v>757</v>
      </c>
      <c r="T170" s="491">
        <v>11000</v>
      </c>
      <c r="U170" s="497">
        <v>42879</v>
      </c>
      <c r="V170" s="496"/>
      <c r="W170" s="498" t="s">
        <v>1976</v>
      </c>
      <c r="X170" s="79"/>
      <c r="Y170" s="79"/>
      <c r="Z170" s="79"/>
      <c r="AA170" s="79"/>
      <c r="AB170" s="79"/>
    </row>
    <row r="171" spans="1:28" s="94" customFormat="1" x14ac:dyDescent="0.2">
      <c r="A171" s="499"/>
      <c r="B171" s="349"/>
      <c r="C171" s="350"/>
      <c r="D171" s="349"/>
      <c r="E171" s="351"/>
      <c r="F171" s="352"/>
      <c r="G171" s="349"/>
      <c r="H171" s="349"/>
      <c r="I171" s="349"/>
      <c r="J171" s="349"/>
      <c r="K171" s="356"/>
      <c r="L171" s="356"/>
      <c r="M171" s="356"/>
      <c r="N171" s="356"/>
      <c r="O171" s="357"/>
      <c r="P171" s="61"/>
      <c r="Q171" s="504"/>
      <c r="R171" s="315"/>
      <c r="S171" s="490" t="s">
        <v>758</v>
      </c>
      <c r="T171" s="491">
        <v>219000</v>
      </c>
      <c r="U171" s="497">
        <v>42880</v>
      </c>
      <c r="V171" s="496"/>
      <c r="W171" s="498" t="s">
        <v>1976</v>
      </c>
      <c r="X171" s="79"/>
      <c r="Y171" s="79"/>
      <c r="Z171" s="79"/>
      <c r="AA171" s="79"/>
      <c r="AB171" s="79"/>
    </row>
    <row r="172" spans="1:28" s="94" customFormat="1" x14ac:dyDescent="0.2">
      <c r="A172" s="499"/>
      <c r="B172" s="349"/>
      <c r="C172" s="350"/>
      <c r="D172" s="349"/>
      <c r="E172" s="351"/>
      <c r="F172" s="352"/>
      <c r="G172" s="349"/>
      <c r="H172" s="349"/>
      <c r="I172" s="349"/>
      <c r="J172" s="349"/>
      <c r="K172" s="356"/>
      <c r="L172" s="356"/>
      <c r="M172" s="356"/>
      <c r="N172" s="356"/>
      <c r="O172" s="357"/>
      <c r="P172" s="61"/>
      <c r="Q172" s="504"/>
      <c r="R172" s="315"/>
      <c r="S172" s="490" t="s">
        <v>2643</v>
      </c>
      <c r="T172" s="491">
        <v>9000</v>
      </c>
      <c r="U172" s="497">
        <v>42879</v>
      </c>
      <c r="V172" s="496"/>
      <c r="W172" s="498" t="s">
        <v>2618</v>
      </c>
      <c r="X172" s="79"/>
      <c r="Y172" s="79"/>
      <c r="Z172" s="79"/>
      <c r="AA172" s="79"/>
      <c r="AB172" s="79"/>
    </row>
    <row r="173" spans="1:28" s="94" customFormat="1" x14ac:dyDescent="0.2">
      <c r="A173" s="499"/>
      <c r="B173" s="349"/>
      <c r="C173" s="350"/>
      <c r="D173" s="349"/>
      <c r="E173" s="351"/>
      <c r="F173" s="352"/>
      <c r="G173" s="349"/>
      <c r="H173" s="349"/>
      <c r="I173" s="349"/>
      <c r="J173" s="349"/>
      <c r="K173" s="356"/>
      <c r="L173" s="356"/>
      <c r="M173" s="356"/>
      <c r="N173" s="356"/>
      <c r="O173" s="357"/>
      <c r="P173" s="61"/>
      <c r="Q173" s="504"/>
      <c r="R173" s="315"/>
      <c r="S173" s="490" t="s">
        <v>2643</v>
      </c>
      <c r="T173" s="491">
        <v>200</v>
      </c>
      <c r="U173" s="497">
        <v>42879</v>
      </c>
      <c r="V173" s="496"/>
      <c r="W173" s="498" t="s">
        <v>1976</v>
      </c>
      <c r="X173" s="79"/>
      <c r="Y173" s="79"/>
      <c r="Z173" s="79"/>
      <c r="AA173" s="79"/>
      <c r="AB173" s="79"/>
    </row>
    <row r="174" spans="1:28" s="94" customFormat="1" x14ac:dyDescent="0.2">
      <c r="A174" s="499"/>
      <c r="B174" s="349"/>
      <c r="C174" s="350"/>
      <c r="D174" s="349"/>
      <c r="E174" s="351"/>
      <c r="F174" s="352"/>
      <c r="G174" s="349"/>
      <c r="H174" s="349"/>
      <c r="I174" s="349"/>
      <c r="J174" s="349"/>
      <c r="K174" s="356"/>
      <c r="L174" s="356"/>
      <c r="M174" s="356"/>
      <c r="N174" s="356"/>
      <c r="O174" s="357"/>
      <c r="P174" s="61"/>
      <c r="Q174" s="504"/>
      <c r="R174" s="315"/>
      <c r="S174" s="490" t="s">
        <v>2643</v>
      </c>
      <c r="T174" s="491">
        <v>236000</v>
      </c>
      <c r="U174" s="497">
        <v>42878</v>
      </c>
      <c r="V174" s="496"/>
      <c r="W174" s="498" t="s">
        <v>1976</v>
      </c>
      <c r="X174" s="79"/>
      <c r="Y174" s="79"/>
      <c r="Z174" s="79"/>
      <c r="AA174" s="79"/>
      <c r="AB174" s="79"/>
    </row>
    <row r="175" spans="1:28" s="94" customFormat="1" ht="12.75" customHeight="1" x14ac:dyDescent="0.2">
      <c r="A175" s="499" t="s">
        <v>2926</v>
      </c>
      <c r="B175" s="349">
        <v>520514</v>
      </c>
      <c r="C175" s="350">
        <v>5398</v>
      </c>
      <c r="D175" s="349" t="s">
        <v>352</v>
      </c>
      <c r="E175" s="351">
        <v>2017</v>
      </c>
      <c r="F175" s="352">
        <v>42872</v>
      </c>
      <c r="G175" s="349" t="s">
        <v>1935</v>
      </c>
      <c r="H175" s="349" t="s">
        <v>2927</v>
      </c>
      <c r="I175" s="349" t="s">
        <v>2928</v>
      </c>
      <c r="J175" s="349" t="s">
        <v>2929</v>
      </c>
      <c r="K175" s="356">
        <v>527208.15</v>
      </c>
      <c r="L175" s="356">
        <v>41326.33</v>
      </c>
      <c r="M175" s="356">
        <v>90965.52</v>
      </c>
      <c r="N175" s="356">
        <v>659500</v>
      </c>
      <c r="O175" s="357"/>
      <c r="P175" s="61" t="s">
        <v>787</v>
      </c>
      <c r="Q175" s="489" t="s">
        <v>2627</v>
      </c>
      <c r="R175" s="489"/>
      <c r="S175" s="490" t="s">
        <v>763</v>
      </c>
      <c r="T175" s="491">
        <v>20000</v>
      </c>
      <c r="U175" s="497">
        <v>42863</v>
      </c>
      <c r="V175" s="497">
        <v>43034</v>
      </c>
      <c r="W175" s="498" t="s">
        <v>1976</v>
      </c>
      <c r="X175" s="92"/>
      <c r="Y175" s="92"/>
      <c r="Z175" s="92"/>
      <c r="AA175" s="92"/>
      <c r="AB175" s="92"/>
    </row>
    <row r="176" spans="1:28" s="94" customFormat="1" ht="12.75" customHeight="1" x14ac:dyDescent="0.2">
      <c r="A176" s="499"/>
      <c r="B176" s="349"/>
      <c r="C176" s="350"/>
      <c r="D176" s="349"/>
      <c r="E176" s="351"/>
      <c r="F176" s="352"/>
      <c r="G176" s="349"/>
      <c r="H176" s="349"/>
      <c r="I176" s="349"/>
      <c r="J176" s="349"/>
      <c r="K176" s="356"/>
      <c r="L176" s="356"/>
      <c r="M176" s="356"/>
      <c r="N176" s="356"/>
      <c r="O176" s="357"/>
      <c r="P176" s="61"/>
      <c r="Q176" s="489"/>
      <c r="R176" s="489"/>
      <c r="S176" s="490" t="s">
        <v>757</v>
      </c>
      <c r="T176" s="491">
        <v>330000</v>
      </c>
      <c r="U176" s="497">
        <v>42872</v>
      </c>
      <c r="V176" s="497">
        <v>43034</v>
      </c>
      <c r="W176" s="498" t="s">
        <v>1976</v>
      </c>
      <c r="X176" s="92"/>
      <c r="Y176" s="92"/>
      <c r="Z176" s="92"/>
      <c r="AA176" s="92"/>
      <c r="AB176" s="92"/>
    </row>
    <row r="177" spans="1:30" s="94" customFormat="1" ht="12.75" customHeight="1" x14ac:dyDescent="0.25">
      <c r="A177" s="499"/>
      <c r="B177" s="349"/>
      <c r="C177" s="350"/>
      <c r="D177" s="349"/>
      <c r="E177" s="351"/>
      <c r="F177" s="352"/>
      <c r="G177" s="349"/>
      <c r="H177" s="349"/>
      <c r="I177" s="349"/>
      <c r="J177" s="349"/>
      <c r="K177" s="356"/>
      <c r="L177" s="356"/>
      <c r="M177" s="356"/>
      <c r="N177" s="356"/>
      <c r="O177" s="357"/>
      <c r="P177" s="61"/>
      <c r="Q177" s="489"/>
      <c r="R177" s="489"/>
      <c r="S177" s="490" t="s">
        <v>771</v>
      </c>
      <c r="T177" s="515">
        <v>7917.56</v>
      </c>
      <c r="U177" s="496"/>
      <c r="V177" s="497">
        <v>43034</v>
      </c>
      <c r="W177" s="498" t="s">
        <v>1976</v>
      </c>
      <c r="X177" s="92"/>
      <c r="Y177" s="92"/>
      <c r="Z177" s="92"/>
      <c r="AA177" s="92"/>
      <c r="AB177" s="92"/>
    </row>
    <row r="178" spans="1:30" s="94" customFormat="1" ht="12.75" customHeight="1" x14ac:dyDescent="0.25">
      <c r="A178" s="499"/>
      <c r="B178" s="349"/>
      <c r="C178" s="350"/>
      <c r="D178" s="349"/>
      <c r="E178" s="351"/>
      <c r="F178" s="352"/>
      <c r="G178" s="349"/>
      <c r="H178" s="349"/>
      <c r="I178" s="349"/>
      <c r="J178" s="349"/>
      <c r="K178" s="356"/>
      <c r="L178" s="356"/>
      <c r="M178" s="356"/>
      <c r="N178" s="356"/>
      <c r="O178" s="357"/>
      <c r="P178" s="61"/>
      <c r="Q178" s="489"/>
      <c r="R178" s="489"/>
      <c r="S178" s="490" t="s">
        <v>2647</v>
      </c>
      <c r="T178" s="515">
        <v>301582.44</v>
      </c>
      <c r="U178" s="496"/>
      <c r="V178" s="519">
        <v>43034</v>
      </c>
      <c r="W178" s="498" t="s">
        <v>1976</v>
      </c>
      <c r="X178" s="520"/>
      <c r="Y178" s="520"/>
      <c r="Z178" s="520"/>
      <c r="AA178" s="520"/>
      <c r="AB178" s="92"/>
    </row>
    <row r="179" spans="1:30" s="95" customFormat="1" ht="12.75" customHeight="1" x14ac:dyDescent="0.25">
      <c r="A179" s="403" t="s">
        <v>2930</v>
      </c>
      <c r="B179" s="302">
        <v>521802</v>
      </c>
      <c r="C179" s="303">
        <v>2202</v>
      </c>
      <c r="D179" s="302" t="s">
        <v>229</v>
      </c>
      <c r="E179" s="83">
        <v>2017</v>
      </c>
      <c r="F179" s="305">
        <v>42865</v>
      </c>
      <c r="G179" s="302" t="s">
        <v>56</v>
      </c>
      <c r="H179" s="302" t="s">
        <v>2931</v>
      </c>
      <c r="I179" s="302" t="s">
        <v>2932</v>
      </c>
      <c r="J179" s="302" t="s">
        <v>2933</v>
      </c>
      <c r="K179" s="306">
        <v>207327.59</v>
      </c>
      <c r="L179" s="306">
        <v>0</v>
      </c>
      <c r="M179" s="306">
        <v>33172.410000000003</v>
      </c>
      <c r="N179" s="306">
        <v>240500</v>
      </c>
      <c r="O179" s="85"/>
      <c r="P179" s="41" t="s">
        <v>787</v>
      </c>
      <c r="Q179" s="488" t="s">
        <v>2612</v>
      </c>
      <c r="R179" s="489"/>
      <c r="S179" s="490" t="s">
        <v>757</v>
      </c>
      <c r="T179" s="521">
        <v>73000</v>
      </c>
      <c r="U179" s="522">
        <v>42865</v>
      </c>
      <c r="V179" s="506"/>
      <c r="W179" s="523" t="s">
        <v>2618</v>
      </c>
      <c r="X179" s="785" t="s">
        <v>2934</v>
      </c>
      <c r="Y179" s="785"/>
      <c r="Z179" s="785"/>
      <c r="AA179" s="785"/>
      <c r="AB179" s="785"/>
      <c r="AC179" s="785"/>
      <c r="AD179" s="785"/>
    </row>
    <row r="180" spans="1:30" s="95" customFormat="1" ht="12.75" customHeight="1" x14ac:dyDescent="0.2">
      <c r="A180" s="514" t="s">
        <v>2935</v>
      </c>
      <c r="B180" s="302">
        <v>520818</v>
      </c>
      <c r="C180" s="303">
        <v>4495</v>
      </c>
      <c r="D180" s="302" t="s">
        <v>864</v>
      </c>
      <c r="E180" s="83">
        <v>2017</v>
      </c>
      <c r="F180" s="305">
        <v>42884</v>
      </c>
      <c r="G180" s="302" t="s">
        <v>115</v>
      </c>
      <c r="H180" s="302" t="s">
        <v>2936</v>
      </c>
      <c r="I180" s="495" t="s">
        <v>2937</v>
      </c>
      <c r="J180" s="302" t="s">
        <v>2938</v>
      </c>
      <c r="K180" s="306">
        <v>418767.78</v>
      </c>
      <c r="L180" s="306">
        <v>23387.39</v>
      </c>
      <c r="M180" s="306">
        <v>70744.83</v>
      </c>
      <c r="N180" s="306">
        <v>512900</v>
      </c>
      <c r="O180" s="85"/>
      <c r="P180" s="41" t="s">
        <v>787</v>
      </c>
      <c r="Q180" s="406" t="s">
        <v>2617</v>
      </c>
      <c r="R180" s="315" t="s">
        <v>2939</v>
      </c>
      <c r="S180" s="490" t="s">
        <v>758</v>
      </c>
      <c r="T180" s="491">
        <v>60000</v>
      </c>
      <c r="U180" s="497">
        <v>42885</v>
      </c>
      <c r="V180" s="497">
        <v>43024</v>
      </c>
      <c r="W180" s="498" t="s">
        <v>1976</v>
      </c>
      <c r="X180" s="78"/>
      <c r="Y180" s="78"/>
      <c r="Z180" s="78"/>
      <c r="AA180" s="89"/>
      <c r="AB180" s="89"/>
    </row>
    <row r="181" spans="1:30" s="95" customFormat="1" ht="12.75" customHeight="1" x14ac:dyDescent="0.25">
      <c r="A181" s="403"/>
      <c r="B181" s="302"/>
      <c r="C181" s="303"/>
      <c r="D181" s="302"/>
      <c r="E181" s="83"/>
      <c r="F181" s="305"/>
      <c r="G181" s="302"/>
      <c r="H181" s="302"/>
      <c r="I181" s="495"/>
      <c r="J181" s="302"/>
      <c r="K181" s="306"/>
      <c r="L181" s="306"/>
      <c r="M181" s="306"/>
      <c r="N181" s="306"/>
      <c r="O181" s="85"/>
      <c r="P181" s="41"/>
      <c r="Q181" s="406"/>
      <c r="R181" s="315"/>
      <c r="S181" s="490" t="s">
        <v>2940</v>
      </c>
      <c r="T181" s="502">
        <v>427350.51</v>
      </c>
      <c r="U181" s="503"/>
      <c r="V181" s="497">
        <v>43024</v>
      </c>
      <c r="W181" s="498" t="s">
        <v>1976</v>
      </c>
      <c r="X181" s="78"/>
      <c r="Y181" s="78"/>
      <c r="Z181" s="78"/>
      <c r="AA181" s="89"/>
      <c r="AB181" s="89"/>
    </row>
    <row r="182" spans="1:30" s="95" customFormat="1" ht="12.75" customHeight="1" x14ac:dyDescent="0.25">
      <c r="A182" s="403"/>
      <c r="B182" s="302"/>
      <c r="C182" s="303"/>
      <c r="D182" s="302"/>
      <c r="E182" s="83"/>
      <c r="F182" s="305"/>
      <c r="G182" s="302"/>
      <c r="H182" s="302"/>
      <c r="I182" s="495"/>
      <c r="J182" s="302"/>
      <c r="K182" s="306"/>
      <c r="L182" s="306"/>
      <c r="M182" s="306"/>
      <c r="N182" s="306"/>
      <c r="O182" s="85"/>
      <c r="P182" s="41"/>
      <c r="Q182" s="406"/>
      <c r="R182" s="315"/>
      <c r="S182" s="490" t="s">
        <v>2824</v>
      </c>
      <c r="T182" s="502">
        <v>25549.49</v>
      </c>
      <c r="U182" s="94"/>
      <c r="V182" s="497">
        <v>43024</v>
      </c>
      <c r="W182" s="498" t="s">
        <v>1976</v>
      </c>
      <c r="X182" s="78"/>
      <c r="Y182" s="78"/>
      <c r="Z182" s="78"/>
      <c r="AA182" s="89"/>
      <c r="AB182" s="89"/>
    </row>
    <row r="183" spans="1:30" s="78" customFormat="1" ht="12.75" customHeight="1" x14ac:dyDescent="0.2">
      <c r="A183" s="514" t="s">
        <v>2941</v>
      </c>
      <c r="B183" s="302">
        <v>521802</v>
      </c>
      <c r="C183" s="303">
        <v>2202</v>
      </c>
      <c r="D183" s="302" t="s">
        <v>229</v>
      </c>
      <c r="E183" s="83">
        <v>2017</v>
      </c>
      <c r="F183" s="305">
        <v>42868</v>
      </c>
      <c r="G183" s="302" t="s">
        <v>115</v>
      </c>
      <c r="H183" s="302" t="s">
        <v>2942</v>
      </c>
      <c r="I183" s="495" t="s">
        <v>2937</v>
      </c>
      <c r="J183" s="302" t="s">
        <v>2943</v>
      </c>
      <c r="K183" s="306">
        <v>207327.59</v>
      </c>
      <c r="L183" s="306">
        <v>0</v>
      </c>
      <c r="M183" s="306">
        <v>33172.410000000003</v>
      </c>
      <c r="N183" s="306">
        <v>240500</v>
      </c>
      <c r="O183" s="85"/>
      <c r="P183" s="41" t="s">
        <v>787</v>
      </c>
      <c r="Q183" s="488" t="s">
        <v>2612</v>
      </c>
      <c r="R183" s="489" t="s">
        <v>2939</v>
      </c>
      <c r="S183" s="490" t="s">
        <v>758</v>
      </c>
      <c r="T183" s="491">
        <v>50000</v>
      </c>
      <c r="U183" s="497">
        <v>42870</v>
      </c>
      <c r="V183" s="497">
        <v>43024</v>
      </c>
      <c r="W183" s="498" t="s">
        <v>1976</v>
      </c>
      <c r="X183" s="92"/>
      <c r="Y183" s="92"/>
      <c r="Z183" s="92"/>
      <c r="AA183" s="92"/>
      <c r="AB183" s="92"/>
    </row>
    <row r="184" spans="1:30" s="78" customFormat="1" ht="12.75" customHeight="1" x14ac:dyDescent="0.25">
      <c r="A184" s="403"/>
      <c r="B184" s="302"/>
      <c r="C184" s="303"/>
      <c r="D184" s="302"/>
      <c r="E184" s="83"/>
      <c r="F184" s="305"/>
      <c r="G184" s="302"/>
      <c r="H184" s="302"/>
      <c r="I184" s="495"/>
      <c r="J184" s="302"/>
      <c r="K184" s="306"/>
      <c r="L184" s="306"/>
      <c r="M184" s="306"/>
      <c r="N184" s="306"/>
      <c r="O184" s="85"/>
      <c r="P184" s="41"/>
      <c r="Q184" s="488"/>
      <c r="R184" s="489"/>
      <c r="S184" s="490" t="s">
        <v>2940</v>
      </c>
      <c r="T184" s="502">
        <v>190500.02</v>
      </c>
      <c r="U184" s="79"/>
      <c r="V184" s="497">
        <v>43024</v>
      </c>
      <c r="W184" s="498" t="s">
        <v>1976</v>
      </c>
      <c r="X184" s="92"/>
      <c r="Y184" s="92"/>
      <c r="Z184" s="92"/>
      <c r="AA184" s="92"/>
      <c r="AB184" s="92"/>
    </row>
    <row r="185" spans="1:30" s="95" customFormat="1" ht="12.75" customHeight="1" x14ac:dyDescent="0.2">
      <c r="A185" s="403" t="s">
        <v>2944</v>
      </c>
      <c r="B185" s="302">
        <v>520815</v>
      </c>
      <c r="C185" s="303">
        <v>4492</v>
      </c>
      <c r="D185" s="302" t="s">
        <v>293</v>
      </c>
      <c r="E185" s="83">
        <v>2017</v>
      </c>
      <c r="F185" s="305">
        <v>42881</v>
      </c>
      <c r="G185" s="302" t="s">
        <v>1357</v>
      </c>
      <c r="H185" s="302" t="s">
        <v>2945</v>
      </c>
      <c r="I185" s="302" t="s">
        <v>2946</v>
      </c>
      <c r="J185" s="302" t="s">
        <v>2947</v>
      </c>
      <c r="K185" s="306">
        <v>355799.27</v>
      </c>
      <c r="L185" s="306">
        <v>13942.11</v>
      </c>
      <c r="M185" s="306">
        <v>59158.62</v>
      </c>
      <c r="N185" s="306">
        <v>428900</v>
      </c>
      <c r="O185" s="85"/>
      <c r="P185" s="41" t="s">
        <v>787</v>
      </c>
      <c r="Q185" s="406" t="s">
        <v>2617</v>
      </c>
      <c r="R185" s="315"/>
      <c r="S185" s="490" t="s">
        <v>2643</v>
      </c>
      <c r="T185" s="491">
        <v>1000</v>
      </c>
      <c r="U185" s="492">
        <v>42870</v>
      </c>
      <c r="V185" s="494"/>
      <c r="W185" s="493" t="s">
        <v>1976</v>
      </c>
      <c r="X185" s="78"/>
      <c r="Y185" s="78"/>
      <c r="Z185" s="78"/>
      <c r="AA185" s="89"/>
      <c r="AB185" s="89"/>
    </row>
    <row r="186" spans="1:30" s="95" customFormat="1" ht="12.75" customHeight="1" x14ac:dyDescent="0.2">
      <c r="A186" s="403"/>
      <c r="B186" s="302"/>
      <c r="C186" s="303"/>
      <c r="D186" s="302"/>
      <c r="E186" s="83"/>
      <c r="F186" s="305"/>
      <c r="G186" s="302"/>
      <c r="H186" s="302"/>
      <c r="I186" s="302"/>
      <c r="J186" s="302"/>
      <c r="K186" s="306"/>
      <c r="L186" s="306"/>
      <c r="M186" s="306"/>
      <c r="N186" s="306"/>
      <c r="O186" s="85"/>
      <c r="P186" s="41"/>
      <c r="Q186" s="406"/>
      <c r="R186" s="315"/>
      <c r="S186" s="490" t="s">
        <v>2643</v>
      </c>
      <c r="T186" s="491">
        <v>42890</v>
      </c>
      <c r="U186" s="492">
        <v>42881</v>
      </c>
      <c r="V186" s="494"/>
      <c r="W186" s="493" t="s">
        <v>1976</v>
      </c>
      <c r="X186" s="78"/>
      <c r="Y186" s="78"/>
      <c r="Z186" s="78"/>
      <c r="AA186" s="89"/>
      <c r="AB186" s="89"/>
    </row>
    <row r="187" spans="1:30" s="95" customFormat="1" ht="12.75" customHeight="1" x14ac:dyDescent="0.25">
      <c r="A187" s="403"/>
      <c r="B187" s="302"/>
      <c r="C187" s="303"/>
      <c r="D187" s="302"/>
      <c r="E187" s="83"/>
      <c r="F187" s="305"/>
      <c r="G187" s="302"/>
      <c r="H187" s="302"/>
      <c r="I187" s="302"/>
      <c r="J187" s="302"/>
      <c r="K187" s="306"/>
      <c r="L187" s="306"/>
      <c r="M187" s="306"/>
      <c r="N187" s="306"/>
      <c r="O187" s="85"/>
      <c r="P187" s="41"/>
      <c r="Q187" s="406"/>
      <c r="R187" s="315"/>
      <c r="S187" s="490" t="s">
        <v>2824</v>
      </c>
      <c r="T187" s="502">
        <v>20875.189999999999</v>
      </c>
      <c r="U187" s="503"/>
      <c r="V187" s="494"/>
      <c r="W187" s="493" t="s">
        <v>1976</v>
      </c>
      <c r="X187" s="78"/>
      <c r="Y187" s="78"/>
      <c r="Z187" s="78"/>
      <c r="AA187" s="89"/>
      <c r="AB187" s="89"/>
    </row>
    <row r="188" spans="1:30" s="95" customFormat="1" ht="12.75" customHeight="1" x14ac:dyDescent="0.25">
      <c r="A188" s="403"/>
      <c r="B188" s="302"/>
      <c r="C188" s="303"/>
      <c r="D188" s="302"/>
      <c r="E188" s="83"/>
      <c r="F188" s="305"/>
      <c r="G188" s="302"/>
      <c r="H188" s="302"/>
      <c r="I188" s="302"/>
      <c r="J188" s="302"/>
      <c r="K188" s="306"/>
      <c r="L188" s="306"/>
      <c r="M188" s="306"/>
      <c r="N188" s="306"/>
      <c r="O188" s="85"/>
      <c r="P188" s="41"/>
      <c r="Q188" s="406"/>
      <c r="R188" s="315"/>
      <c r="S188" s="490" t="s">
        <v>2647</v>
      </c>
      <c r="T188" s="502">
        <v>365134.81</v>
      </c>
      <c r="U188" s="503"/>
      <c r="V188" s="494"/>
      <c r="W188" s="493" t="s">
        <v>1976</v>
      </c>
      <c r="X188" s="78"/>
      <c r="Y188" s="78"/>
      <c r="Z188" s="78"/>
      <c r="AA188" s="89"/>
      <c r="AB188" s="89"/>
    </row>
    <row r="189" spans="1:30" s="89" customFormat="1" ht="12.75" customHeight="1" x14ac:dyDescent="0.2">
      <c r="A189" s="403" t="s">
        <v>2948</v>
      </c>
      <c r="B189" s="302">
        <v>520814</v>
      </c>
      <c r="C189" s="303">
        <v>4493</v>
      </c>
      <c r="D189" s="302" t="s">
        <v>297</v>
      </c>
      <c r="E189" s="83">
        <v>2017</v>
      </c>
      <c r="F189" s="305">
        <v>42857</v>
      </c>
      <c r="G189" s="302"/>
      <c r="H189" s="302" t="s">
        <v>2949</v>
      </c>
      <c r="I189" s="495" t="s">
        <v>1238</v>
      </c>
      <c r="J189" s="302" t="s">
        <v>2950</v>
      </c>
      <c r="K189" s="306">
        <v>269501.46999999997</v>
      </c>
      <c r="L189" s="306">
        <v>0</v>
      </c>
      <c r="M189" s="306">
        <v>43120.23</v>
      </c>
      <c r="N189" s="306">
        <v>312621.7</v>
      </c>
      <c r="O189" s="85"/>
      <c r="P189" s="61" t="s">
        <v>748</v>
      </c>
      <c r="Q189" s="489" t="s">
        <v>2627</v>
      </c>
      <c r="R189" s="489"/>
      <c r="S189" s="490"/>
      <c r="T189" s="491"/>
      <c r="U189" s="496"/>
      <c r="V189" s="497">
        <v>43027</v>
      </c>
      <c r="W189" s="498"/>
      <c r="X189" s="79"/>
      <c r="Y189" s="79"/>
      <c r="Z189" s="79"/>
      <c r="AA189" s="94"/>
      <c r="AB189" s="94"/>
    </row>
    <row r="190" spans="1:30" s="95" customFormat="1" ht="12.75" customHeight="1" x14ac:dyDescent="0.2">
      <c r="A190" s="403" t="s">
        <v>2951</v>
      </c>
      <c r="B190" s="302">
        <v>520814</v>
      </c>
      <c r="C190" s="303">
        <v>4493</v>
      </c>
      <c r="D190" s="302" t="s">
        <v>297</v>
      </c>
      <c r="E190" s="83">
        <v>2017</v>
      </c>
      <c r="F190" s="305">
        <v>42864</v>
      </c>
      <c r="G190" s="302"/>
      <c r="H190" s="302" t="s">
        <v>2952</v>
      </c>
      <c r="I190" s="495" t="s">
        <v>1238</v>
      </c>
      <c r="J190" s="302" t="s">
        <v>2953</v>
      </c>
      <c r="K190" s="306">
        <v>277001.46999999997</v>
      </c>
      <c r="L190" s="306">
        <v>0</v>
      </c>
      <c r="M190" s="306">
        <v>44320.23</v>
      </c>
      <c r="N190" s="306">
        <v>321321.7</v>
      </c>
      <c r="O190" s="85"/>
      <c r="P190" s="61" t="s">
        <v>748</v>
      </c>
      <c r="Q190" s="489" t="s">
        <v>2627</v>
      </c>
      <c r="R190" s="489"/>
      <c r="S190" s="490"/>
      <c r="T190" s="491"/>
      <c r="U190" s="496"/>
      <c r="V190" s="497">
        <v>43027</v>
      </c>
      <c r="W190" s="498"/>
      <c r="X190" s="79"/>
      <c r="Y190" s="79"/>
      <c r="Z190" s="79"/>
      <c r="AA190" s="94"/>
      <c r="AB190" s="94"/>
    </row>
    <row r="191" spans="1:30" s="89" customFormat="1" x14ac:dyDescent="0.2">
      <c r="A191" s="403" t="s">
        <v>2954</v>
      </c>
      <c r="B191" s="302">
        <v>521801</v>
      </c>
      <c r="C191" s="303">
        <v>2201</v>
      </c>
      <c r="D191" s="302" t="s">
        <v>217</v>
      </c>
      <c r="E191" s="83">
        <v>2017</v>
      </c>
      <c r="F191" s="305">
        <v>42879</v>
      </c>
      <c r="G191" s="302"/>
      <c r="H191" s="302" t="s">
        <v>2955</v>
      </c>
      <c r="I191" s="495" t="s">
        <v>1238</v>
      </c>
      <c r="J191" s="302" t="s">
        <v>2956</v>
      </c>
      <c r="K191" s="306">
        <v>183987.71</v>
      </c>
      <c r="L191" s="306">
        <v>0</v>
      </c>
      <c r="M191" s="306">
        <v>29438.03</v>
      </c>
      <c r="N191" s="306">
        <v>213425.74</v>
      </c>
      <c r="O191" s="85"/>
      <c r="P191" s="41" t="s">
        <v>748</v>
      </c>
      <c r="Q191" s="489" t="s">
        <v>2627</v>
      </c>
      <c r="R191" s="489"/>
      <c r="S191" s="490"/>
      <c r="T191" s="491"/>
      <c r="U191" s="496"/>
      <c r="V191" s="497">
        <v>43027</v>
      </c>
      <c r="W191" s="498"/>
      <c r="X191" s="79"/>
      <c r="Y191" s="79"/>
      <c r="Z191" s="79"/>
      <c r="AA191" s="79"/>
      <c r="AB191" s="79"/>
    </row>
    <row r="192" spans="1:30" s="89" customFormat="1" x14ac:dyDescent="0.2">
      <c r="A192" s="403" t="s">
        <v>2957</v>
      </c>
      <c r="B192" s="302">
        <v>520814</v>
      </c>
      <c r="C192" s="303" t="s">
        <v>697</v>
      </c>
      <c r="D192" s="302" t="s">
        <v>25</v>
      </c>
      <c r="E192" s="83">
        <v>2017</v>
      </c>
      <c r="F192" s="305">
        <v>42872</v>
      </c>
      <c r="G192" s="302" t="s">
        <v>646</v>
      </c>
      <c r="H192" s="302" t="s">
        <v>2958</v>
      </c>
      <c r="I192" s="302" t="s">
        <v>2959</v>
      </c>
      <c r="J192" s="302" t="s">
        <v>2960</v>
      </c>
      <c r="K192" s="306">
        <v>253103.45</v>
      </c>
      <c r="L192" s="306">
        <v>0</v>
      </c>
      <c r="M192" s="306">
        <v>6896.55</v>
      </c>
      <c r="N192" s="306">
        <v>260000</v>
      </c>
      <c r="O192" s="85"/>
      <c r="P192" s="61" t="s">
        <v>749</v>
      </c>
      <c r="Q192" s="406" t="s">
        <v>2617</v>
      </c>
      <c r="R192" s="489"/>
      <c r="S192" s="490" t="s">
        <v>758</v>
      </c>
      <c r="T192" s="491">
        <v>190000</v>
      </c>
      <c r="U192" s="492">
        <v>42872</v>
      </c>
      <c r="V192" s="494"/>
      <c r="W192" s="493" t="s">
        <v>1976</v>
      </c>
      <c r="X192" s="78"/>
      <c r="Y192" s="78"/>
      <c r="Z192" s="78"/>
      <c r="AA192" s="78"/>
      <c r="AB192" s="78"/>
    </row>
    <row r="193" spans="1:28" s="89" customFormat="1" x14ac:dyDescent="0.2">
      <c r="A193" s="403"/>
      <c r="B193" s="302"/>
      <c r="C193" s="303"/>
      <c r="D193" s="302"/>
      <c r="E193" s="83"/>
      <c r="F193" s="305"/>
      <c r="G193" s="302"/>
      <c r="H193" s="302"/>
      <c r="I193" s="302"/>
      <c r="J193" s="302"/>
      <c r="K193" s="306"/>
      <c r="L193" s="306"/>
      <c r="M193" s="306"/>
      <c r="N193" s="306"/>
      <c r="O193" s="85"/>
      <c r="P193" s="61"/>
      <c r="Q193" s="406"/>
      <c r="R193" s="489"/>
      <c r="S193" s="490" t="s">
        <v>763</v>
      </c>
      <c r="T193" s="491">
        <v>5707.82</v>
      </c>
      <c r="U193" s="492">
        <v>42873</v>
      </c>
      <c r="V193" s="494"/>
      <c r="W193" s="493" t="s">
        <v>2618</v>
      </c>
      <c r="X193" s="78"/>
      <c r="Y193" s="78"/>
      <c r="Z193" s="78"/>
      <c r="AA193" s="78"/>
      <c r="AB193" s="78"/>
    </row>
    <row r="194" spans="1:28" s="89" customFormat="1" ht="15" x14ac:dyDescent="0.25">
      <c r="A194" s="403"/>
      <c r="B194" s="302"/>
      <c r="C194" s="303"/>
      <c r="D194" s="302"/>
      <c r="E194" s="83"/>
      <c r="F194" s="305"/>
      <c r="G194" s="302"/>
      <c r="H194" s="302"/>
      <c r="I194" s="302"/>
      <c r="J194" s="302"/>
      <c r="K194" s="306"/>
      <c r="L194" s="306"/>
      <c r="M194" s="306"/>
      <c r="N194" s="306"/>
      <c r="O194" s="85"/>
      <c r="P194" s="61"/>
      <c r="Q194" s="406"/>
      <c r="R194" s="489"/>
      <c r="S194" s="490" t="s">
        <v>2647</v>
      </c>
      <c r="T194" s="524">
        <v>64292.18</v>
      </c>
      <c r="U194" s="503"/>
      <c r="V194" s="494"/>
      <c r="W194" s="493"/>
      <c r="X194" s="78"/>
      <c r="Y194" s="78"/>
      <c r="Z194" s="78"/>
      <c r="AA194" s="78"/>
      <c r="AB194" s="78"/>
    </row>
    <row r="195" spans="1:28" s="95" customFormat="1" x14ac:dyDescent="0.2">
      <c r="A195" s="403" t="s">
        <v>2961</v>
      </c>
      <c r="B195" s="302">
        <v>56403</v>
      </c>
      <c r="C195" s="303" t="s">
        <v>618</v>
      </c>
      <c r="D195" s="302" t="s">
        <v>2608</v>
      </c>
      <c r="E195" s="83">
        <v>2017</v>
      </c>
      <c r="F195" s="305">
        <v>42861</v>
      </c>
      <c r="G195" s="302" t="s">
        <v>1357</v>
      </c>
      <c r="H195" s="302" t="s">
        <v>2962</v>
      </c>
      <c r="I195" s="302" t="s">
        <v>2963</v>
      </c>
      <c r="J195" s="302" t="s">
        <v>2964</v>
      </c>
      <c r="K195" s="306">
        <v>109827.59</v>
      </c>
      <c r="L195" s="306">
        <v>0</v>
      </c>
      <c r="M195" s="306">
        <v>3172.41</v>
      </c>
      <c r="N195" s="306">
        <v>113000</v>
      </c>
      <c r="O195" s="85"/>
      <c r="P195" s="61" t="s">
        <v>749</v>
      </c>
      <c r="Q195" s="488" t="s">
        <v>2612</v>
      </c>
      <c r="R195" s="489"/>
      <c r="S195" s="490" t="s">
        <v>762</v>
      </c>
      <c r="T195" s="491">
        <v>10000</v>
      </c>
      <c r="U195" s="492">
        <v>42870</v>
      </c>
      <c r="V195" s="494"/>
      <c r="W195" s="493" t="s">
        <v>2618</v>
      </c>
      <c r="X195" s="78"/>
      <c r="Y195" s="78"/>
      <c r="Z195" s="78"/>
      <c r="AA195" s="78"/>
      <c r="AB195" s="78"/>
    </row>
    <row r="196" spans="1:28" s="95" customFormat="1" x14ac:dyDescent="0.2">
      <c r="A196" s="403"/>
      <c r="B196" s="302"/>
      <c r="C196" s="303"/>
      <c r="D196" s="302"/>
      <c r="E196" s="83"/>
      <c r="F196" s="305"/>
      <c r="G196" s="302"/>
      <c r="H196" s="302"/>
      <c r="I196" s="302"/>
      <c r="J196" s="302"/>
      <c r="K196" s="306"/>
      <c r="L196" s="306"/>
      <c r="M196" s="306"/>
      <c r="N196" s="306"/>
      <c r="O196" s="85"/>
      <c r="P196" s="61"/>
      <c r="Q196" s="488"/>
      <c r="R196" s="489"/>
      <c r="S196" s="490" t="s">
        <v>763</v>
      </c>
      <c r="T196" s="491">
        <v>5000</v>
      </c>
      <c r="U196" s="492">
        <v>42861</v>
      </c>
      <c r="V196" s="494"/>
      <c r="W196" s="493" t="s">
        <v>2618</v>
      </c>
      <c r="X196" s="78"/>
      <c r="Y196" s="78"/>
      <c r="Z196" s="78"/>
      <c r="AA196" s="78"/>
      <c r="AB196" s="78"/>
    </row>
    <row r="197" spans="1:28" s="95" customFormat="1" x14ac:dyDescent="0.2">
      <c r="A197" s="403"/>
      <c r="B197" s="302"/>
      <c r="C197" s="303"/>
      <c r="D197" s="302"/>
      <c r="E197" s="83"/>
      <c r="F197" s="305"/>
      <c r="G197" s="302"/>
      <c r="H197" s="302"/>
      <c r="I197" s="302"/>
      <c r="J197" s="302"/>
      <c r="K197" s="306"/>
      <c r="L197" s="306"/>
      <c r="M197" s="306"/>
      <c r="N197" s="306"/>
      <c r="O197" s="85"/>
      <c r="P197" s="61"/>
      <c r="Q197" s="488"/>
      <c r="R197" s="489"/>
      <c r="S197" s="490" t="s">
        <v>758</v>
      </c>
      <c r="T197" s="491">
        <v>83000</v>
      </c>
      <c r="U197" s="492">
        <v>42870</v>
      </c>
      <c r="V197" s="494"/>
      <c r="W197" s="493" t="s">
        <v>2618</v>
      </c>
      <c r="X197" s="78"/>
      <c r="Y197" s="78"/>
      <c r="Z197" s="78"/>
      <c r="AA197" s="78"/>
      <c r="AB197" s="78"/>
    </row>
    <row r="198" spans="1:28" s="95" customFormat="1" x14ac:dyDescent="0.2">
      <c r="A198" s="403"/>
      <c r="B198" s="302"/>
      <c r="C198" s="303"/>
      <c r="D198" s="302"/>
      <c r="E198" s="83"/>
      <c r="F198" s="305"/>
      <c r="G198" s="302"/>
      <c r="H198" s="302"/>
      <c r="I198" s="302"/>
      <c r="J198" s="302"/>
      <c r="K198" s="306"/>
      <c r="L198" s="306"/>
      <c r="M198" s="306"/>
      <c r="N198" s="306"/>
      <c r="O198" s="85"/>
      <c r="P198" s="61"/>
      <c r="Q198" s="488"/>
      <c r="R198" s="489"/>
      <c r="S198" s="490" t="s">
        <v>762</v>
      </c>
      <c r="T198" s="491">
        <v>15000</v>
      </c>
      <c r="U198" s="492">
        <v>42870</v>
      </c>
      <c r="V198" s="494"/>
      <c r="W198" s="493" t="s">
        <v>2618</v>
      </c>
      <c r="X198" s="78"/>
      <c r="Y198" s="78"/>
      <c r="Z198" s="78"/>
      <c r="AA198" s="78"/>
      <c r="AB198" s="78"/>
    </row>
    <row r="199" spans="1:28" s="94" customFormat="1" x14ac:dyDescent="0.2">
      <c r="A199" s="500" t="s">
        <v>2965</v>
      </c>
      <c r="B199" s="349">
        <v>1520304</v>
      </c>
      <c r="C199" s="350">
        <v>7440</v>
      </c>
      <c r="D199" s="349" t="s">
        <v>1076</v>
      </c>
      <c r="E199" s="351">
        <v>2017</v>
      </c>
      <c r="F199" s="352">
        <v>42878</v>
      </c>
      <c r="G199" s="349" t="s">
        <v>79</v>
      </c>
      <c r="H199" s="349" t="s">
        <v>2966</v>
      </c>
      <c r="I199" s="349" t="s">
        <v>2967</v>
      </c>
      <c r="J199" s="349" t="s">
        <v>2968</v>
      </c>
      <c r="K199" s="356">
        <v>579556.65</v>
      </c>
      <c r="L199" s="356">
        <v>28977.83</v>
      </c>
      <c r="M199" s="356">
        <v>97365.52</v>
      </c>
      <c r="N199" s="356">
        <v>705900</v>
      </c>
      <c r="O199" s="357"/>
      <c r="P199" s="61" t="s">
        <v>787</v>
      </c>
      <c r="Q199" s="489" t="s">
        <v>2627</v>
      </c>
      <c r="R199" s="489"/>
      <c r="S199" s="490" t="s">
        <v>757</v>
      </c>
      <c r="T199" s="491">
        <v>204161.03</v>
      </c>
      <c r="U199" s="497">
        <v>42877</v>
      </c>
      <c r="V199" s="497">
        <v>43022</v>
      </c>
      <c r="W199" s="498" t="s">
        <v>1976</v>
      </c>
      <c r="X199" s="79"/>
      <c r="Y199" s="79"/>
      <c r="Z199" s="79"/>
      <c r="AA199" s="79"/>
      <c r="AB199" s="79"/>
    </row>
    <row r="200" spans="1:28" s="94" customFormat="1" x14ac:dyDescent="0.2">
      <c r="A200" s="499"/>
      <c r="B200" s="349"/>
      <c r="C200" s="350"/>
      <c r="D200" s="349"/>
      <c r="E200" s="351"/>
      <c r="F200" s="352"/>
      <c r="G200" s="349"/>
      <c r="H200" s="349"/>
      <c r="I200" s="349"/>
      <c r="J200" s="349"/>
      <c r="K200" s="356"/>
      <c r="L200" s="356"/>
      <c r="M200" s="356"/>
      <c r="N200" s="356"/>
      <c r="O200" s="357"/>
      <c r="P200" s="61"/>
      <c r="Q200" s="489"/>
      <c r="R200" s="489"/>
      <c r="S200" s="490" t="s">
        <v>757</v>
      </c>
      <c r="T200" s="491">
        <v>125839.03</v>
      </c>
      <c r="U200" s="497">
        <v>42881</v>
      </c>
      <c r="V200" s="497">
        <v>43022</v>
      </c>
      <c r="W200" s="498" t="s">
        <v>1976</v>
      </c>
      <c r="X200" s="79"/>
      <c r="Y200" s="79"/>
      <c r="Z200" s="79"/>
      <c r="AA200" s="79"/>
      <c r="AB200" s="79"/>
    </row>
    <row r="201" spans="1:28" s="94" customFormat="1" x14ac:dyDescent="0.2">
      <c r="A201" s="499"/>
      <c r="B201" s="349"/>
      <c r="C201" s="350"/>
      <c r="D201" s="349"/>
      <c r="E201" s="351"/>
      <c r="F201" s="352"/>
      <c r="G201" s="349"/>
      <c r="H201" s="349"/>
      <c r="I201" s="349"/>
      <c r="J201" s="349"/>
      <c r="K201" s="356"/>
      <c r="L201" s="356"/>
      <c r="M201" s="356"/>
      <c r="N201" s="356"/>
      <c r="O201" s="357"/>
      <c r="P201" s="61"/>
      <c r="Q201" s="489"/>
      <c r="R201" s="489"/>
      <c r="S201" s="490" t="s">
        <v>758</v>
      </c>
      <c r="T201" s="491">
        <v>20000</v>
      </c>
      <c r="U201" s="497">
        <v>42825</v>
      </c>
      <c r="V201" s="497">
        <v>43022</v>
      </c>
      <c r="W201" s="498" t="s">
        <v>1976</v>
      </c>
      <c r="X201" s="79"/>
      <c r="Y201" s="79"/>
      <c r="Z201" s="79"/>
      <c r="AA201" s="79"/>
      <c r="AB201" s="79"/>
    </row>
    <row r="202" spans="1:28" s="94" customFormat="1" ht="15" x14ac:dyDescent="0.25">
      <c r="A202" s="499"/>
      <c r="B202" s="349"/>
      <c r="C202" s="350"/>
      <c r="D202" s="349"/>
      <c r="E202" s="351"/>
      <c r="F202" s="352"/>
      <c r="G202" s="349"/>
      <c r="H202" s="349"/>
      <c r="I202" s="349"/>
      <c r="J202" s="349"/>
      <c r="K202" s="356"/>
      <c r="L202" s="356"/>
      <c r="M202" s="356"/>
      <c r="N202" s="356"/>
      <c r="O202" s="357"/>
      <c r="P202" s="61"/>
      <c r="Q202" s="489"/>
      <c r="R202" s="489"/>
      <c r="S202" s="490" t="s">
        <v>2940</v>
      </c>
      <c r="T202" s="515">
        <v>355900.01</v>
      </c>
      <c r="U202" s="516"/>
      <c r="V202" s="497">
        <v>43022</v>
      </c>
      <c r="W202" s="498"/>
      <c r="X202" s="79"/>
      <c r="Y202" s="79"/>
      <c r="Z202" s="79"/>
      <c r="AA202" s="79"/>
      <c r="AB202" s="79"/>
    </row>
    <row r="203" spans="1:28" s="95" customFormat="1" x14ac:dyDescent="0.2">
      <c r="A203" s="403" t="s">
        <v>2969</v>
      </c>
      <c r="B203" s="302">
        <v>521702</v>
      </c>
      <c r="C203" s="303">
        <v>2005</v>
      </c>
      <c r="D203" s="302" t="s">
        <v>130</v>
      </c>
      <c r="E203" s="83">
        <v>2017</v>
      </c>
      <c r="F203" s="305">
        <v>42866</v>
      </c>
      <c r="G203" s="302" t="s">
        <v>1610</v>
      </c>
      <c r="H203" s="302" t="s">
        <v>2970</v>
      </c>
      <c r="I203" s="302" t="s">
        <v>2971</v>
      </c>
      <c r="J203" s="302" t="s">
        <v>2972</v>
      </c>
      <c r="K203" s="306">
        <v>177413.79</v>
      </c>
      <c r="L203" s="306">
        <v>0</v>
      </c>
      <c r="M203" s="306">
        <v>28386.21</v>
      </c>
      <c r="N203" s="306">
        <v>205800</v>
      </c>
      <c r="O203" s="85"/>
      <c r="P203" s="41" t="s">
        <v>787</v>
      </c>
      <c r="Q203" s="488" t="s">
        <v>2612</v>
      </c>
      <c r="R203" s="315"/>
      <c r="S203" s="490" t="s">
        <v>763</v>
      </c>
      <c r="T203" s="491">
        <v>10000.540000000001</v>
      </c>
      <c r="U203" s="497">
        <v>42866</v>
      </c>
      <c r="V203" s="496"/>
      <c r="W203" s="498" t="s">
        <v>1976</v>
      </c>
      <c r="X203" s="79"/>
      <c r="Y203" s="79"/>
      <c r="Z203" s="79"/>
      <c r="AA203" s="79"/>
      <c r="AB203" s="79"/>
    </row>
    <row r="204" spans="1:28" s="95" customFormat="1" x14ac:dyDescent="0.2">
      <c r="A204" s="403"/>
      <c r="B204" s="302"/>
      <c r="C204" s="303"/>
      <c r="D204" s="302"/>
      <c r="E204" s="83"/>
      <c r="F204" s="305"/>
      <c r="G204" s="302"/>
      <c r="H204" s="302"/>
      <c r="I204" s="302"/>
      <c r="J204" s="302"/>
      <c r="K204" s="306"/>
      <c r="L204" s="306"/>
      <c r="M204" s="306"/>
      <c r="N204" s="306"/>
      <c r="O204" s="85"/>
      <c r="P204" s="41"/>
      <c r="Q204" s="488"/>
      <c r="R204" s="315"/>
      <c r="S204" s="490" t="s">
        <v>763</v>
      </c>
      <c r="T204" s="491">
        <v>20000</v>
      </c>
      <c r="U204" s="497">
        <v>42853</v>
      </c>
      <c r="V204" s="496"/>
      <c r="W204" s="498" t="s">
        <v>2618</v>
      </c>
      <c r="X204" s="79"/>
      <c r="Y204" s="79"/>
      <c r="Z204" s="79"/>
      <c r="AA204" s="79"/>
      <c r="AB204" s="79"/>
    </row>
    <row r="205" spans="1:28" s="95" customFormat="1" x14ac:dyDescent="0.2">
      <c r="A205" s="403"/>
      <c r="B205" s="302"/>
      <c r="C205" s="303"/>
      <c r="D205" s="302"/>
      <c r="E205" s="83"/>
      <c r="F205" s="305"/>
      <c r="G205" s="302"/>
      <c r="H205" s="302"/>
      <c r="I205" s="302"/>
      <c r="J205" s="302"/>
      <c r="K205" s="306"/>
      <c r="L205" s="306"/>
      <c r="M205" s="306"/>
      <c r="N205" s="306"/>
      <c r="O205" s="85"/>
      <c r="P205" s="41"/>
      <c r="Q205" s="488"/>
      <c r="R205" s="315"/>
      <c r="S205" s="490" t="s">
        <v>763</v>
      </c>
      <c r="T205" s="491">
        <v>30000</v>
      </c>
      <c r="U205" s="497">
        <v>42854</v>
      </c>
      <c r="V205" s="496"/>
      <c r="W205" s="498" t="s">
        <v>2618</v>
      </c>
      <c r="X205" s="79"/>
      <c r="Y205" s="79"/>
      <c r="Z205" s="79"/>
      <c r="AA205" s="79"/>
      <c r="AB205" s="79"/>
    </row>
    <row r="206" spans="1:28" s="95" customFormat="1" ht="15" x14ac:dyDescent="0.25">
      <c r="A206" s="403"/>
      <c r="B206" s="302"/>
      <c r="C206" s="303"/>
      <c r="D206" s="302"/>
      <c r="E206" s="83"/>
      <c r="F206" s="305"/>
      <c r="G206" s="302"/>
      <c r="H206" s="302"/>
      <c r="I206" s="302"/>
      <c r="J206" s="302"/>
      <c r="K206" s="306"/>
      <c r="L206" s="306"/>
      <c r="M206" s="306"/>
      <c r="N206" s="306"/>
      <c r="O206" s="85"/>
      <c r="P206" s="41"/>
      <c r="Q206" s="488"/>
      <c r="R206" s="315"/>
      <c r="S206" s="490" t="s">
        <v>2647</v>
      </c>
      <c r="T206" s="524">
        <v>145799.46</v>
      </c>
      <c r="V206" s="503"/>
      <c r="W206" s="498"/>
      <c r="X206" s="79"/>
      <c r="Y206" s="79"/>
      <c r="Z206" s="79"/>
      <c r="AA206" s="79"/>
      <c r="AB206" s="79"/>
    </row>
    <row r="207" spans="1:28" s="95" customFormat="1" x14ac:dyDescent="0.2">
      <c r="A207" s="403" t="s">
        <v>2973</v>
      </c>
      <c r="B207" s="302">
        <v>522401</v>
      </c>
      <c r="C207" s="303">
        <v>1062</v>
      </c>
      <c r="D207" s="302" t="s">
        <v>8</v>
      </c>
      <c r="E207" s="83">
        <v>2017</v>
      </c>
      <c r="F207" s="305">
        <v>42857</v>
      </c>
      <c r="G207" s="302" t="s">
        <v>1357</v>
      </c>
      <c r="H207" s="302" t="s">
        <v>2974</v>
      </c>
      <c r="I207" s="302" t="s">
        <v>2975</v>
      </c>
      <c r="J207" s="302" t="s">
        <v>2976</v>
      </c>
      <c r="K207" s="306">
        <v>224137.93</v>
      </c>
      <c r="L207" s="306">
        <v>0</v>
      </c>
      <c r="M207" s="306">
        <v>35862.07</v>
      </c>
      <c r="N207" s="306">
        <v>260000</v>
      </c>
      <c r="O207" s="85"/>
      <c r="P207" s="61" t="s">
        <v>787</v>
      </c>
      <c r="Q207" s="406" t="s">
        <v>2617</v>
      </c>
      <c r="R207" s="489"/>
      <c r="S207" s="490" t="s">
        <v>2752</v>
      </c>
      <c r="T207" s="491">
        <v>31000</v>
      </c>
      <c r="U207" s="497">
        <v>42858</v>
      </c>
      <c r="V207" s="496"/>
      <c r="W207" s="498" t="s">
        <v>2618</v>
      </c>
      <c r="X207" s="79"/>
      <c r="Y207" s="79"/>
      <c r="Z207" s="79"/>
      <c r="AA207" s="79"/>
      <c r="AB207" s="79"/>
    </row>
    <row r="208" spans="1:28" s="95" customFormat="1" x14ac:dyDescent="0.2">
      <c r="A208" s="403"/>
      <c r="B208" s="302"/>
      <c r="C208" s="303"/>
      <c r="D208" s="302"/>
      <c r="E208" s="83"/>
      <c r="F208" s="305"/>
      <c r="G208" s="302"/>
      <c r="H208" s="302"/>
      <c r="I208" s="302"/>
      <c r="J208" s="302"/>
      <c r="K208" s="306"/>
      <c r="L208" s="306"/>
      <c r="M208" s="306"/>
      <c r="N208" s="306"/>
      <c r="O208" s="85"/>
      <c r="P208" s="61"/>
      <c r="Q208" s="406"/>
      <c r="R208" s="489"/>
      <c r="S208" s="490" t="s">
        <v>2643</v>
      </c>
      <c r="T208" s="491">
        <v>200000</v>
      </c>
      <c r="U208" s="497">
        <v>42858</v>
      </c>
      <c r="V208" s="496"/>
      <c r="W208" s="498" t="s">
        <v>2618</v>
      </c>
      <c r="X208" s="79"/>
      <c r="Y208" s="79"/>
      <c r="Z208" s="79"/>
      <c r="AA208" s="79"/>
      <c r="AB208" s="79"/>
    </row>
    <row r="209" spans="1:28" s="95" customFormat="1" x14ac:dyDescent="0.2">
      <c r="A209" s="403"/>
      <c r="B209" s="302"/>
      <c r="C209" s="303"/>
      <c r="D209" s="302"/>
      <c r="E209" s="83"/>
      <c r="F209" s="305"/>
      <c r="G209" s="302"/>
      <c r="H209" s="302"/>
      <c r="I209" s="302"/>
      <c r="J209" s="302"/>
      <c r="K209" s="306"/>
      <c r="L209" s="306"/>
      <c r="M209" s="306"/>
      <c r="N209" s="306"/>
      <c r="O209" s="85"/>
      <c r="P209" s="61"/>
      <c r="Q209" s="406"/>
      <c r="R209" s="489"/>
      <c r="S209" s="490" t="s">
        <v>2643</v>
      </c>
      <c r="T209" s="491">
        <v>29000</v>
      </c>
      <c r="U209" s="497">
        <v>42855</v>
      </c>
      <c r="V209" s="496"/>
      <c r="W209" s="498" t="s">
        <v>2618</v>
      </c>
      <c r="X209" s="79"/>
      <c r="Y209" s="79"/>
      <c r="Z209" s="79"/>
      <c r="AA209" s="79"/>
      <c r="AB209" s="79"/>
    </row>
    <row r="210" spans="1:28" s="78" customFormat="1" x14ac:dyDescent="0.2">
      <c r="A210" s="403" t="s">
        <v>2977</v>
      </c>
      <c r="B210" s="302">
        <v>39404</v>
      </c>
      <c r="C210" s="303" t="s">
        <v>618</v>
      </c>
      <c r="D210" s="302" t="s">
        <v>2608</v>
      </c>
      <c r="E210" s="83">
        <v>2017</v>
      </c>
      <c r="F210" s="305">
        <v>42873</v>
      </c>
      <c r="G210" s="302" t="s">
        <v>646</v>
      </c>
      <c r="H210" s="302" t="s">
        <v>2978</v>
      </c>
      <c r="I210" s="302" t="s">
        <v>2979</v>
      </c>
      <c r="J210" s="302" t="s">
        <v>2980</v>
      </c>
      <c r="K210" s="306">
        <v>173689.66</v>
      </c>
      <c r="L210" s="306">
        <v>0</v>
      </c>
      <c r="M210" s="306">
        <v>3310.34</v>
      </c>
      <c r="N210" s="306">
        <v>177000</v>
      </c>
      <c r="O210" s="85"/>
      <c r="P210" s="41" t="s">
        <v>749</v>
      </c>
      <c r="Q210" s="488" t="s">
        <v>2612</v>
      </c>
      <c r="R210" s="489"/>
      <c r="S210" s="490" t="s">
        <v>757</v>
      </c>
      <c r="T210" s="491">
        <v>172000</v>
      </c>
      <c r="U210" s="492">
        <v>42873</v>
      </c>
      <c r="V210" s="494"/>
      <c r="W210" s="493" t="s">
        <v>2618</v>
      </c>
      <c r="X210" s="89"/>
      <c r="Y210" s="89"/>
      <c r="Z210" s="89"/>
      <c r="AA210" s="89"/>
      <c r="AB210" s="89"/>
    </row>
    <row r="211" spans="1:28" s="78" customFormat="1" x14ac:dyDescent="0.2">
      <c r="A211" s="403"/>
      <c r="B211" s="302"/>
      <c r="C211" s="303"/>
      <c r="D211" s="302"/>
      <c r="E211" s="83"/>
      <c r="F211" s="305"/>
      <c r="G211" s="302"/>
      <c r="H211" s="302"/>
      <c r="I211" s="302"/>
      <c r="J211" s="302"/>
      <c r="K211" s="306"/>
      <c r="L211" s="306"/>
      <c r="M211" s="306"/>
      <c r="N211" s="306"/>
      <c r="O211" s="85"/>
      <c r="P211" s="41"/>
      <c r="Q211" s="488"/>
      <c r="R211" s="489"/>
      <c r="S211" s="490" t="s">
        <v>757</v>
      </c>
      <c r="T211" s="491">
        <v>5000</v>
      </c>
      <c r="U211" s="492">
        <v>42849</v>
      </c>
      <c r="V211" s="494"/>
      <c r="W211" s="493" t="s">
        <v>2618</v>
      </c>
      <c r="X211" s="89"/>
      <c r="Y211" s="89"/>
      <c r="Z211" s="89"/>
      <c r="AA211" s="89"/>
      <c r="AB211" s="89"/>
    </row>
    <row r="212" spans="1:28" s="89" customFormat="1" x14ac:dyDescent="0.2">
      <c r="A212" s="403" t="s">
        <v>2981</v>
      </c>
      <c r="B212" s="302">
        <v>1520104</v>
      </c>
      <c r="C212" s="303">
        <v>7493</v>
      </c>
      <c r="D212" s="302" t="s">
        <v>440</v>
      </c>
      <c r="E212" s="83">
        <v>2017</v>
      </c>
      <c r="F212" s="305">
        <v>42884</v>
      </c>
      <c r="G212" s="302" t="s">
        <v>1467</v>
      </c>
      <c r="H212" s="302" t="s">
        <v>2982</v>
      </c>
      <c r="I212" s="302" t="s">
        <v>2983</v>
      </c>
      <c r="J212" s="302" t="s">
        <v>2984</v>
      </c>
      <c r="K212" s="306">
        <v>250000</v>
      </c>
      <c r="L212" s="306">
        <v>12500</v>
      </c>
      <c r="M212" s="306">
        <v>42000</v>
      </c>
      <c r="N212" s="306">
        <v>304500</v>
      </c>
      <c r="O212" s="85"/>
      <c r="P212" s="61" t="s">
        <v>787</v>
      </c>
      <c r="Q212" s="406" t="s">
        <v>2617</v>
      </c>
      <c r="R212" s="489"/>
      <c r="S212" s="490" t="s">
        <v>763</v>
      </c>
      <c r="T212" s="491">
        <v>4500</v>
      </c>
      <c r="U212" s="497">
        <v>42884</v>
      </c>
      <c r="V212" s="496"/>
      <c r="W212" s="498" t="s">
        <v>1976</v>
      </c>
      <c r="X212" s="79"/>
      <c r="Y212" s="79"/>
      <c r="Z212" s="79"/>
      <c r="AA212" s="92"/>
      <c r="AB212" s="92"/>
    </row>
    <row r="213" spans="1:28" s="89" customFormat="1" x14ac:dyDescent="0.2">
      <c r="A213" s="403"/>
      <c r="B213" s="302"/>
      <c r="C213" s="303"/>
      <c r="D213" s="302"/>
      <c r="E213" s="83"/>
      <c r="F213" s="305"/>
      <c r="G213" s="302"/>
      <c r="H213" s="302"/>
      <c r="I213" s="302"/>
      <c r="J213" s="302"/>
      <c r="K213" s="306"/>
      <c r="L213" s="306"/>
      <c r="M213" s="306"/>
      <c r="N213" s="306"/>
      <c r="O213" s="85"/>
      <c r="P213" s="61"/>
      <c r="Q213" s="406"/>
      <c r="R213" s="489"/>
      <c r="S213" s="490" t="s">
        <v>2752</v>
      </c>
      <c r="T213" s="491">
        <v>70000</v>
      </c>
      <c r="U213" s="497">
        <v>42884</v>
      </c>
      <c r="V213" s="496"/>
      <c r="W213" s="498" t="s">
        <v>1976</v>
      </c>
      <c r="X213" s="79"/>
      <c r="Y213" s="79"/>
      <c r="Z213" s="79"/>
      <c r="AA213" s="92"/>
      <c r="AB213" s="92"/>
    </row>
    <row r="214" spans="1:28" s="89" customFormat="1" ht="15" x14ac:dyDescent="0.25">
      <c r="A214" s="403"/>
      <c r="B214" s="302"/>
      <c r="C214" s="303"/>
      <c r="D214" s="302"/>
      <c r="E214" s="83"/>
      <c r="F214" s="305"/>
      <c r="G214" s="302"/>
      <c r="H214" s="302"/>
      <c r="I214" s="302"/>
      <c r="J214" s="302"/>
      <c r="K214" s="306"/>
      <c r="L214" s="306"/>
      <c r="M214" s="306"/>
      <c r="N214" s="306"/>
      <c r="O214" s="85"/>
      <c r="P214" s="61"/>
      <c r="Q214" s="406"/>
      <c r="R214" s="489"/>
      <c r="S214" s="490" t="s">
        <v>2647</v>
      </c>
      <c r="T214" s="524">
        <v>234500.01</v>
      </c>
      <c r="U214" s="503"/>
      <c r="V214" s="496"/>
      <c r="W214" s="498" t="s">
        <v>2618</v>
      </c>
      <c r="X214" s="79"/>
      <c r="Y214" s="79"/>
      <c r="Z214" s="79"/>
      <c r="AA214" s="92"/>
      <c r="AB214" s="92"/>
    </row>
    <row r="215" spans="1:28" s="94" customFormat="1" x14ac:dyDescent="0.2">
      <c r="A215" s="499" t="s">
        <v>2985</v>
      </c>
      <c r="B215" s="349">
        <v>520514</v>
      </c>
      <c r="C215" s="350">
        <v>5398</v>
      </c>
      <c r="D215" s="349" t="s">
        <v>352</v>
      </c>
      <c r="E215" s="351">
        <v>2017</v>
      </c>
      <c r="F215" s="352">
        <v>42884</v>
      </c>
      <c r="G215" s="349" t="s">
        <v>1372</v>
      </c>
      <c r="H215" s="349" t="s">
        <v>2986</v>
      </c>
      <c r="I215" s="349" t="s">
        <v>2987</v>
      </c>
      <c r="J215" s="349" t="s">
        <v>2988</v>
      </c>
      <c r="K215" s="356">
        <v>508787.88</v>
      </c>
      <c r="L215" s="356">
        <v>38194.879999999997</v>
      </c>
      <c r="M215" s="356">
        <v>87517.24</v>
      </c>
      <c r="N215" s="356">
        <v>634500</v>
      </c>
      <c r="O215" s="357"/>
      <c r="P215" s="61" t="s">
        <v>787</v>
      </c>
      <c r="Q215" s="489" t="s">
        <v>2627</v>
      </c>
      <c r="R215" s="315"/>
      <c r="S215" s="490" t="s">
        <v>758</v>
      </c>
      <c r="T215" s="491">
        <v>634500</v>
      </c>
      <c r="U215" s="497">
        <v>42880</v>
      </c>
      <c r="V215" s="497">
        <v>43022</v>
      </c>
      <c r="W215" s="498" t="s">
        <v>1976</v>
      </c>
      <c r="X215" s="79"/>
      <c r="Y215" s="79"/>
      <c r="Z215" s="79"/>
      <c r="AA215" s="79"/>
      <c r="AB215" s="79"/>
    </row>
    <row r="216" spans="1:28" s="89" customFormat="1" x14ac:dyDescent="0.2">
      <c r="A216" s="403" t="s">
        <v>2989</v>
      </c>
      <c r="B216" s="302">
        <v>521802</v>
      </c>
      <c r="C216" s="303">
        <v>2202</v>
      </c>
      <c r="D216" s="302" t="s">
        <v>229</v>
      </c>
      <c r="E216" s="83">
        <v>2017</v>
      </c>
      <c r="F216" s="305">
        <v>42884</v>
      </c>
      <c r="G216" s="302" t="s">
        <v>139</v>
      </c>
      <c r="H216" s="302" t="s">
        <v>2990</v>
      </c>
      <c r="I216" s="302" t="s">
        <v>2991</v>
      </c>
      <c r="J216" s="302" t="s">
        <v>2992</v>
      </c>
      <c r="K216" s="306">
        <v>207327.59</v>
      </c>
      <c r="L216" s="306">
        <v>0</v>
      </c>
      <c r="M216" s="306">
        <v>33172.410000000003</v>
      </c>
      <c r="N216" s="306">
        <v>240500</v>
      </c>
      <c r="O216" s="85"/>
      <c r="P216" s="41" t="s">
        <v>787</v>
      </c>
      <c r="Q216" s="488" t="s">
        <v>2612</v>
      </c>
      <c r="R216" s="489"/>
      <c r="S216" s="490" t="s">
        <v>1977</v>
      </c>
      <c r="T216" s="491">
        <v>50137.25</v>
      </c>
      <c r="U216" s="497">
        <v>42885</v>
      </c>
      <c r="V216" s="496"/>
      <c r="W216" s="498" t="s">
        <v>2618</v>
      </c>
      <c r="X216" s="92"/>
      <c r="Y216" s="92"/>
      <c r="Z216" s="92"/>
      <c r="AA216" s="92"/>
      <c r="AB216" s="92"/>
    </row>
    <row r="217" spans="1:28" s="89" customFormat="1" x14ac:dyDescent="0.2">
      <c r="A217" s="403"/>
      <c r="B217" s="302"/>
      <c r="C217" s="303"/>
      <c r="D217" s="302"/>
      <c r="E217" s="83"/>
      <c r="F217" s="305"/>
      <c r="G217" s="302"/>
      <c r="H217" s="302"/>
      <c r="I217" s="302"/>
      <c r="J217" s="302"/>
      <c r="K217" s="306"/>
      <c r="L217" s="306"/>
      <c r="M217" s="306"/>
      <c r="N217" s="306"/>
      <c r="O217" s="85"/>
      <c r="P217" s="41"/>
      <c r="Q217" s="488"/>
      <c r="R217" s="489"/>
      <c r="S217" s="490" t="s">
        <v>763</v>
      </c>
      <c r="T217" s="491">
        <v>5000</v>
      </c>
      <c r="U217" s="497">
        <v>42885</v>
      </c>
      <c r="V217" s="496"/>
      <c r="W217" s="498" t="s">
        <v>2618</v>
      </c>
      <c r="X217" s="92"/>
      <c r="Y217" s="92"/>
      <c r="Z217" s="92"/>
      <c r="AA217" s="92"/>
      <c r="AB217" s="92"/>
    </row>
    <row r="218" spans="1:28" s="89" customFormat="1" ht="15" x14ac:dyDescent="0.25">
      <c r="A218" s="403"/>
      <c r="B218" s="302"/>
      <c r="C218" s="303"/>
      <c r="D218" s="302"/>
      <c r="E218" s="83"/>
      <c r="F218" s="305"/>
      <c r="G218" s="302"/>
      <c r="H218" s="302"/>
      <c r="I218" s="302"/>
      <c r="J218" s="302"/>
      <c r="K218" s="306"/>
      <c r="L218" s="306"/>
      <c r="M218" s="306"/>
      <c r="N218" s="306"/>
      <c r="O218" s="85"/>
      <c r="P218" s="41"/>
      <c r="Q218" s="488"/>
      <c r="R218" s="489"/>
      <c r="S218" s="490" t="s">
        <v>2993</v>
      </c>
      <c r="T218" s="524">
        <v>185362.75</v>
      </c>
      <c r="U218" s="503"/>
      <c r="V218" s="496"/>
      <c r="W218" s="498"/>
      <c r="X218" s="92"/>
      <c r="Y218" s="92"/>
      <c r="Z218" s="92"/>
      <c r="AA218" s="92"/>
      <c r="AB218" s="92"/>
    </row>
    <row r="219" spans="1:28" s="94" customFormat="1" x14ac:dyDescent="0.2">
      <c r="A219" s="499" t="s">
        <v>2994</v>
      </c>
      <c r="B219" s="349">
        <v>520220</v>
      </c>
      <c r="C219" s="350" t="s">
        <v>697</v>
      </c>
      <c r="D219" s="349" t="s">
        <v>25</v>
      </c>
      <c r="E219" s="351">
        <v>2017</v>
      </c>
      <c r="F219" s="352">
        <v>42881</v>
      </c>
      <c r="G219" s="349" t="s">
        <v>651</v>
      </c>
      <c r="H219" s="349" t="s">
        <v>2995</v>
      </c>
      <c r="I219" s="349" t="s">
        <v>2996</v>
      </c>
      <c r="J219" s="349" t="s">
        <v>2997</v>
      </c>
      <c r="K219" s="356">
        <v>208655.17</v>
      </c>
      <c r="L219" s="356">
        <v>0</v>
      </c>
      <c r="M219" s="356">
        <v>6344.83</v>
      </c>
      <c r="N219" s="356">
        <v>215000</v>
      </c>
      <c r="O219" s="357"/>
      <c r="P219" s="61" t="s">
        <v>749</v>
      </c>
      <c r="Q219" s="488" t="s">
        <v>2612</v>
      </c>
      <c r="R219" s="489"/>
      <c r="S219" s="490" t="s">
        <v>2643</v>
      </c>
      <c r="T219" s="491">
        <v>58209.9</v>
      </c>
      <c r="U219" s="497">
        <v>42881</v>
      </c>
      <c r="V219" s="496"/>
      <c r="W219" s="498" t="s">
        <v>2618</v>
      </c>
      <c r="X219" s="79"/>
      <c r="Y219" s="79"/>
      <c r="Z219" s="79"/>
      <c r="AA219" s="79"/>
      <c r="AB219" s="79"/>
    </row>
    <row r="220" spans="1:28" s="94" customFormat="1" ht="15" x14ac:dyDescent="0.25">
      <c r="A220" s="499"/>
      <c r="B220" s="349"/>
      <c r="C220" s="350"/>
      <c r="D220" s="349"/>
      <c r="E220" s="351"/>
      <c r="F220" s="352"/>
      <c r="G220" s="349"/>
      <c r="H220" s="349"/>
      <c r="I220" s="349"/>
      <c r="J220" s="349"/>
      <c r="K220" s="356"/>
      <c r="L220" s="356"/>
      <c r="M220" s="356"/>
      <c r="N220" s="356"/>
      <c r="O220" s="357"/>
      <c r="P220" s="61"/>
      <c r="Q220" s="488"/>
      <c r="R220" s="489"/>
      <c r="S220" s="490" t="s">
        <v>2940</v>
      </c>
      <c r="T220" s="525">
        <v>156790.1</v>
      </c>
      <c r="U220" s="526"/>
      <c r="V220" s="496"/>
      <c r="W220" s="498"/>
      <c r="X220" s="79"/>
      <c r="Y220" s="79"/>
      <c r="Z220" s="79"/>
      <c r="AA220" s="79"/>
      <c r="AB220" s="79"/>
    </row>
    <row r="221" spans="1:28" s="94" customFormat="1" x14ac:dyDescent="0.2">
      <c r="A221" s="499" t="s">
        <v>2998</v>
      </c>
      <c r="B221" s="349">
        <v>520112</v>
      </c>
      <c r="C221" s="350">
        <v>2594</v>
      </c>
      <c r="D221" s="349" t="s">
        <v>288</v>
      </c>
      <c r="E221" s="351">
        <v>2017</v>
      </c>
      <c r="F221" s="352">
        <v>42870</v>
      </c>
      <c r="G221" s="349" t="s">
        <v>49</v>
      </c>
      <c r="H221" s="349" t="s">
        <v>2999</v>
      </c>
      <c r="I221" s="349" t="s">
        <v>3000</v>
      </c>
      <c r="J221" s="349" t="s">
        <v>3001</v>
      </c>
      <c r="K221" s="356">
        <v>350851.74</v>
      </c>
      <c r="L221" s="356">
        <v>13199.98</v>
      </c>
      <c r="M221" s="356">
        <v>58248.28</v>
      </c>
      <c r="N221" s="356">
        <v>422300</v>
      </c>
      <c r="O221" s="357"/>
      <c r="P221" s="61" t="s">
        <v>787</v>
      </c>
      <c r="Q221" s="504" t="s">
        <v>2617</v>
      </c>
      <c r="R221" s="315"/>
      <c r="S221" s="496" t="s">
        <v>758</v>
      </c>
      <c r="T221" s="508">
        <v>422300</v>
      </c>
      <c r="U221" s="497">
        <v>42873</v>
      </c>
      <c r="V221" s="496"/>
      <c r="W221" s="498" t="s">
        <v>1976</v>
      </c>
      <c r="X221" s="79"/>
      <c r="Y221" s="79"/>
      <c r="Z221" s="79"/>
      <c r="AA221" s="79"/>
      <c r="AB221" s="79"/>
    </row>
    <row r="222" spans="1:28" s="94" customFormat="1" x14ac:dyDescent="0.2">
      <c r="A222" s="499" t="s">
        <v>3002</v>
      </c>
      <c r="B222" s="349">
        <v>1520603</v>
      </c>
      <c r="C222" s="350">
        <v>7497</v>
      </c>
      <c r="D222" s="349" t="s">
        <v>596</v>
      </c>
      <c r="E222" s="351">
        <v>2017</v>
      </c>
      <c r="F222" s="352">
        <v>42885</v>
      </c>
      <c r="G222" s="349" t="s">
        <v>30</v>
      </c>
      <c r="H222" s="349" t="s">
        <v>3003</v>
      </c>
      <c r="I222" s="349" t="s">
        <v>3004</v>
      </c>
      <c r="J222" s="349" t="s">
        <v>3005</v>
      </c>
      <c r="K222" s="356">
        <v>275369.46000000002</v>
      </c>
      <c r="L222" s="356">
        <v>13768.47</v>
      </c>
      <c r="M222" s="356">
        <v>46262.07</v>
      </c>
      <c r="N222" s="356">
        <v>335400</v>
      </c>
      <c r="O222" s="357"/>
      <c r="P222" s="61" t="s">
        <v>787</v>
      </c>
      <c r="Q222" s="504" t="s">
        <v>2617</v>
      </c>
      <c r="R222" s="489"/>
      <c r="S222" s="490" t="s">
        <v>758</v>
      </c>
      <c r="T222" s="491">
        <v>355400</v>
      </c>
      <c r="U222" s="497">
        <v>42885</v>
      </c>
      <c r="V222" s="496"/>
      <c r="W222" s="498" t="s">
        <v>2618</v>
      </c>
    </row>
    <row r="223" spans="1:28" s="79" customFormat="1" x14ac:dyDescent="0.2">
      <c r="A223" s="499" t="s">
        <v>3006</v>
      </c>
      <c r="B223" s="349">
        <v>44613</v>
      </c>
      <c r="C223" s="350" t="s">
        <v>618</v>
      </c>
      <c r="D223" s="349" t="s">
        <v>2608</v>
      </c>
      <c r="E223" s="351">
        <v>2017</v>
      </c>
      <c r="F223" s="352">
        <v>42860</v>
      </c>
      <c r="G223" s="349" t="s">
        <v>197</v>
      </c>
      <c r="H223" s="349" t="s">
        <v>3007</v>
      </c>
      <c r="I223" s="349" t="s">
        <v>3008</v>
      </c>
      <c r="J223" s="349" t="s">
        <v>3009</v>
      </c>
      <c r="K223" s="356">
        <v>155862.07</v>
      </c>
      <c r="L223" s="356">
        <v>0</v>
      </c>
      <c r="M223" s="356">
        <v>4137.93</v>
      </c>
      <c r="N223" s="356">
        <v>160000</v>
      </c>
      <c r="O223" s="357"/>
      <c r="P223" s="61" t="s">
        <v>749</v>
      </c>
      <c r="Q223" s="488" t="s">
        <v>2612</v>
      </c>
      <c r="R223" s="489"/>
      <c r="S223" s="490" t="s">
        <v>758</v>
      </c>
      <c r="T223" s="491">
        <v>160000</v>
      </c>
      <c r="U223" s="497">
        <v>42860</v>
      </c>
      <c r="V223" s="496"/>
      <c r="W223" s="498" t="s">
        <v>2618</v>
      </c>
    </row>
    <row r="224" spans="1:28" s="89" customFormat="1" x14ac:dyDescent="0.2">
      <c r="A224" s="403" t="s">
        <v>3010</v>
      </c>
      <c r="B224" s="302">
        <v>521707</v>
      </c>
      <c r="C224" s="303">
        <v>2006</v>
      </c>
      <c r="D224" s="302" t="s">
        <v>165</v>
      </c>
      <c r="E224" s="83">
        <v>2017</v>
      </c>
      <c r="F224" s="305">
        <v>42870</v>
      </c>
      <c r="G224" s="302" t="s">
        <v>143</v>
      </c>
      <c r="H224" s="302" t="s">
        <v>3011</v>
      </c>
      <c r="I224" s="302" t="s">
        <v>3012</v>
      </c>
      <c r="J224" s="302" t="s">
        <v>3013</v>
      </c>
      <c r="K224" s="306">
        <v>201982.76</v>
      </c>
      <c r="L224" s="306">
        <v>0</v>
      </c>
      <c r="M224" s="306">
        <v>32317.24</v>
      </c>
      <c r="N224" s="306">
        <v>234300</v>
      </c>
      <c r="O224" s="85"/>
      <c r="P224" s="61" t="s">
        <v>787</v>
      </c>
      <c r="Q224" s="488" t="s">
        <v>2612</v>
      </c>
      <c r="R224" s="489"/>
      <c r="S224" s="490" t="s">
        <v>2643</v>
      </c>
      <c r="T224" s="491">
        <v>50000</v>
      </c>
      <c r="U224" s="497">
        <v>42868</v>
      </c>
      <c r="V224" s="496"/>
      <c r="W224" s="498" t="s">
        <v>2618</v>
      </c>
      <c r="X224" s="79"/>
      <c r="Y224" s="79"/>
      <c r="Z224" s="79"/>
      <c r="AA224" s="79"/>
      <c r="AB224" s="79"/>
    </row>
    <row r="225" spans="1:28" s="89" customFormat="1" x14ac:dyDescent="0.2">
      <c r="A225" s="403"/>
      <c r="B225" s="302"/>
      <c r="C225" s="303"/>
      <c r="D225" s="302"/>
      <c r="E225" s="83"/>
      <c r="F225" s="305"/>
      <c r="G225" s="302"/>
      <c r="H225" s="302"/>
      <c r="I225" s="302"/>
      <c r="J225" s="302"/>
      <c r="K225" s="306"/>
      <c r="L225" s="306"/>
      <c r="M225" s="306"/>
      <c r="N225" s="306"/>
      <c r="O225" s="85"/>
      <c r="P225" s="61"/>
      <c r="Q225" s="488"/>
      <c r="R225" s="489"/>
      <c r="S225" s="505" t="s">
        <v>2643</v>
      </c>
      <c r="T225" s="527">
        <v>179000</v>
      </c>
      <c r="U225" s="528">
        <v>42870</v>
      </c>
      <c r="V225" s="496"/>
      <c r="W225" s="498" t="s">
        <v>2618</v>
      </c>
      <c r="X225" s="79"/>
      <c r="Y225" s="79"/>
      <c r="Z225" s="79"/>
      <c r="AA225" s="79"/>
      <c r="AB225" s="79"/>
    </row>
    <row r="226" spans="1:28" s="92" customFormat="1" x14ac:dyDescent="0.2">
      <c r="A226" s="499"/>
      <c r="B226" s="349"/>
      <c r="C226" s="350"/>
      <c r="D226" s="349"/>
      <c r="E226" s="351"/>
      <c r="F226" s="352"/>
      <c r="G226" s="349"/>
      <c r="H226" s="349"/>
      <c r="I226" s="349"/>
      <c r="J226" s="349"/>
      <c r="K226" s="356"/>
      <c r="L226" s="356"/>
      <c r="M226" s="356"/>
      <c r="N226" s="356"/>
      <c r="O226" s="357"/>
      <c r="P226" s="61"/>
      <c r="Q226" s="488"/>
      <c r="R226" s="489"/>
      <c r="S226" s="490" t="s">
        <v>2643</v>
      </c>
      <c r="T226" s="491">
        <v>5000</v>
      </c>
      <c r="U226" s="497">
        <v>42870</v>
      </c>
      <c r="V226" s="496"/>
      <c r="W226" s="498" t="s">
        <v>2618</v>
      </c>
      <c r="X226" s="79"/>
      <c r="Y226" s="79"/>
      <c r="Z226" s="79"/>
      <c r="AA226" s="79"/>
      <c r="AB226" s="79"/>
    </row>
    <row r="227" spans="1:28" s="78" customFormat="1" x14ac:dyDescent="0.2">
      <c r="A227" s="403" t="s">
        <v>3014</v>
      </c>
      <c r="B227" s="302">
        <v>520227</v>
      </c>
      <c r="C227" s="303">
        <v>1782</v>
      </c>
      <c r="D227" s="302" t="s">
        <v>60</v>
      </c>
      <c r="E227" s="83">
        <v>2017</v>
      </c>
      <c r="F227" s="305">
        <v>42880</v>
      </c>
      <c r="G227" s="302"/>
      <c r="H227" s="302" t="s">
        <v>3015</v>
      </c>
      <c r="I227" s="495" t="s">
        <v>53</v>
      </c>
      <c r="J227" s="302" t="s">
        <v>3016</v>
      </c>
      <c r="K227" s="306">
        <v>260686.97</v>
      </c>
      <c r="L227" s="306">
        <v>0</v>
      </c>
      <c r="M227" s="306">
        <v>41709.919999999998</v>
      </c>
      <c r="N227" s="306">
        <v>302396.89</v>
      </c>
      <c r="O227" s="85"/>
      <c r="P227" s="61" t="s">
        <v>748</v>
      </c>
      <c r="Q227" s="489" t="s">
        <v>2627</v>
      </c>
      <c r="R227" s="489"/>
      <c r="S227" s="490"/>
      <c r="T227" s="491"/>
      <c r="U227" s="496"/>
      <c r="V227" s="497">
        <v>43027</v>
      </c>
      <c r="W227" s="498"/>
      <c r="X227" s="79"/>
      <c r="Y227" s="79"/>
      <c r="Z227" s="79"/>
      <c r="AA227" s="79"/>
      <c r="AB227" s="79"/>
    </row>
    <row r="228" spans="1:28" s="89" customFormat="1" x14ac:dyDescent="0.2">
      <c r="A228" s="403" t="s">
        <v>3017</v>
      </c>
      <c r="B228" s="302">
        <v>1520603</v>
      </c>
      <c r="C228" s="303">
        <v>7497</v>
      </c>
      <c r="D228" s="302" t="s">
        <v>596</v>
      </c>
      <c r="E228" s="83">
        <v>2017</v>
      </c>
      <c r="F228" s="305">
        <v>42882</v>
      </c>
      <c r="G228" s="302"/>
      <c r="H228" s="302" t="s">
        <v>3018</v>
      </c>
      <c r="I228" s="495" t="s">
        <v>53</v>
      </c>
      <c r="J228" s="302" t="s">
        <v>3019</v>
      </c>
      <c r="K228" s="306">
        <v>257188.43</v>
      </c>
      <c r="L228" s="306">
        <v>0</v>
      </c>
      <c r="M228" s="306">
        <v>41150.15</v>
      </c>
      <c r="N228" s="306">
        <v>298338.58</v>
      </c>
      <c r="O228" s="85"/>
      <c r="P228" s="41" t="s">
        <v>748</v>
      </c>
      <c r="Q228" s="489" t="s">
        <v>2627</v>
      </c>
      <c r="R228" s="489"/>
      <c r="S228" s="490"/>
      <c r="T228" s="491"/>
      <c r="U228" s="494"/>
      <c r="V228" s="497">
        <v>43027</v>
      </c>
      <c r="W228" s="493"/>
    </row>
    <row r="229" spans="1:28" s="89" customFormat="1" x14ac:dyDescent="0.2">
      <c r="A229" s="403" t="s">
        <v>3020</v>
      </c>
      <c r="B229" s="302">
        <v>1520105</v>
      </c>
      <c r="C229" s="303">
        <v>7494</v>
      </c>
      <c r="D229" s="302" t="s">
        <v>472</v>
      </c>
      <c r="E229" s="83">
        <v>2017</v>
      </c>
      <c r="F229" s="305">
        <v>42875</v>
      </c>
      <c r="G229" s="302"/>
      <c r="H229" s="302" t="s">
        <v>3021</v>
      </c>
      <c r="I229" s="495" t="s">
        <v>1172</v>
      </c>
      <c r="J229" s="302" t="s">
        <v>3022</v>
      </c>
      <c r="K229" s="306">
        <v>215868.03</v>
      </c>
      <c r="L229" s="306">
        <v>0</v>
      </c>
      <c r="M229" s="306">
        <v>34538.879999999997</v>
      </c>
      <c r="N229" s="306">
        <v>250406.91</v>
      </c>
      <c r="O229" s="85"/>
      <c r="P229" s="61" t="s">
        <v>748</v>
      </c>
      <c r="Q229" s="489" t="s">
        <v>2627</v>
      </c>
      <c r="R229" s="489"/>
      <c r="S229" s="490"/>
      <c r="T229" s="491"/>
      <c r="U229" s="494"/>
      <c r="V229" s="497">
        <v>43027</v>
      </c>
      <c r="W229" s="493"/>
      <c r="X229" s="78"/>
      <c r="Y229" s="78"/>
      <c r="Z229" s="78"/>
      <c r="AA229" s="95"/>
      <c r="AB229" s="95"/>
    </row>
    <row r="230" spans="1:28" s="89" customFormat="1" x14ac:dyDescent="0.2">
      <c r="A230" s="403" t="s">
        <v>3023</v>
      </c>
      <c r="B230" s="302">
        <v>1520105</v>
      </c>
      <c r="C230" s="303">
        <v>7494</v>
      </c>
      <c r="D230" s="302" t="s">
        <v>472</v>
      </c>
      <c r="E230" s="83">
        <v>2017</v>
      </c>
      <c r="F230" s="305">
        <v>42860</v>
      </c>
      <c r="G230" s="302"/>
      <c r="H230" s="302" t="s">
        <v>3024</v>
      </c>
      <c r="I230" s="495" t="s">
        <v>1172</v>
      </c>
      <c r="J230" s="302" t="s">
        <v>3025</v>
      </c>
      <c r="K230" s="306">
        <v>205688.04</v>
      </c>
      <c r="L230" s="306">
        <v>0</v>
      </c>
      <c r="M230" s="306">
        <v>32910.089999999997</v>
      </c>
      <c r="N230" s="306">
        <v>238598.13</v>
      </c>
      <c r="O230" s="85"/>
      <c r="P230" s="87" t="s">
        <v>748</v>
      </c>
      <c r="Q230" s="489" t="s">
        <v>2627</v>
      </c>
      <c r="R230" s="489"/>
      <c r="S230" s="490"/>
      <c r="T230" s="491"/>
      <c r="U230" s="494"/>
      <c r="V230" s="497">
        <v>43027</v>
      </c>
      <c r="W230" s="493"/>
      <c r="X230" s="78"/>
      <c r="Y230" s="78"/>
      <c r="Z230" s="78"/>
      <c r="AA230" s="78"/>
      <c r="AB230" s="78"/>
    </row>
    <row r="231" spans="1:28" s="78" customFormat="1" x14ac:dyDescent="0.2">
      <c r="A231" s="403" t="s">
        <v>3026</v>
      </c>
      <c r="B231" s="302">
        <v>1520105</v>
      </c>
      <c r="C231" s="303">
        <v>7494</v>
      </c>
      <c r="D231" s="302" t="s">
        <v>472</v>
      </c>
      <c r="E231" s="83">
        <v>2017</v>
      </c>
      <c r="F231" s="305">
        <v>42885</v>
      </c>
      <c r="G231" s="302" t="s">
        <v>1467</v>
      </c>
      <c r="H231" s="302" t="s">
        <v>3027</v>
      </c>
      <c r="I231" s="302" t="s">
        <v>3028</v>
      </c>
      <c r="J231" s="302" t="s">
        <v>3029</v>
      </c>
      <c r="K231" s="306">
        <v>235139.57</v>
      </c>
      <c r="L231" s="306">
        <v>11756.98</v>
      </c>
      <c r="M231" s="306">
        <v>39503.449999999997</v>
      </c>
      <c r="N231" s="306">
        <v>286400</v>
      </c>
      <c r="O231" s="85"/>
      <c r="P231" s="61" t="s">
        <v>787</v>
      </c>
      <c r="Q231" s="406" t="s">
        <v>2617</v>
      </c>
      <c r="R231" s="489"/>
      <c r="S231" s="490" t="s">
        <v>758</v>
      </c>
      <c r="T231" s="491">
        <v>286400</v>
      </c>
      <c r="U231" s="497">
        <v>42885</v>
      </c>
      <c r="V231" s="496"/>
      <c r="W231" s="498" t="s">
        <v>2618</v>
      </c>
      <c r="X231" s="79"/>
      <c r="Y231" s="79"/>
      <c r="Z231" s="79"/>
      <c r="AA231" s="79"/>
      <c r="AB231" s="79"/>
    </row>
    <row r="232" spans="1:28" s="79" customFormat="1" x14ac:dyDescent="0.2">
      <c r="A232" s="499" t="s">
        <v>3030</v>
      </c>
      <c r="B232" s="349">
        <v>520814</v>
      </c>
      <c r="C232" s="350">
        <v>4493</v>
      </c>
      <c r="D232" s="349" t="s">
        <v>297</v>
      </c>
      <c r="E232" s="351">
        <v>2017</v>
      </c>
      <c r="F232" s="352">
        <v>42886</v>
      </c>
      <c r="G232" s="349" t="s">
        <v>24</v>
      </c>
      <c r="H232" s="349" t="s">
        <v>3031</v>
      </c>
      <c r="I232" s="349" t="s">
        <v>3032</v>
      </c>
      <c r="J232" s="349" t="s">
        <v>3033</v>
      </c>
      <c r="K232" s="356">
        <v>315616.45</v>
      </c>
      <c r="L232" s="356">
        <v>9383.5499999999993</v>
      </c>
      <c r="M232" s="356">
        <v>52000</v>
      </c>
      <c r="N232" s="356">
        <v>377000</v>
      </c>
      <c r="O232" s="357"/>
      <c r="P232" s="61" t="s">
        <v>787</v>
      </c>
      <c r="Q232" s="504" t="s">
        <v>2617</v>
      </c>
      <c r="R232" s="315"/>
      <c r="S232" s="490" t="s">
        <v>757</v>
      </c>
      <c r="T232" s="491">
        <v>15000</v>
      </c>
      <c r="U232" s="497">
        <v>42888</v>
      </c>
      <c r="V232" s="496"/>
      <c r="W232" s="498" t="s">
        <v>2618</v>
      </c>
      <c r="AA232" s="92"/>
      <c r="AB232" s="92"/>
    </row>
    <row r="233" spans="1:28" s="78" customFormat="1" x14ac:dyDescent="0.2">
      <c r="A233" s="403"/>
      <c r="B233" s="302"/>
      <c r="C233" s="303"/>
      <c r="D233" s="302"/>
      <c r="E233" s="83"/>
      <c r="F233" s="305"/>
      <c r="G233" s="302"/>
      <c r="H233" s="302"/>
      <c r="I233" s="302"/>
      <c r="J233" s="302"/>
      <c r="K233" s="306"/>
      <c r="L233" s="306"/>
      <c r="M233" s="306"/>
      <c r="N233" s="306"/>
      <c r="O233" s="85"/>
      <c r="P233" s="41"/>
      <c r="Q233" s="406"/>
      <c r="R233" s="315"/>
      <c r="S233" s="490" t="s">
        <v>2643</v>
      </c>
      <c r="T233" s="491">
        <v>4500</v>
      </c>
      <c r="U233" s="492">
        <v>42887</v>
      </c>
      <c r="V233" s="494"/>
      <c r="W233" s="493" t="s">
        <v>2618</v>
      </c>
      <c r="AA233" s="89"/>
      <c r="AB233" s="89"/>
    </row>
    <row r="234" spans="1:28" s="78" customFormat="1" x14ac:dyDescent="0.2">
      <c r="A234" s="403"/>
      <c r="B234" s="302"/>
      <c r="C234" s="303"/>
      <c r="D234" s="302"/>
      <c r="E234" s="83"/>
      <c r="F234" s="305"/>
      <c r="G234" s="302"/>
      <c r="H234" s="302"/>
      <c r="I234" s="302"/>
      <c r="J234" s="302"/>
      <c r="K234" s="306"/>
      <c r="L234" s="306"/>
      <c r="M234" s="306"/>
      <c r="N234" s="306"/>
      <c r="O234" s="85"/>
      <c r="P234" s="41"/>
      <c r="Q234" s="406"/>
      <c r="R234" s="315"/>
      <c r="S234" s="490" t="s">
        <v>3034</v>
      </c>
      <c r="T234" s="491">
        <v>107000</v>
      </c>
      <c r="U234" s="492">
        <v>42886</v>
      </c>
      <c r="V234" s="494"/>
      <c r="W234" s="493" t="s">
        <v>2618</v>
      </c>
      <c r="AA234" s="89"/>
      <c r="AB234" s="89"/>
    </row>
    <row r="235" spans="1:28" s="78" customFormat="1" x14ac:dyDescent="0.2">
      <c r="A235" s="403"/>
      <c r="B235" s="302"/>
      <c r="C235" s="303"/>
      <c r="D235" s="302"/>
      <c r="E235" s="83"/>
      <c r="F235" s="305"/>
      <c r="G235" s="302"/>
      <c r="H235" s="302"/>
      <c r="I235" s="302"/>
      <c r="J235" s="302"/>
      <c r="K235" s="306"/>
      <c r="L235" s="306"/>
      <c r="M235" s="306"/>
      <c r="N235" s="306"/>
      <c r="O235" s="85"/>
      <c r="P235" s="41"/>
      <c r="Q235" s="406"/>
      <c r="R235" s="315"/>
      <c r="S235" s="490" t="s">
        <v>2643</v>
      </c>
      <c r="T235" s="491">
        <v>3000</v>
      </c>
      <c r="U235" s="492">
        <v>42886</v>
      </c>
      <c r="V235" s="494"/>
      <c r="W235" s="493" t="s">
        <v>2618</v>
      </c>
      <c r="AA235" s="89"/>
      <c r="AB235" s="89"/>
    </row>
    <row r="236" spans="1:28" s="78" customFormat="1" ht="15" x14ac:dyDescent="0.25">
      <c r="A236" s="403"/>
      <c r="B236" s="302"/>
      <c r="C236" s="303"/>
      <c r="D236" s="302"/>
      <c r="E236" s="83"/>
      <c r="F236" s="305"/>
      <c r="G236" s="302"/>
      <c r="H236" s="302"/>
      <c r="I236" s="302"/>
      <c r="J236" s="302"/>
      <c r="K236" s="306"/>
      <c r="L236" s="306"/>
      <c r="M236" s="306"/>
      <c r="N236" s="306"/>
      <c r="O236" s="85"/>
      <c r="P236" s="41"/>
      <c r="Q236" s="406"/>
      <c r="R236" s="315"/>
      <c r="S236" s="490" t="s">
        <v>2824</v>
      </c>
      <c r="T236" s="524">
        <v>17159.21</v>
      </c>
      <c r="U236" s="503"/>
      <c r="V236" s="494"/>
      <c r="W236" s="493"/>
      <c r="AA236" s="89"/>
      <c r="AB236" s="89"/>
    </row>
    <row r="237" spans="1:28" s="78" customFormat="1" ht="15" x14ac:dyDescent="0.25">
      <c r="A237" s="403"/>
      <c r="B237" s="302"/>
      <c r="C237" s="303"/>
      <c r="D237" s="302"/>
      <c r="E237" s="83"/>
      <c r="F237" s="305"/>
      <c r="G237" s="302"/>
      <c r="H237" s="302"/>
      <c r="I237" s="302"/>
      <c r="J237" s="302"/>
      <c r="K237" s="306"/>
      <c r="L237" s="306"/>
      <c r="M237" s="306"/>
      <c r="N237" s="306"/>
      <c r="O237" s="85"/>
      <c r="P237" s="41"/>
      <c r="Q237" s="406"/>
      <c r="R237" s="315"/>
      <c r="S237" s="490" t="s">
        <v>2940</v>
      </c>
      <c r="T237" s="524">
        <v>234840.79</v>
      </c>
      <c r="U237" s="503"/>
      <c r="V237" s="494"/>
      <c r="W237" s="493"/>
      <c r="AA237" s="89"/>
      <c r="AB237" s="89"/>
    </row>
    <row r="238" spans="1:28" s="92" customFormat="1" x14ac:dyDescent="0.2">
      <c r="A238" s="499" t="s">
        <v>3035</v>
      </c>
      <c r="B238" s="349">
        <v>521707</v>
      </c>
      <c r="C238" s="350">
        <v>2006</v>
      </c>
      <c r="D238" s="349" t="s">
        <v>165</v>
      </c>
      <c r="E238" s="351">
        <v>2017</v>
      </c>
      <c r="F238" s="352">
        <v>42857</v>
      </c>
      <c r="G238" s="349" t="s">
        <v>17</v>
      </c>
      <c r="H238" s="349" t="s">
        <v>3036</v>
      </c>
      <c r="I238" s="349" t="s">
        <v>3037</v>
      </c>
      <c r="J238" s="349" t="s">
        <v>3038</v>
      </c>
      <c r="K238" s="356">
        <v>195172.41</v>
      </c>
      <c r="L238" s="356">
        <v>0</v>
      </c>
      <c r="M238" s="356">
        <v>31227.59</v>
      </c>
      <c r="N238" s="356">
        <v>226400</v>
      </c>
      <c r="O238" s="357"/>
      <c r="P238" s="61" t="s">
        <v>787</v>
      </c>
      <c r="Q238" s="488" t="s">
        <v>2612</v>
      </c>
      <c r="R238" s="489"/>
      <c r="S238" s="490" t="s">
        <v>762</v>
      </c>
      <c r="T238" s="491">
        <v>5864.07</v>
      </c>
      <c r="U238" s="497">
        <v>42859</v>
      </c>
      <c r="V238" s="496"/>
      <c r="W238" s="498" t="s">
        <v>2618</v>
      </c>
      <c r="X238" s="79"/>
      <c r="Y238" s="79"/>
      <c r="Z238" s="79"/>
      <c r="AA238" s="79"/>
      <c r="AB238" s="79"/>
    </row>
    <row r="239" spans="1:28" s="89" customFormat="1" x14ac:dyDescent="0.2">
      <c r="A239" s="403"/>
      <c r="B239" s="302"/>
      <c r="C239" s="303"/>
      <c r="D239" s="302"/>
      <c r="E239" s="83"/>
      <c r="F239" s="305"/>
      <c r="G239" s="302"/>
      <c r="H239" s="302"/>
      <c r="I239" s="302"/>
      <c r="J239" s="302"/>
      <c r="K239" s="306"/>
      <c r="L239" s="306"/>
      <c r="M239" s="306"/>
      <c r="N239" s="306"/>
      <c r="O239" s="85"/>
      <c r="P239" s="61"/>
      <c r="Q239" s="488"/>
      <c r="R239" s="489"/>
      <c r="S239" s="490" t="s">
        <v>2643</v>
      </c>
      <c r="T239" s="491">
        <v>5000</v>
      </c>
      <c r="U239" s="497">
        <v>42855</v>
      </c>
      <c r="V239" s="496"/>
      <c r="W239" s="498" t="s">
        <v>2618</v>
      </c>
      <c r="X239" s="79"/>
      <c r="Y239" s="79"/>
      <c r="Z239" s="79"/>
      <c r="AA239" s="79"/>
      <c r="AB239" s="79"/>
    </row>
    <row r="240" spans="1:28" s="89" customFormat="1" x14ac:dyDescent="0.2">
      <c r="A240" s="403"/>
      <c r="B240" s="302"/>
      <c r="C240" s="303"/>
      <c r="D240" s="302"/>
      <c r="E240" s="83"/>
      <c r="F240" s="305"/>
      <c r="G240" s="302"/>
      <c r="H240" s="302"/>
      <c r="I240" s="302"/>
      <c r="J240" s="302"/>
      <c r="K240" s="306"/>
      <c r="L240" s="306"/>
      <c r="M240" s="306"/>
      <c r="N240" s="306"/>
      <c r="O240" s="85"/>
      <c r="P240" s="61"/>
      <c r="Q240" s="488"/>
      <c r="R240" s="489"/>
      <c r="S240" s="490" t="s">
        <v>2643</v>
      </c>
      <c r="T240" s="491">
        <v>20000</v>
      </c>
      <c r="U240" s="497">
        <v>42858</v>
      </c>
      <c r="V240" s="496"/>
      <c r="W240" s="498" t="s">
        <v>2618</v>
      </c>
      <c r="X240" s="79"/>
      <c r="Y240" s="79"/>
      <c r="Z240" s="79"/>
      <c r="AA240" s="79"/>
      <c r="AB240" s="79"/>
    </row>
    <row r="241" spans="1:28" s="89" customFormat="1" x14ac:dyDescent="0.2">
      <c r="A241" s="403"/>
      <c r="B241" s="302"/>
      <c r="C241" s="303"/>
      <c r="D241" s="302"/>
      <c r="E241" s="83"/>
      <c r="F241" s="305"/>
      <c r="G241" s="302"/>
      <c r="H241" s="302"/>
      <c r="I241" s="302"/>
      <c r="J241" s="302"/>
      <c r="K241" s="306"/>
      <c r="L241" s="306"/>
      <c r="M241" s="306"/>
      <c r="N241" s="306"/>
      <c r="O241" s="85"/>
      <c r="P241" s="61"/>
      <c r="Q241" s="488"/>
      <c r="R241" s="489"/>
      <c r="S241" s="490" t="s">
        <v>2643</v>
      </c>
      <c r="T241" s="491">
        <v>15318</v>
      </c>
      <c r="U241" s="497">
        <v>42850</v>
      </c>
      <c r="V241" s="496"/>
      <c r="W241" s="498" t="s">
        <v>2618</v>
      </c>
      <c r="X241" s="79"/>
      <c r="Y241" s="79"/>
      <c r="Z241" s="79"/>
      <c r="AA241" s="79"/>
      <c r="AB241" s="79"/>
    </row>
    <row r="242" spans="1:28" s="89" customFormat="1" ht="15" x14ac:dyDescent="0.25">
      <c r="A242" s="403"/>
      <c r="B242" s="302"/>
      <c r="C242" s="303"/>
      <c r="D242" s="302"/>
      <c r="E242" s="83"/>
      <c r="F242" s="305"/>
      <c r="G242" s="302"/>
      <c r="H242" s="302"/>
      <c r="I242" s="302"/>
      <c r="J242" s="302"/>
      <c r="K242" s="306"/>
      <c r="L242" s="306"/>
      <c r="M242" s="306"/>
      <c r="N242" s="306"/>
      <c r="O242" s="85"/>
      <c r="P242" s="61"/>
      <c r="Q242" s="488"/>
      <c r="R242" s="489"/>
      <c r="S242" s="490" t="s">
        <v>2940</v>
      </c>
      <c r="T242" s="524">
        <v>180217.93</v>
      </c>
      <c r="V242" s="503"/>
      <c r="W242" s="498"/>
      <c r="X242" s="79"/>
      <c r="Y242" s="79"/>
      <c r="Z242" s="79"/>
      <c r="AA242" s="79"/>
      <c r="AB242" s="79"/>
    </row>
    <row r="243" spans="1:28" s="78" customFormat="1" x14ac:dyDescent="0.2">
      <c r="A243" s="403" t="s">
        <v>3039</v>
      </c>
      <c r="B243" s="302">
        <v>520908</v>
      </c>
      <c r="C243" s="303">
        <v>2008</v>
      </c>
      <c r="D243" s="302" t="s">
        <v>198</v>
      </c>
      <c r="E243" s="83">
        <v>2017</v>
      </c>
      <c r="F243" s="305">
        <v>42866</v>
      </c>
      <c r="G243" s="302" t="s">
        <v>30</v>
      </c>
      <c r="H243" s="302" t="s">
        <v>3040</v>
      </c>
      <c r="I243" s="302" t="s">
        <v>3041</v>
      </c>
      <c r="J243" s="302" t="s">
        <v>3042</v>
      </c>
      <c r="K243" s="306">
        <v>200517.24</v>
      </c>
      <c r="L243" s="306">
        <v>0</v>
      </c>
      <c r="M243" s="306">
        <v>32082.76</v>
      </c>
      <c r="N243" s="306">
        <v>232600</v>
      </c>
      <c r="O243" s="85"/>
      <c r="P243" s="61" t="s">
        <v>787</v>
      </c>
      <c r="Q243" s="488" t="s">
        <v>2612</v>
      </c>
      <c r="R243" s="315"/>
      <c r="S243" s="490" t="s">
        <v>758</v>
      </c>
      <c r="T243" s="491">
        <v>149600</v>
      </c>
      <c r="U243" s="492">
        <v>42854</v>
      </c>
      <c r="V243" s="494"/>
      <c r="W243" s="493" t="s">
        <v>1976</v>
      </c>
    </row>
    <row r="244" spans="1:28" s="78" customFormat="1" x14ac:dyDescent="0.2">
      <c r="A244" s="403"/>
      <c r="B244" s="302"/>
      <c r="C244" s="303"/>
      <c r="D244" s="302"/>
      <c r="E244" s="83"/>
      <c r="F244" s="305"/>
      <c r="G244" s="302"/>
      <c r="H244" s="302"/>
      <c r="I244" s="302"/>
      <c r="J244" s="302"/>
      <c r="K244" s="306"/>
      <c r="L244" s="306"/>
      <c r="M244" s="306"/>
      <c r="N244" s="306"/>
      <c r="O244" s="85"/>
      <c r="P244" s="61"/>
      <c r="Q244" s="488"/>
      <c r="R244" s="315"/>
      <c r="S244" s="490" t="s">
        <v>758</v>
      </c>
      <c r="T244" s="491">
        <v>83000</v>
      </c>
      <c r="U244" s="492">
        <v>42853</v>
      </c>
      <c r="V244" s="494"/>
      <c r="W244" s="493" t="s">
        <v>1976</v>
      </c>
    </row>
    <row r="245" spans="1:28" s="78" customFormat="1" x14ac:dyDescent="0.2">
      <c r="A245" s="403" t="s">
        <v>3043</v>
      </c>
      <c r="B245" s="302">
        <v>521707</v>
      </c>
      <c r="C245" s="303">
        <v>2006</v>
      </c>
      <c r="D245" s="302" t="s">
        <v>165</v>
      </c>
      <c r="E245" s="83">
        <v>2017</v>
      </c>
      <c r="F245" s="305">
        <v>42874</v>
      </c>
      <c r="G245" s="302" t="s">
        <v>30</v>
      </c>
      <c r="H245" s="302" t="s">
        <v>3044</v>
      </c>
      <c r="I245" s="302" t="s">
        <v>3045</v>
      </c>
      <c r="J245" s="302" t="s">
        <v>3046</v>
      </c>
      <c r="K245" s="306">
        <v>201982.76</v>
      </c>
      <c r="L245" s="306">
        <v>0</v>
      </c>
      <c r="M245" s="306">
        <v>32317.24</v>
      </c>
      <c r="N245" s="306">
        <v>234300</v>
      </c>
      <c r="O245" s="85"/>
      <c r="P245" s="61" t="s">
        <v>787</v>
      </c>
      <c r="Q245" s="488" t="s">
        <v>2612</v>
      </c>
      <c r="R245" s="489"/>
      <c r="S245" s="490" t="s">
        <v>757</v>
      </c>
      <c r="T245" s="491">
        <v>120838</v>
      </c>
      <c r="U245" s="497">
        <v>42877</v>
      </c>
      <c r="V245" s="496"/>
      <c r="W245" s="498" t="s">
        <v>1976</v>
      </c>
      <c r="X245" s="79"/>
      <c r="Y245" s="79"/>
      <c r="Z245" s="79"/>
      <c r="AA245" s="79"/>
      <c r="AB245" s="79"/>
    </row>
    <row r="246" spans="1:28" s="78" customFormat="1" ht="15" x14ac:dyDescent="0.25">
      <c r="A246" s="403"/>
      <c r="B246" s="302"/>
      <c r="C246" s="303"/>
      <c r="D246" s="302"/>
      <c r="E246" s="83"/>
      <c r="F246" s="305"/>
      <c r="G246" s="302"/>
      <c r="H246" s="302"/>
      <c r="I246" s="302"/>
      <c r="J246" s="302"/>
      <c r="K246" s="306"/>
      <c r="L246" s="306"/>
      <c r="M246" s="306"/>
      <c r="N246" s="306"/>
      <c r="O246" s="85"/>
      <c r="P246" s="61"/>
      <c r="Q246" s="488"/>
      <c r="R246" s="489"/>
      <c r="S246" s="490" t="s">
        <v>2940</v>
      </c>
      <c r="T246" s="524">
        <v>113462</v>
      </c>
      <c r="V246" s="503"/>
      <c r="W246" s="498"/>
      <c r="X246" s="79"/>
      <c r="Y246" s="79"/>
      <c r="Z246" s="79"/>
      <c r="AA246" s="79"/>
      <c r="AB246" s="79"/>
    </row>
    <row r="247" spans="1:28" s="78" customFormat="1" x14ac:dyDescent="0.2">
      <c r="A247" s="403" t="s">
        <v>3047</v>
      </c>
      <c r="B247" s="302">
        <v>1520603</v>
      </c>
      <c r="C247" s="303">
        <v>7497</v>
      </c>
      <c r="D247" s="302" t="s">
        <v>596</v>
      </c>
      <c r="E247" s="83">
        <v>2017</v>
      </c>
      <c r="F247" s="305">
        <v>42886</v>
      </c>
      <c r="G247" s="302" t="s">
        <v>115</v>
      </c>
      <c r="H247" s="302" t="s">
        <v>3048</v>
      </c>
      <c r="I247" s="302" t="s">
        <v>3049</v>
      </c>
      <c r="J247" s="302" t="s">
        <v>3050</v>
      </c>
      <c r="K247" s="306">
        <v>275369.46000000002</v>
      </c>
      <c r="L247" s="306">
        <v>13768.47</v>
      </c>
      <c r="M247" s="306">
        <v>46262.07</v>
      </c>
      <c r="N247" s="306">
        <v>335400</v>
      </c>
      <c r="O247" s="85"/>
      <c r="P247" s="61" t="s">
        <v>787</v>
      </c>
      <c r="Q247" s="406" t="s">
        <v>2617</v>
      </c>
      <c r="R247" s="489"/>
      <c r="S247" s="490" t="s">
        <v>757</v>
      </c>
      <c r="T247" s="491">
        <v>103620</v>
      </c>
      <c r="U247" s="497">
        <v>42886</v>
      </c>
      <c r="V247" s="496"/>
      <c r="W247" s="498" t="s">
        <v>1976</v>
      </c>
      <c r="X247" s="79"/>
      <c r="Y247" s="79"/>
      <c r="Z247" s="79"/>
      <c r="AA247" s="79"/>
      <c r="AB247" s="79"/>
    </row>
    <row r="248" spans="1:28" s="78" customFormat="1" ht="15" x14ac:dyDescent="0.25">
      <c r="A248" s="403"/>
      <c r="B248" s="302"/>
      <c r="C248" s="303"/>
      <c r="D248" s="302"/>
      <c r="E248" s="83"/>
      <c r="F248" s="305"/>
      <c r="G248" s="302"/>
      <c r="H248" s="302"/>
      <c r="I248" s="302"/>
      <c r="J248" s="302"/>
      <c r="K248" s="306"/>
      <c r="L248" s="306"/>
      <c r="M248" s="306"/>
      <c r="N248" s="306"/>
      <c r="O248" s="85"/>
      <c r="P248" s="61"/>
      <c r="Q248" s="406"/>
      <c r="R248" s="489"/>
      <c r="S248" s="490" t="s">
        <v>2940</v>
      </c>
      <c r="T248" s="524">
        <v>236280</v>
      </c>
      <c r="U248" s="503"/>
      <c r="V248" s="496"/>
      <c r="W248" s="498" t="s">
        <v>1976</v>
      </c>
      <c r="X248" s="79"/>
      <c r="Y248" s="79"/>
      <c r="Z248" s="79"/>
      <c r="AA248" s="79"/>
      <c r="AB248" s="79"/>
    </row>
    <row r="249" spans="1:28" s="78" customFormat="1" x14ac:dyDescent="0.2">
      <c r="A249" s="403" t="s">
        <v>3051</v>
      </c>
      <c r="B249" s="302">
        <v>1520603</v>
      </c>
      <c r="C249" s="303">
        <v>7497</v>
      </c>
      <c r="D249" s="302" t="s">
        <v>596</v>
      </c>
      <c r="E249" s="83">
        <v>2017</v>
      </c>
      <c r="F249" s="305">
        <v>42873</v>
      </c>
      <c r="G249" s="302" t="s">
        <v>139</v>
      </c>
      <c r="H249" s="302" t="s">
        <v>3052</v>
      </c>
      <c r="I249" s="302" t="s">
        <v>3053</v>
      </c>
      <c r="J249" s="302" t="s">
        <v>3054</v>
      </c>
      <c r="K249" s="306">
        <v>275369.46000000002</v>
      </c>
      <c r="L249" s="306">
        <v>13768.47</v>
      </c>
      <c r="M249" s="306">
        <v>46262.07</v>
      </c>
      <c r="N249" s="306">
        <v>335400</v>
      </c>
      <c r="O249" s="85"/>
      <c r="P249" s="41" t="s">
        <v>787</v>
      </c>
      <c r="Q249" s="406" t="s">
        <v>2617</v>
      </c>
      <c r="R249" s="489"/>
      <c r="S249" s="490" t="s">
        <v>757</v>
      </c>
      <c r="T249" s="491">
        <v>335400</v>
      </c>
      <c r="U249" s="497">
        <v>42880</v>
      </c>
      <c r="V249" s="496"/>
      <c r="W249" s="498" t="s">
        <v>1976</v>
      </c>
      <c r="X249" s="94"/>
      <c r="Y249" s="94"/>
      <c r="Z249" s="94"/>
      <c r="AA249" s="94"/>
      <c r="AB249" s="94"/>
    </row>
    <row r="250" spans="1:28" s="89" customFormat="1" x14ac:dyDescent="0.2">
      <c r="A250" s="403" t="s">
        <v>3055</v>
      </c>
      <c r="B250" s="302">
        <v>521707</v>
      </c>
      <c r="C250" s="303">
        <v>2006</v>
      </c>
      <c r="D250" s="302" t="s">
        <v>165</v>
      </c>
      <c r="E250" s="83">
        <v>2017</v>
      </c>
      <c r="F250" s="305">
        <v>42871</v>
      </c>
      <c r="G250" s="302" t="s">
        <v>64</v>
      </c>
      <c r="H250" s="302" t="s">
        <v>3056</v>
      </c>
      <c r="I250" s="302" t="s">
        <v>3057</v>
      </c>
      <c r="J250" s="302" t="s">
        <v>3058</v>
      </c>
      <c r="K250" s="306">
        <v>201982.76</v>
      </c>
      <c r="L250" s="306">
        <v>0</v>
      </c>
      <c r="M250" s="306">
        <v>32317.24</v>
      </c>
      <c r="N250" s="306">
        <v>234300</v>
      </c>
      <c r="O250" s="85"/>
      <c r="P250" s="41" t="s">
        <v>787</v>
      </c>
      <c r="Q250" s="488" t="s">
        <v>2612</v>
      </c>
      <c r="R250" s="489"/>
      <c r="S250" s="490" t="s">
        <v>2643</v>
      </c>
      <c r="T250" s="491">
        <v>89137.25</v>
      </c>
      <c r="U250" s="497">
        <v>42871</v>
      </c>
      <c r="V250" s="496"/>
      <c r="W250" s="498" t="s">
        <v>1976</v>
      </c>
      <c r="X250" s="79"/>
      <c r="Y250" s="79"/>
      <c r="Z250" s="79"/>
      <c r="AA250" s="79"/>
      <c r="AB250" s="79"/>
    </row>
    <row r="251" spans="1:28" s="89" customFormat="1" x14ac:dyDescent="0.2">
      <c r="A251" s="403"/>
      <c r="B251" s="302"/>
      <c r="C251" s="303"/>
      <c r="D251" s="302"/>
      <c r="E251" s="83"/>
      <c r="F251" s="305"/>
      <c r="G251" s="302"/>
      <c r="H251" s="302"/>
      <c r="I251" s="302"/>
      <c r="J251" s="302"/>
      <c r="K251" s="306"/>
      <c r="L251" s="306"/>
      <c r="M251" s="306"/>
      <c r="N251" s="306"/>
      <c r="O251" s="85"/>
      <c r="P251" s="41"/>
      <c r="Q251" s="488"/>
      <c r="R251" s="489"/>
      <c r="S251" s="490" t="s">
        <v>2643</v>
      </c>
      <c r="T251" s="491">
        <v>1000</v>
      </c>
      <c r="U251" s="497">
        <v>42868</v>
      </c>
      <c r="V251" s="496"/>
      <c r="W251" s="498" t="s">
        <v>1976</v>
      </c>
      <c r="X251" s="79"/>
      <c r="Y251" s="79"/>
      <c r="Z251" s="79"/>
      <c r="AA251" s="79"/>
      <c r="AB251" s="79"/>
    </row>
    <row r="252" spans="1:28" s="89" customFormat="1" ht="15" x14ac:dyDescent="0.25">
      <c r="A252" s="403"/>
      <c r="B252" s="302"/>
      <c r="C252" s="303"/>
      <c r="D252" s="302"/>
      <c r="E252" s="83"/>
      <c r="F252" s="305"/>
      <c r="G252" s="302"/>
      <c r="H252" s="302"/>
      <c r="I252" s="302"/>
      <c r="J252" s="302"/>
      <c r="K252" s="306"/>
      <c r="L252" s="306"/>
      <c r="M252" s="306"/>
      <c r="N252" s="306"/>
      <c r="O252" s="85"/>
      <c r="P252" s="41"/>
      <c r="Q252" s="488"/>
      <c r="R252" s="489"/>
      <c r="S252" s="490" t="s">
        <v>2940</v>
      </c>
      <c r="T252" s="524">
        <v>144162.75</v>
      </c>
      <c r="U252" s="503"/>
      <c r="V252" s="496"/>
      <c r="W252" s="498"/>
      <c r="X252" s="79"/>
      <c r="Y252" s="79"/>
      <c r="Z252" s="79"/>
      <c r="AA252" s="79"/>
      <c r="AB252" s="79"/>
    </row>
    <row r="253" spans="1:28" s="78" customFormat="1" x14ac:dyDescent="0.2">
      <c r="A253" s="403" t="s">
        <v>3059</v>
      </c>
      <c r="B253" s="302">
        <v>1520204</v>
      </c>
      <c r="C253" s="303">
        <v>5603</v>
      </c>
      <c r="D253" s="302" t="s">
        <v>375</v>
      </c>
      <c r="E253" s="83">
        <v>2017</v>
      </c>
      <c r="F253" s="305">
        <v>42878</v>
      </c>
      <c r="G253" s="302" t="s">
        <v>49</v>
      </c>
      <c r="H253" s="302" t="s">
        <v>3060</v>
      </c>
      <c r="I253" s="302" t="s">
        <v>3061</v>
      </c>
      <c r="J253" s="302" t="s">
        <v>3062</v>
      </c>
      <c r="K253" s="306">
        <v>304351.40000000002</v>
      </c>
      <c r="L253" s="306">
        <v>15217.57</v>
      </c>
      <c r="M253" s="306">
        <v>51131.03</v>
      </c>
      <c r="N253" s="306">
        <v>370700</v>
      </c>
      <c r="O253" s="85"/>
      <c r="P253" s="61" t="s">
        <v>787</v>
      </c>
      <c r="Q253" s="406" t="s">
        <v>2617</v>
      </c>
      <c r="R253" s="489"/>
      <c r="S253" s="490" t="s">
        <v>758</v>
      </c>
      <c r="T253" s="491">
        <v>320700</v>
      </c>
      <c r="U253" s="497">
        <v>42879</v>
      </c>
      <c r="V253" s="496"/>
      <c r="W253" s="498" t="s">
        <v>1976</v>
      </c>
      <c r="X253" s="79"/>
      <c r="Y253" s="79"/>
      <c r="Z253" s="79"/>
      <c r="AA253" s="94"/>
      <c r="AB253" s="94"/>
    </row>
    <row r="254" spans="1:28" s="78" customFormat="1" x14ac:dyDescent="0.2">
      <c r="A254" s="403" t="s">
        <v>3063</v>
      </c>
      <c r="B254" s="302">
        <v>38109</v>
      </c>
      <c r="C254" s="303" t="s">
        <v>618</v>
      </c>
      <c r="D254" s="302" t="s">
        <v>2608</v>
      </c>
      <c r="E254" s="83">
        <v>2016</v>
      </c>
      <c r="F254" s="305">
        <v>42868</v>
      </c>
      <c r="G254" s="302" t="s">
        <v>79</v>
      </c>
      <c r="H254" s="302" t="s">
        <v>3064</v>
      </c>
      <c r="I254" s="302" t="s">
        <v>3065</v>
      </c>
      <c r="J254" s="302" t="s">
        <v>3066</v>
      </c>
      <c r="K254" s="306">
        <v>103448.28</v>
      </c>
      <c r="L254" s="306">
        <v>0</v>
      </c>
      <c r="M254" s="306">
        <v>16551.72</v>
      </c>
      <c r="N254" s="306">
        <v>120000</v>
      </c>
      <c r="O254" s="85"/>
      <c r="P254" s="61" t="s">
        <v>749</v>
      </c>
      <c r="Q254" s="488" t="s">
        <v>2612</v>
      </c>
      <c r="R254" s="489"/>
      <c r="S254" s="490" t="s">
        <v>2643</v>
      </c>
      <c r="T254" s="491">
        <v>30347</v>
      </c>
      <c r="U254" s="497">
        <v>42867</v>
      </c>
      <c r="V254" s="496"/>
      <c r="W254" s="529" t="s">
        <v>3067</v>
      </c>
      <c r="X254" s="79"/>
      <c r="Y254" s="79"/>
      <c r="Z254" s="79"/>
      <c r="AA254" s="79"/>
      <c r="AB254" s="79"/>
    </row>
    <row r="255" spans="1:28" s="79" customFormat="1" x14ac:dyDescent="0.2">
      <c r="A255" s="500" t="s">
        <v>3068</v>
      </c>
      <c r="B255" s="349">
        <v>521908</v>
      </c>
      <c r="C255" s="350">
        <v>6980</v>
      </c>
      <c r="D255" s="349" t="s">
        <v>407</v>
      </c>
      <c r="E255" s="351">
        <v>2017</v>
      </c>
      <c r="F255" s="352">
        <v>42865</v>
      </c>
      <c r="G255" s="349" t="s">
        <v>105</v>
      </c>
      <c r="H255" s="349" t="s">
        <v>3069</v>
      </c>
      <c r="I255" s="349" t="s">
        <v>3070</v>
      </c>
      <c r="J255" s="349" t="s">
        <v>3071</v>
      </c>
      <c r="K255" s="356">
        <v>520282.13</v>
      </c>
      <c r="L255" s="356">
        <v>40148.9</v>
      </c>
      <c r="M255" s="356">
        <v>89668.97</v>
      </c>
      <c r="N255" s="356">
        <v>650100</v>
      </c>
      <c r="O255" s="357"/>
      <c r="P255" s="61" t="s">
        <v>787</v>
      </c>
      <c r="Q255" s="489" t="s">
        <v>2627</v>
      </c>
      <c r="R255" s="489"/>
      <c r="S255" s="490" t="s">
        <v>758</v>
      </c>
      <c r="T255" s="491">
        <v>600000</v>
      </c>
      <c r="U255" s="497">
        <v>42866</v>
      </c>
      <c r="V255" s="497">
        <v>43024</v>
      </c>
      <c r="W255" s="498" t="s">
        <v>1976</v>
      </c>
    </row>
    <row r="256" spans="1:28" s="79" customFormat="1" x14ac:dyDescent="0.2">
      <c r="A256" s="499"/>
      <c r="B256" s="349"/>
      <c r="C256" s="350"/>
      <c r="D256" s="349"/>
      <c r="E256" s="351"/>
      <c r="F256" s="352"/>
      <c r="G256" s="349"/>
      <c r="H256" s="349"/>
      <c r="I256" s="349"/>
      <c r="J256" s="349"/>
      <c r="K256" s="356"/>
      <c r="L256" s="356"/>
      <c r="M256" s="356"/>
      <c r="N256" s="356"/>
      <c r="O256" s="357"/>
      <c r="P256" s="61"/>
      <c r="Q256" s="489"/>
      <c r="R256" s="489"/>
      <c r="S256" s="490" t="s">
        <v>758</v>
      </c>
      <c r="T256" s="491">
        <v>50100</v>
      </c>
      <c r="U256" s="497">
        <v>42864</v>
      </c>
      <c r="V256" s="497">
        <v>43024</v>
      </c>
      <c r="W256" s="498" t="s">
        <v>1976</v>
      </c>
    </row>
    <row r="257" spans="1:28" s="89" customFormat="1" x14ac:dyDescent="0.2">
      <c r="A257" s="403" t="s">
        <v>3072</v>
      </c>
      <c r="B257" s="302">
        <v>520226</v>
      </c>
      <c r="C257" s="303">
        <v>1783</v>
      </c>
      <c r="D257" s="302" t="s">
        <v>66</v>
      </c>
      <c r="E257" s="83">
        <v>2017</v>
      </c>
      <c r="F257" s="305">
        <v>42859</v>
      </c>
      <c r="G257" s="302" t="s">
        <v>56</v>
      </c>
      <c r="H257" s="302" t="s">
        <v>3073</v>
      </c>
      <c r="I257" s="302" t="s">
        <v>3074</v>
      </c>
      <c r="J257" s="302" t="s">
        <v>3075</v>
      </c>
      <c r="K257" s="306">
        <v>313030.24</v>
      </c>
      <c r="L257" s="306">
        <v>9124.93</v>
      </c>
      <c r="M257" s="306">
        <v>51544.83</v>
      </c>
      <c r="N257" s="306">
        <v>373700</v>
      </c>
      <c r="O257" s="85"/>
      <c r="P257" s="61" t="s">
        <v>787</v>
      </c>
      <c r="Q257" s="406" t="s">
        <v>2617</v>
      </c>
      <c r="R257" s="315"/>
      <c r="S257" s="490" t="s">
        <v>758</v>
      </c>
      <c r="T257" s="491">
        <v>180194.5</v>
      </c>
      <c r="U257" s="497">
        <v>42860</v>
      </c>
      <c r="V257" s="496"/>
      <c r="W257" s="498" t="s">
        <v>2618</v>
      </c>
      <c r="X257" s="79"/>
      <c r="Y257" s="79"/>
      <c r="Z257" s="79"/>
      <c r="AA257" s="79"/>
      <c r="AB257" s="79"/>
    </row>
    <row r="258" spans="1:28" s="89" customFormat="1" x14ac:dyDescent="0.2">
      <c r="A258" s="403"/>
      <c r="B258" s="302"/>
      <c r="C258" s="303"/>
      <c r="D258" s="302"/>
      <c r="E258" s="83"/>
      <c r="F258" s="305"/>
      <c r="G258" s="302"/>
      <c r="H258" s="302"/>
      <c r="I258" s="302"/>
      <c r="J258" s="302"/>
      <c r="K258" s="306"/>
      <c r="L258" s="306"/>
      <c r="M258" s="306"/>
      <c r="N258" s="306"/>
      <c r="O258" s="85"/>
      <c r="P258" s="61"/>
      <c r="Q258" s="406"/>
      <c r="R258" s="315"/>
      <c r="S258" s="505" t="s">
        <v>2697</v>
      </c>
      <c r="T258" s="491">
        <v>3500</v>
      </c>
      <c r="U258" s="497">
        <v>42860</v>
      </c>
      <c r="V258" s="496"/>
      <c r="W258" s="498" t="s">
        <v>2618</v>
      </c>
      <c r="X258" s="79"/>
      <c r="Y258" s="79"/>
      <c r="Z258" s="79"/>
      <c r="AA258" s="79"/>
      <c r="AB258" s="79"/>
    </row>
    <row r="259" spans="1:28" s="89" customFormat="1" ht="15" x14ac:dyDescent="0.25">
      <c r="A259" s="403"/>
      <c r="B259" s="302"/>
      <c r="C259" s="303"/>
      <c r="D259" s="302"/>
      <c r="E259" s="83"/>
      <c r="F259" s="305"/>
      <c r="G259" s="302"/>
      <c r="H259" s="302"/>
      <c r="I259" s="302"/>
      <c r="J259" s="302"/>
      <c r="K259" s="306"/>
      <c r="L259" s="306"/>
      <c r="M259" s="306"/>
      <c r="N259" s="306"/>
      <c r="O259" s="85"/>
      <c r="P259" s="61"/>
      <c r="Q259" s="406"/>
      <c r="R259" s="315"/>
      <c r="S259" s="490" t="s">
        <v>2647</v>
      </c>
      <c r="T259" s="502">
        <v>193505.52</v>
      </c>
      <c r="U259" s="503"/>
      <c r="V259" s="496"/>
      <c r="W259" s="498"/>
      <c r="X259" s="79"/>
      <c r="Y259" s="79"/>
      <c r="Z259" s="79"/>
      <c r="AA259" s="79"/>
      <c r="AB259" s="79"/>
    </row>
    <row r="260" spans="1:28" s="78" customFormat="1" x14ac:dyDescent="0.2">
      <c r="A260" s="403" t="s">
        <v>3076</v>
      </c>
      <c r="B260" s="302">
        <v>1520604</v>
      </c>
      <c r="C260" s="303">
        <v>7495</v>
      </c>
      <c r="D260" s="302" t="s">
        <v>492</v>
      </c>
      <c r="E260" s="83">
        <v>2017</v>
      </c>
      <c r="F260" s="305">
        <v>42872</v>
      </c>
      <c r="G260" s="302" t="s">
        <v>1596</v>
      </c>
      <c r="H260" s="302" t="s">
        <v>3077</v>
      </c>
      <c r="I260" s="302" t="s">
        <v>3078</v>
      </c>
      <c r="J260" s="302" t="s">
        <v>3079</v>
      </c>
      <c r="K260" s="306">
        <v>296880.13</v>
      </c>
      <c r="L260" s="306">
        <v>14844.01</v>
      </c>
      <c r="M260" s="306">
        <v>49875.86</v>
      </c>
      <c r="N260" s="306">
        <v>361600</v>
      </c>
      <c r="O260" s="85"/>
      <c r="P260" s="41" t="s">
        <v>787</v>
      </c>
      <c r="Q260" s="406" t="s">
        <v>2617</v>
      </c>
      <c r="R260" s="489"/>
      <c r="S260" s="490" t="s">
        <v>758</v>
      </c>
      <c r="T260" s="491">
        <v>80258</v>
      </c>
      <c r="U260" s="497">
        <v>42872</v>
      </c>
      <c r="V260" s="496"/>
      <c r="W260" s="498" t="s">
        <v>1976</v>
      </c>
      <c r="X260" s="94"/>
      <c r="Y260" s="94"/>
      <c r="Z260" s="94"/>
      <c r="AA260" s="94"/>
      <c r="AB260" s="94"/>
    </row>
    <row r="261" spans="1:28" s="78" customFormat="1" x14ac:dyDescent="0.2">
      <c r="A261" s="403"/>
      <c r="B261" s="302"/>
      <c r="C261" s="303"/>
      <c r="D261" s="302"/>
      <c r="E261" s="83"/>
      <c r="F261" s="305"/>
      <c r="G261" s="302"/>
      <c r="H261" s="302"/>
      <c r="I261" s="302"/>
      <c r="J261" s="302"/>
      <c r="K261" s="306"/>
      <c r="L261" s="306"/>
      <c r="M261" s="306"/>
      <c r="N261" s="306"/>
      <c r="O261" s="85"/>
      <c r="P261" s="41"/>
      <c r="Q261" s="406"/>
      <c r="R261" s="489"/>
      <c r="S261" s="490" t="s">
        <v>758</v>
      </c>
      <c r="T261" s="491">
        <v>35429.46</v>
      </c>
      <c r="U261" s="497">
        <v>42872</v>
      </c>
      <c r="V261" s="496"/>
      <c r="W261" s="498" t="s">
        <v>2618</v>
      </c>
      <c r="X261" s="94"/>
      <c r="Y261" s="94"/>
      <c r="Z261" s="94"/>
      <c r="AA261" s="94"/>
      <c r="AB261" s="94"/>
    </row>
    <row r="262" spans="1:28" s="78" customFormat="1" x14ac:dyDescent="0.2">
      <c r="A262" s="403"/>
      <c r="B262" s="302"/>
      <c r="C262" s="303"/>
      <c r="D262" s="302"/>
      <c r="E262" s="83"/>
      <c r="F262" s="305"/>
      <c r="G262" s="302"/>
      <c r="H262" s="302"/>
      <c r="I262" s="302"/>
      <c r="J262" s="302"/>
      <c r="K262" s="306"/>
      <c r="L262" s="306"/>
      <c r="M262" s="306"/>
      <c r="N262" s="306"/>
      <c r="O262" s="85"/>
      <c r="P262" s="41"/>
      <c r="Q262" s="406"/>
      <c r="R262" s="489"/>
      <c r="S262" s="490" t="s">
        <v>2647</v>
      </c>
      <c r="T262" s="491">
        <v>245912.54</v>
      </c>
      <c r="U262" s="497"/>
      <c r="V262" s="496"/>
      <c r="W262" s="498"/>
      <c r="X262" s="94"/>
      <c r="Y262" s="94"/>
      <c r="Z262" s="94"/>
      <c r="AA262" s="94"/>
      <c r="AB262" s="94"/>
    </row>
    <row r="263" spans="1:28" s="78" customFormat="1" x14ac:dyDescent="0.2">
      <c r="A263" s="403" t="s">
        <v>3080</v>
      </c>
      <c r="B263" s="302">
        <v>730302</v>
      </c>
      <c r="C263" s="303" t="s">
        <v>618</v>
      </c>
      <c r="D263" s="302" t="s">
        <v>2608</v>
      </c>
      <c r="E263" s="83">
        <v>2017</v>
      </c>
      <c r="F263" s="305">
        <v>42867</v>
      </c>
      <c r="G263" s="302" t="s">
        <v>651</v>
      </c>
      <c r="H263" s="302" t="s">
        <v>3081</v>
      </c>
      <c r="I263" s="302" t="s">
        <v>3082</v>
      </c>
      <c r="J263" s="302" t="s">
        <v>3083</v>
      </c>
      <c r="K263" s="306">
        <v>228448.28</v>
      </c>
      <c r="L263" s="306">
        <v>0</v>
      </c>
      <c r="M263" s="306">
        <v>4551.72</v>
      </c>
      <c r="N263" s="306">
        <v>233000</v>
      </c>
      <c r="O263" s="85"/>
      <c r="P263" s="61" t="s">
        <v>749</v>
      </c>
      <c r="Q263" s="488" t="s">
        <v>2612</v>
      </c>
      <c r="R263" s="489"/>
      <c r="S263" s="490" t="s">
        <v>763</v>
      </c>
      <c r="T263" s="491">
        <v>20000</v>
      </c>
      <c r="U263" s="492">
        <v>42868</v>
      </c>
      <c r="V263" s="494"/>
      <c r="W263" s="493" t="s">
        <v>1976</v>
      </c>
    </row>
    <row r="264" spans="1:28" s="78" customFormat="1" x14ac:dyDescent="0.2">
      <c r="A264" s="403"/>
      <c r="B264" s="302"/>
      <c r="C264" s="303"/>
      <c r="D264" s="302"/>
      <c r="E264" s="83"/>
      <c r="F264" s="305"/>
      <c r="G264" s="302"/>
      <c r="H264" s="302"/>
      <c r="I264" s="302"/>
      <c r="J264" s="302"/>
      <c r="K264" s="306"/>
      <c r="L264" s="306"/>
      <c r="M264" s="306"/>
      <c r="N264" s="306"/>
      <c r="O264" s="85"/>
      <c r="P264" s="61"/>
      <c r="Q264" s="488"/>
      <c r="R264" s="489"/>
      <c r="S264" s="490" t="s">
        <v>757</v>
      </c>
      <c r="T264" s="491">
        <v>213000</v>
      </c>
      <c r="U264" s="492">
        <v>42870</v>
      </c>
      <c r="V264" s="494"/>
      <c r="W264" s="493" t="s">
        <v>1976</v>
      </c>
    </row>
    <row r="265" spans="1:28" s="78" customFormat="1" x14ac:dyDescent="0.2">
      <c r="A265" s="403" t="s">
        <v>3084</v>
      </c>
      <c r="B265" s="302">
        <v>521702</v>
      </c>
      <c r="C265" s="303">
        <v>2005</v>
      </c>
      <c r="D265" s="302" t="s">
        <v>130</v>
      </c>
      <c r="E265" s="83">
        <v>2017</v>
      </c>
      <c r="F265" s="305">
        <v>42860</v>
      </c>
      <c r="G265" s="302"/>
      <c r="H265" s="302" t="s">
        <v>2430</v>
      </c>
      <c r="I265" s="302" t="s">
        <v>2431</v>
      </c>
      <c r="J265" s="302" t="s">
        <v>2432</v>
      </c>
      <c r="K265" s="306">
        <v>161271.97</v>
      </c>
      <c r="L265" s="306">
        <v>0</v>
      </c>
      <c r="M265" s="306">
        <v>25803.51</v>
      </c>
      <c r="N265" s="306">
        <v>187075.48</v>
      </c>
      <c r="O265" s="85"/>
      <c r="P265" s="61" t="s">
        <v>748</v>
      </c>
      <c r="Q265" s="489" t="s">
        <v>2627</v>
      </c>
      <c r="R265" s="489"/>
      <c r="S265" s="490"/>
      <c r="T265" s="491"/>
      <c r="U265" s="496"/>
      <c r="V265" s="497">
        <v>43027</v>
      </c>
      <c r="W265" s="498"/>
      <c r="X265" s="79"/>
      <c r="Y265" s="79"/>
      <c r="Z265" s="79"/>
      <c r="AA265" s="79"/>
      <c r="AB265" s="79"/>
    </row>
    <row r="266" spans="1:28" s="78" customFormat="1" x14ac:dyDescent="0.2">
      <c r="A266" s="403" t="s">
        <v>3085</v>
      </c>
      <c r="B266" s="302">
        <v>521707</v>
      </c>
      <c r="C266" s="303">
        <v>2006</v>
      </c>
      <c r="D266" s="302" t="s">
        <v>165</v>
      </c>
      <c r="E266" s="83">
        <v>2017</v>
      </c>
      <c r="F266" s="305">
        <v>42877</v>
      </c>
      <c r="G266" s="302" t="s">
        <v>1357</v>
      </c>
      <c r="H266" s="302" t="s">
        <v>3086</v>
      </c>
      <c r="I266" s="302" t="s">
        <v>3087</v>
      </c>
      <c r="J266" s="302" t="s">
        <v>3088</v>
      </c>
      <c r="K266" s="306">
        <v>201982.76</v>
      </c>
      <c r="L266" s="306">
        <v>0</v>
      </c>
      <c r="M266" s="306">
        <v>32317.24</v>
      </c>
      <c r="N266" s="306">
        <v>234300</v>
      </c>
      <c r="O266" s="85"/>
      <c r="P266" s="41" t="s">
        <v>787</v>
      </c>
      <c r="Q266" s="488" t="s">
        <v>2612</v>
      </c>
      <c r="R266" s="489"/>
      <c r="S266" s="490" t="s">
        <v>763</v>
      </c>
      <c r="T266" s="491">
        <v>30000</v>
      </c>
      <c r="U266" s="497">
        <v>42877</v>
      </c>
      <c r="V266" s="496"/>
      <c r="W266" s="498" t="s">
        <v>1976</v>
      </c>
      <c r="X266" s="79"/>
      <c r="Y266" s="79"/>
      <c r="Z266" s="79"/>
      <c r="AA266" s="79"/>
      <c r="AB266" s="79"/>
    </row>
    <row r="267" spans="1:28" s="78" customFormat="1" x14ac:dyDescent="0.2">
      <c r="A267" s="403"/>
      <c r="B267" s="302"/>
      <c r="C267" s="303"/>
      <c r="D267" s="302"/>
      <c r="E267" s="83"/>
      <c r="F267" s="305"/>
      <c r="G267" s="302"/>
      <c r="H267" s="302"/>
      <c r="I267" s="302"/>
      <c r="J267" s="302"/>
      <c r="K267" s="306"/>
      <c r="L267" s="306"/>
      <c r="M267" s="306"/>
      <c r="N267" s="306"/>
      <c r="O267" s="85"/>
      <c r="P267" s="41"/>
      <c r="Q267" s="488"/>
      <c r="R267" s="489"/>
      <c r="S267" s="490" t="s">
        <v>763</v>
      </c>
      <c r="T267" s="491">
        <v>1000</v>
      </c>
      <c r="U267" s="497">
        <v>42875</v>
      </c>
      <c r="V267" s="496"/>
      <c r="W267" s="498" t="s">
        <v>1976</v>
      </c>
      <c r="X267" s="315" t="s">
        <v>3089</v>
      </c>
      <c r="Y267" s="79"/>
      <c r="Z267" s="79"/>
      <c r="AA267" s="79"/>
      <c r="AB267" s="79"/>
    </row>
    <row r="268" spans="1:28" s="78" customFormat="1" x14ac:dyDescent="0.2">
      <c r="A268" s="403"/>
      <c r="B268" s="302"/>
      <c r="C268" s="303"/>
      <c r="D268" s="302"/>
      <c r="E268" s="83"/>
      <c r="F268" s="305"/>
      <c r="G268" s="302"/>
      <c r="H268" s="302"/>
      <c r="I268" s="302"/>
      <c r="J268" s="302"/>
      <c r="K268" s="306"/>
      <c r="L268" s="306"/>
      <c r="M268" s="306"/>
      <c r="N268" s="306"/>
      <c r="O268" s="85"/>
      <c r="P268" s="41"/>
      <c r="Q268" s="488"/>
      <c r="R268" s="489"/>
      <c r="S268" s="490" t="s">
        <v>757</v>
      </c>
      <c r="T268" s="491">
        <v>22358.3</v>
      </c>
      <c r="U268" s="497">
        <v>42878</v>
      </c>
      <c r="V268" s="496"/>
      <c r="W268" s="498" t="s">
        <v>1976</v>
      </c>
      <c r="X268" s="79"/>
      <c r="Y268" s="79"/>
      <c r="Z268" s="79"/>
      <c r="AA268" s="79"/>
      <c r="AB268" s="79"/>
    </row>
    <row r="269" spans="1:28" s="78" customFormat="1" ht="15" x14ac:dyDescent="0.25">
      <c r="A269" s="403"/>
      <c r="B269" s="302"/>
      <c r="C269" s="303"/>
      <c r="D269" s="302"/>
      <c r="E269" s="83"/>
      <c r="F269" s="305"/>
      <c r="G269" s="302"/>
      <c r="H269" s="302"/>
      <c r="I269" s="302"/>
      <c r="J269" s="302"/>
      <c r="K269" s="306"/>
      <c r="L269" s="306"/>
      <c r="M269" s="306"/>
      <c r="N269" s="306"/>
      <c r="O269" s="85"/>
      <c r="P269" s="41"/>
      <c r="Q269" s="488"/>
      <c r="R269" s="489"/>
      <c r="S269" s="490" t="s">
        <v>3090</v>
      </c>
      <c r="T269" s="524">
        <v>199941.7</v>
      </c>
      <c r="U269" s="503"/>
      <c r="V269" s="496"/>
      <c r="W269" s="498"/>
      <c r="X269" s="79"/>
      <c r="Y269" s="79"/>
      <c r="Z269" s="79"/>
      <c r="AA269" s="79"/>
      <c r="AB269" s="79"/>
    </row>
    <row r="270" spans="1:28" s="79" customFormat="1" x14ac:dyDescent="0.2">
      <c r="A270" s="499" t="s">
        <v>3091</v>
      </c>
      <c r="B270" s="349">
        <v>521101</v>
      </c>
      <c r="C270" s="350">
        <v>1251</v>
      </c>
      <c r="D270" s="349" t="s">
        <v>901</v>
      </c>
      <c r="E270" s="351">
        <v>2017</v>
      </c>
      <c r="F270" s="352">
        <v>42879</v>
      </c>
      <c r="G270" s="349" t="s">
        <v>24</v>
      </c>
      <c r="H270" s="349" t="s">
        <v>3092</v>
      </c>
      <c r="I270" s="349" t="s">
        <v>3093</v>
      </c>
      <c r="J270" s="349" t="s">
        <v>3094</v>
      </c>
      <c r="K270" s="356">
        <v>330517.24</v>
      </c>
      <c r="L270" s="356">
        <v>0</v>
      </c>
      <c r="M270" s="356">
        <v>52882.76</v>
      </c>
      <c r="N270" s="356">
        <v>383400</v>
      </c>
      <c r="O270" s="357"/>
      <c r="P270" s="61" t="s">
        <v>787</v>
      </c>
      <c r="Q270" s="504" t="s">
        <v>2617</v>
      </c>
      <c r="R270" s="315"/>
      <c r="S270" s="490" t="s">
        <v>2643</v>
      </c>
      <c r="T270" s="491">
        <v>1000</v>
      </c>
      <c r="U270" s="497">
        <v>42874</v>
      </c>
      <c r="V270" s="496"/>
      <c r="W270" s="498" t="s">
        <v>1976</v>
      </c>
    </row>
    <row r="271" spans="1:28" s="79" customFormat="1" x14ac:dyDescent="0.2">
      <c r="A271" s="499"/>
      <c r="B271" s="349"/>
      <c r="C271" s="350"/>
      <c r="D271" s="349"/>
      <c r="E271" s="351"/>
      <c r="F271" s="352"/>
      <c r="G271" s="349"/>
      <c r="H271" s="349"/>
      <c r="I271" s="349"/>
      <c r="J271" s="349"/>
      <c r="K271" s="356"/>
      <c r="L271" s="356"/>
      <c r="M271" s="356"/>
      <c r="N271" s="356"/>
      <c r="O271" s="357"/>
      <c r="P271" s="61"/>
      <c r="Q271" s="504"/>
      <c r="R271" s="315"/>
      <c r="S271" s="490" t="s">
        <v>758</v>
      </c>
      <c r="T271" s="491">
        <v>47194.49</v>
      </c>
      <c r="U271" s="497">
        <v>42884</v>
      </c>
      <c r="V271" s="496"/>
      <c r="W271" s="498" t="s">
        <v>1976</v>
      </c>
    </row>
    <row r="272" spans="1:28" s="79" customFormat="1" x14ac:dyDescent="0.2">
      <c r="A272" s="499"/>
      <c r="B272" s="349"/>
      <c r="C272" s="350"/>
      <c r="D272" s="349"/>
      <c r="E272" s="351"/>
      <c r="F272" s="352"/>
      <c r="G272" s="349"/>
      <c r="H272" s="349"/>
      <c r="I272" s="349"/>
      <c r="J272" s="349"/>
      <c r="K272" s="356"/>
      <c r="L272" s="356"/>
      <c r="M272" s="356"/>
      <c r="N272" s="356"/>
      <c r="O272" s="357"/>
      <c r="P272" s="61"/>
      <c r="Q272" s="504"/>
      <c r="R272" s="315"/>
      <c r="S272" s="490" t="s">
        <v>758</v>
      </c>
      <c r="T272" s="491">
        <v>52000</v>
      </c>
      <c r="U272" s="497">
        <v>42884</v>
      </c>
      <c r="V272" s="496"/>
      <c r="W272" s="498" t="s">
        <v>1976</v>
      </c>
    </row>
    <row r="273" spans="1:28" s="79" customFormat="1" ht="15" x14ac:dyDescent="0.25">
      <c r="A273" s="499"/>
      <c r="B273" s="349"/>
      <c r="C273" s="350"/>
      <c r="D273" s="349"/>
      <c r="E273" s="351"/>
      <c r="F273" s="352"/>
      <c r="G273" s="349"/>
      <c r="H273" s="349"/>
      <c r="I273" s="349"/>
      <c r="J273" s="349"/>
      <c r="K273" s="356"/>
      <c r="L273" s="356"/>
      <c r="M273" s="356"/>
      <c r="N273" s="356"/>
      <c r="O273" s="357"/>
      <c r="P273" s="61"/>
      <c r="Q273" s="504"/>
      <c r="R273" s="315"/>
      <c r="S273" s="490" t="s">
        <v>2647</v>
      </c>
      <c r="T273" s="525">
        <v>283205.51</v>
      </c>
      <c r="U273" s="526"/>
      <c r="V273" s="496"/>
      <c r="W273" s="498"/>
    </row>
    <row r="274" spans="1:28" s="79" customFormat="1" x14ac:dyDescent="0.2">
      <c r="A274" s="499" t="s">
        <v>3095</v>
      </c>
      <c r="B274" s="349">
        <v>520223</v>
      </c>
      <c r="C274" s="350">
        <v>1796</v>
      </c>
      <c r="D274" s="349" t="s">
        <v>100</v>
      </c>
      <c r="E274" s="351">
        <v>2017</v>
      </c>
      <c r="F274" s="352">
        <v>42879</v>
      </c>
      <c r="G274" s="349" t="s">
        <v>17</v>
      </c>
      <c r="H274" s="349" t="s">
        <v>3096</v>
      </c>
      <c r="I274" s="349" t="s">
        <v>3097</v>
      </c>
      <c r="J274" s="349" t="s">
        <v>3098</v>
      </c>
      <c r="K274" s="356">
        <v>250536.43</v>
      </c>
      <c r="L274" s="356">
        <v>2567.02</v>
      </c>
      <c r="M274" s="356">
        <v>40496.550000000003</v>
      </c>
      <c r="N274" s="356">
        <v>293600</v>
      </c>
      <c r="O274" s="357"/>
      <c r="P274" s="61" t="s">
        <v>787</v>
      </c>
      <c r="Q274" s="504" t="s">
        <v>2617</v>
      </c>
      <c r="R274" s="489"/>
      <c r="S274" s="490"/>
      <c r="T274" s="491"/>
      <c r="U274" s="496"/>
      <c r="V274" s="496"/>
      <c r="W274" s="518"/>
      <c r="AA274" s="92"/>
      <c r="AB274" s="92"/>
    </row>
    <row r="275" spans="1:28" s="78" customFormat="1" x14ac:dyDescent="0.2">
      <c r="A275" s="403" t="s">
        <v>3099</v>
      </c>
      <c r="B275" s="302">
        <v>37702</v>
      </c>
      <c r="C275" s="303" t="s">
        <v>618</v>
      </c>
      <c r="D275" s="302" t="s">
        <v>2608</v>
      </c>
      <c r="E275" s="83">
        <v>2017</v>
      </c>
      <c r="F275" s="305">
        <v>42886</v>
      </c>
      <c r="G275" s="302" t="s">
        <v>2550</v>
      </c>
      <c r="H275" s="302" t="s">
        <v>3100</v>
      </c>
      <c r="I275" s="302" t="s">
        <v>3101</v>
      </c>
      <c r="J275" s="302" t="s">
        <v>3102</v>
      </c>
      <c r="K275" s="306">
        <v>202586.21</v>
      </c>
      <c r="L275" s="306">
        <v>0</v>
      </c>
      <c r="M275" s="306">
        <v>32413.79</v>
      </c>
      <c r="N275" s="306">
        <v>235000</v>
      </c>
      <c r="O275" s="85"/>
      <c r="P275" s="61" t="s">
        <v>749</v>
      </c>
      <c r="Q275" s="488" t="s">
        <v>2612</v>
      </c>
      <c r="R275" s="489"/>
      <c r="S275" s="490" t="s">
        <v>2643</v>
      </c>
      <c r="T275" s="491">
        <v>5000</v>
      </c>
      <c r="U275" s="492">
        <v>42884</v>
      </c>
      <c r="V275" s="494"/>
      <c r="W275" s="493" t="s">
        <v>1976</v>
      </c>
    </row>
    <row r="276" spans="1:28" s="78" customFormat="1" x14ac:dyDescent="0.2">
      <c r="A276" s="403"/>
      <c r="B276" s="302"/>
      <c r="C276" s="303"/>
      <c r="D276" s="302"/>
      <c r="E276" s="83"/>
      <c r="F276" s="305"/>
      <c r="G276" s="302"/>
      <c r="H276" s="302"/>
      <c r="I276" s="302"/>
      <c r="J276" s="302"/>
      <c r="K276" s="306"/>
      <c r="L276" s="306"/>
      <c r="M276" s="306"/>
      <c r="N276" s="306"/>
      <c r="O276" s="85"/>
      <c r="P276" s="61"/>
      <c r="Q276" s="488"/>
      <c r="R276" s="489"/>
      <c r="S276" s="490" t="s">
        <v>2643</v>
      </c>
      <c r="T276" s="491">
        <v>400</v>
      </c>
      <c r="U276" s="492">
        <v>42893</v>
      </c>
      <c r="V276" s="494"/>
      <c r="W276" s="493" t="s">
        <v>1976</v>
      </c>
    </row>
    <row r="277" spans="1:28" s="78" customFormat="1" x14ac:dyDescent="0.2">
      <c r="A277" s="403"/>
      <c r="B277" s="302"/>
      <c r="C277" s="303"/>
      <c r="D277" s="302"/>
      <c r="E277" s="83"/>
      <c r="F277" s="305"/>
      <c r="G277" s="302"/>
      <c r="H277" s="302"/>
      <c r="I277" s="302"/>
      <c r="J277" s="302"/>
      <c r="K277" s="306"/>
      <c r="L277" s="306"/>
      <c r="M277" s="306"/>
      <c r="N277" s="306"/>
      <c r="O277" s="85"/>
      <c r="P277" s="61"/>
      <c r="Q277" s="488"/>
      <c r="R277" s="489"/>
      <c r="S277" s="490" t="s">
        <v>757</v>
      </c>
      <c r="T277" s="491">
        <v>53350</v>
      </c>
      <c r="U277" s="492">
        <v>42892</v>
      </c>
      <c r="V277" s="494"/>
      <c r="W277" s="493" t="s">
        <v>1976</v>
      </c>
    </row>
    <row r="278" spans="1:28" s="78" customFormat="1" x14ac:dyDescent="0.2">
      <c r="A278" s="403"/>
      <c r="B278" s="302"/>
      <c r="C278" s="303"/>
      <c r="D278" s="302"/>
      <c r="E278" s="83"/>
      <c r="F278" s="305"/>
      <c r="G278" s="302"/>
      <c r="H278" s="302"/>
      <c r="I278" s="302"/>
      <c r="J278" s="302"/>
      <c r="K278" s="306"/>
      <c r="L278" s="306"/>
      <c r="M278" s="306"/>
      <c r="N278" s="306"/>
      <c r="O278" s="85"/>
      <c r="P278" s="61"/>
      <c r="Q278" s="488"/>
      <c r="R278" s="489"/>
      <c r="S278" s="490" t="s">
        <v>757</v>
      </c>
      <c r="T278" s="491">
        <v>176250</v>
      </c>
      <c r="U278" s="492">
        <v>42893</v>
      </c>
      <c r="V278" s="494"/>
      <c r="W278" s="493" t="s">
        <v>1976</v>
      </c>
    </row>
    <row r="279" spans="1:28" s="78" customFormat="1" x14ac:dyDescent="0.2">
      <c r="A279" s="403" t="s">
        <v>3103</v>
      </c>
      <c r="B279" s="302">
        <v>1520604</v>
      </c>
      <c r="C279" s="303">
        <v>7495</v>
      </c>
      <c r="D279" s="302" t="s">
        <v>492</v>
      </c>
      <c r="E279" s="83">
        <v>2017</v>
      </c>
      <c r="F279" s="305">
        <v>42886</v>
      </c>
      <c r="G279" s="302" t="s">
        <v>139</v>
      </c>
      <c r="H279" s="302" t="s">
        <v>3104</v>
      </c>
      <c r="I279" s="302" t="s">
        <v>3105</v>
      </c>
      <c r="J279" s="302" t="s">
        <v>3106</v>
      </c>
      <c r="K279" s="306">
        <v>296880.13</v>
      </c>
      <c r="L279" s="306">
        <v>14844.01</v>
      </c>
      <c r="M279" s="306">
        <v>49875.86</v>
      </c>
      <c r="N279" s="306">
        <v>361600</v>
      </c>
      <c r="O279" s="85"/>
      <c r="P279" s="41" t="s">
        <v>787</v>
      </c>
      <c r="Q279" s="406" t="s">
        <v>2617</v>
      </c>
      <c r="R279" s="489"/>
      <c r="S279" s="490" t="s">
        <v>757</v>
      </c>
      <c r="T279" s="491">
        <v>341600</v>
      </c>
      <c r="U279" s="497">
        <v>42887</v>
      </c>
      <c r="V279" s="496"/>
      <c r="W279" s="498" t="s">
        <v>1976</v>
      </c>
      <c r="X279" s="79"/>
      <c r="Y279" s="79"/>
      <c r="Z279" s="79"/>
      <c r="AA279" s="79"/>
      <c r="AB279" s="79"/>
    </row>
    <row r="280" spans="1:28" s="78" customFormat="1" x14ac:dyDescent="0.2">
      <c r="A280" s="403" t="s">
        <v>3107</v>
      </c>
      <c r="B280" s="302">
        <v>1520204</v>
      </c>
      <c r="C280" s="303">
        <v>5603</v>
      </c>
      <c r="D280" s="302" t="s">
        <v>375</v>
      </c>
      <c r="E280" s="83">
        <v>2017</v>
      </c>
      <c r="F280" s="305">
        <v>42882</v>
      </c>
      <c r="G280" s="302" t="s">
        <v>105</v>
      </c>
      <c r="H280" s="302" t="s">
        <v>3108</v>
      </c>
      <c r="I280" s="302" t="s">
        <v>3109</v>
      </c>
      <c r="J280" s="302" t="s">
        <v>3110</v>
      </c>
      <c r="K280" s="306">
        <v>304351.40000000002</v>
      </c>
      <c r="L280" s="306">
        <v>15217.57</v>
      </c>
      <c r="M280" s="306">
        <v>51131.03</v>
      </c>
      <c r="N280" s="306">
        <v>370700</v>
      </c>
      <c r="O280" s="85"/>
      <c r="P280" s="61" t="s">
        <v>787</v>
      </c>
      <c r="Q280" s="406" t="s">
        <v>2617</v>
      </c>
      <c r="R280" s="489"/>
      <c r="S280" s="490" t="s">
        <v>757</v>
      </c>
      <c r="T280" s="491">
        <v>170000</v>
      </c>
      <c r="U280" s="497">
        <v>42884</v>
      </c>
      <c r="V280" s="496"/>
      <c r="W280" s="498" t="s">
        <v>2618</v>
      </c>
      <c r="X280" s="92"/>
      <c r="Y280" s="92"/>
      <c r="Z280" s="92"/>
      <c r="AA280" s="92"/>
      <c r="AB280" s="92"/>
    </row>
    <row r="281" spans="1:28" s="78" customFormat="1" x14ac:dyDescent="0.2">
      <c r="A281" s="403"/>
      <c r="B281" s="302"/>
      <c r="C281" s="303"/>
      <c r="D281" s="302"/>
      <c r="E281" s="83"/>
      <c r="F281" s="305"/>
      <c r="G281" s="302"/>
      <c r="H281" s="302"/>
      <c r="I281" s="302"/>
      <c r="J281" s="302"/>
      <c r="K281" s="306"/>
      <c r="L281" s="306"/>
      <c r="M281" s="306"/>
      <c r="N281" s="306"/>
      <c r="O281" s="85"/>
      <c r="P281" s="61"/>
      <c r="Q281" s="406"/>
      <c r="R281" s="489"/>
      <c r="S281" s="490" t="s">
        <v>2643</v>
      </c>
      <c r="T281" s="491">
        <v>10000</v>
      </c>
      <c r="U281" s="497">
        <v>42884</v>
      </c>
      <c r="V281" s="496"/>
      <c r="W281" s="498" t="s">
        <v>1976</v>
      </c>
      <c r="X281" s="92"/>
      <c r="Y281" s="92"/>
      <c r="Z281" s="92"/>
      <c r="AA281" s="92"/>
      <c r="AB281" s="92"/>
    </row>
    <row r="282" spans="1:28" s="78" customFormat="1" x14ac:dyDescent="0.2">
      <c r="A282" s="403"/>
      <c r="B282" s="302"/>
      <c r="C282" s="303"/>
      <c r="D282" s="302"/>
      <c r="E282" s="83"/>
      <c r="F282" s="305"/>
      <c r="G282" s="302"/>
      <c r="H282" s="302"/>
      <c r="I282" s="302"/>
      <c r="J282" s="302"/>
      <c r="K282" s="306"/>
      <c r="L282" s="306"/>
      <c r="M282" s="306"/>
      <c r="N282" s="306"/>
      <c r="O282" s="85"/>
      <c r="P282" s="61"/>
      <c r="Q282" s="406"/>
      <c r="R282" s="489"/>
      <c r="S282" s="490" t="s">
        <v>758</v>
      </c>
      <c r="T282" s="491">
        <v>100000</v>
      </c>
      <c r="U282" s="497">
        <v>42879</v>
      </c>
      <c r="V282" s="496"/>
      <c r="W282" s="498" t="s">
        <v>1976</v>
      </c>
      <c r="X282" s="92"/>
      <c r="Y282" s="92"/>
      <c r="Z282" s="92"/>
      <c r="AA282" s="92"/>
      <c r="AB282" s="92"/>
    </row>
    <row r="283" spans="1:28" s="78" customFormat="1" ht="15" x14ac:dyDescent="0.25">
      <c r="A283" s="403"/>
      <c r="B283" s="302"/>
      <c r="C283" s="303"/>
      <c r="D283" s="302"/>
      <c r="E283" s="83"/>
      <c r="F283" s="305"/>
      <c r="G283" s="302"/>
      <c r="H283" s="302"/>
      <c r="I283" s="302"/>
      <c r="J283" s="302"/>
      <c r="K283" s="306"/>
      <c r="L283" s="306"/>
      <c r="M283" s="306"/>
      <c r="N283" s="306"/>
      <c r="O283" s="85"/>
      <c r="P283" s="61"/>
      <c r="Q283" s="406"/>
      <c r="R283" s="489"/>
      <c r="S283" s="490" t="s">
        <v>2647</v>
      </c>
      <c r="T283" s="524">
        <v>90926.27</v>
      </c>
      <c r="V283" s="503"/>
      <c r="W283" s="498"/>
      <c r="X283" s="92"/>
      <c r="Y283" s="92"/>
      <c r="Z283" s="92"/>
      <c r="AA283" s="92"/>
      <c r="AB283" s="92"/>
    </row>
    <row r="284" spans="1:28" s="78" customFormat="1" x14ac:dyDescent="0.2">
      <c r="A284" s="403" t="s">
        <v>3111</v>
      </c>
      <c r="B284" s="302">
        <v>520908</v>
      </c>
      <c r="C284" s="303">
        <v>2008</v>
      </c>
      <c r="D284" s="302" t="s">
        <v>198</v>
      </c>
      <c r="E284" s="83">
        <v>2017</v>
      </c>
      <c r="F284" s="305">
        <v>42860</v>
      </c>
      <c r="G284" s="302" t="s">
        <v>1357</v>
      </c>
      <c r="H284" s="302" t="s">
        <v>3112</v>
      </c>
      <c r="I284" s="302" t="s">
        <v>3113</v>
      </c>
      <c r="J284" s="302" t="s">
        <v>3114</v>
      </c>
      <c r="K284" s="306">
        <v>208534.48</v>
      </c>
      <c r="L284" s="306">
        <v>0</v>
      </c>
      <c r="M284" s="306">
        <v>33365.519999999997</v>
      </c>
      <c r="N284" s="306">
        <v>241900</v>
      </c>
      <c r="O284" s="85"/>
      <c r="P284" s="61" t="s">
        <v>787</v>
      </c>
      <c r="Q284" s="488" t="s">
        <v>2612</v>
      </c>
      <c r="R284" s="315"/>
      <c r="S284" s="490" t="s">
        <v>2752</v>
      </c>
      <c r="T284" s="491">
        <v>191453</v>
      </c>
      <c r="U284" s="492">
        <v>42879</v>
      </c>
      <c r="V284" s="494"/>
      <c r="W284" s="493" t="s">
        <v>1976</v>
      </c>
    </row>
    <row r="285" spans="1:28" s="78" customFormat="1" x14ac:dyDescent="0.2">
      <c r="A285" s="403"/>
      <c r="B285" s="302"/>
      <c r="C285" s="303"/>
      <c r="D285" s="302"/>
      <c r="E285" s="83"/>
      <c r="F285" s="305"/>
      <c r="G285" s="302"/>
      <c r="H285" s="302"/>
      <c r="I285" s="302"/>
      <c r="J285" s="302"/>
      <c r="K285" s="306"/>
      <c r="L285" s="306"/>
      <c r="M285" s="306"/>
      <c r="N285" s="306"/>
      <c r="O285" s="85"/>
      <c r="P285" s="61"/>
      <c r="Q285" s="488"/>
      <c r="R285" s="315"/>
      <c r="S285" s="490" t="s">
        <v>2643</v>
      </c>
      <c r="T285" s="491">
        <v>30447</v>
      </c>
      <c r="U285" s="492">
        <v>42879</v>
      </c>
      <c r="V285" s="494"/>
      <c r="W285" s="493" t="s">
        <v>1976</v>
      </c>
    </row>
    <row r="286" spans="1:28" s="78" customFormat="1" x14ac:dyDescent="0.2">
      <c r="A286" s="403"/>
      <c r="B286" s="302"/>
      <c r="C286" s="303"/>
      <c r="D286" s="302"/>
      <c r="E286" s="83"/>
      <c r="F286" s="305"/>
      <c r="G286" s="302"/>
      <c r="H286" s="302"/>
      <c r="I286" s="302"/>
      <c r="J286" s="302"/>
      <c r="K286" s="306"/>
      <c r="L286" s="306"/>
      <c r="M286" s="306"/>
      <c r="N286" s="306"/>
      <c r="O286" s="85"/>
      <c r="P286" s="61"/>
      <c r="Q286" s="488"/>
      <c r="R286" s="315"/>
      <c r="S286" s="490" t="s">
        <v>762</v>
      </c>
      <c r="T286" s="491">
        <v>2600</v>
      </c>
      <c r="U286" s="492">
        <v>42855</v>
      </c>
      <c r="V286" s="494"/>
      <c r="W286" s="493" t="s">
        <v>2618</v>
      </c>
    </row>
    <row r="287" spans="1:28" s="78" customFormat="1" x14ac:dyDescent="0.2">
      <c r="A287" s="403"/>
      <c r="B287" s="302"/>
      <c r="C287" s="303"/>
      <c r="D287" s="302"/>
      <c r="E287" s="83"/>
      <c r="F287" s="305"/>
      <c r="G287" s="302"/>
      <c r="H287" s="302"/>
      <c r="I287" s="302"/>
      <c r="J287" s="302"/>
      <c r="K287" s="306"/>
      <c r="L287" s="306"/>
      <c r="M287" s="306"/>
      <c r="N287" s="306"/>
      <c r="O287" s="85"/>
      <c r="P287" s="61"/>
      <c r="Q287" s="488"/>
      <c r="R287" s="315"/>
      <c r="S287" s="490" t="s">
        <v>2643</v>
      </c>
      <c r="T287" s="491">
        <v>17400</v>
      </c>
      <c r="U287" s="492">
        <v>42856</v>
      </c>
      <c r="V287" s="494"/>
      <c r="W287" s="493" t="s">
        <v>1976</v>
      </c>
    </row>
    <row r="288" spans="1:28" s="78" customFormat="1" x14ac:dyDescent="0.2">
      <c r="A288" s="403" t="s">
        <v>3115</v>
      </c>
      <c r="B288" s="302">
        <v>496101</v>
      </c>
      <c r="C288" s="303" t="s">
        <v>618</v>
      </c>
      <c r="D288" s="302" t="s">
        <v>2608</v>
      </c>
      <c r="E288" s="83">
        <v>2017</v>
      </c>
      <c r="F288" s="305">
        <v>42868</v>
      </c>
      <c r="G288" s="302" t="s">
        <v>646</v>
      </c>
      <c r="H288" s="302" t="s">
        <v>3116</v>
      </c>
      <c r="I288" s="302" t="s">
        <v>3117</v>
      </c>
      <c r="J288" s="302" t="s">
        <v>3118</v>
      </c>
      <c r="K288" s="306">
        <v>126137.93</v>
      </c>
      <c r="L288" s="306">
        <v>0</v>
      </c>
      <c r="M288" s="306">
        <v>3862.07</v>
      </c>
      <c r="N288" s="306">
        <v>130000</v>
      </c>
      <c r="O288" s="85"/>
      <c r="P288" s="41" t="s">
        <v>749</v>
      </c>
      <c r="Q288" s="488" t="s">
        <v>2612</v>
      </c>
      <c r="R288" s="489"/>
      <c r="S288" s="490" t="s">
        <v>757</v>
      </c>
      <c r="T288" s="491">
        <v>130000</v>
      </c>
      <c r="U288" s="492">
        <v>42877</v>
      </c>
      <c r="V288" s="494"/>
      <c r="W288" s="493" t="s">
        <v>1976</v>
      </c>
    </row>
    <row r="289" spans="1:28" s="89" customFormat="1" x14ac:dyDescent="0.2">
      <c r="A289" s="403" t="s">
        <v>3119</v>
      </c>
      <c r="B289" s="302">
        <v>1520204</v>
      </c>
      <c r="C289" s="303">
        <v>5603</v>
      </c>
      <c r="D289" s="302" t="s">
        <v>375</v>
      </c>
      <c r="E289" s="83">
        <v>2017</v>
      </c>
      <c r="F289" s="305">
        <v>42875</v>
      </c>
      <c r="G289" s="302"/>
      <c r="H289" s="302" t="s">
        <v>3120</v>
      </c>
      <c r="I289" s="495" t="s">
        <v>1767</v>
      </c>
      <c r="J289" s="302" t="s">
        <v>3121</v>
      </c>
      <c r="K289" s="306">
        <v>277605.95</v>
      </c>
      <c r="L289" s="306">
        <v>0</v>
      </c>
      <c r="M289" s="306">
        <v>44416.95</v>
      </c>
      <c r="N289" s="306">
        <v>322022.90000000002</v>
      </c>
      <c r="O289" s="85"/>
      <c r="P289" s="41" t="s">
        <v>748</v>
      </c>
      <c r="Q289" s="489" t="s">
        <v>2627</v>
      </c>
      <c r="R289" s="489"/>
      <c r="S289" s="490"/>
      <c r="T289" s="491"/>
      <c r="U289" s="494"/>
      <c r="V289" s="492">
        <v>43027</v>
      </c>
      <c r="W289" s="493"/>
      <c r="X289" s="78"/>
      <c r="Y289" s="78"/>
      <c r="Z289" s="78"/>
      <c r="AA289" s="78"/>
      <c r="AB289" s="78"/>
    </row>
    <row r="290" spans="1:28" s="78" customFormat="1" x14ac:dyDescent="0.2">
      <c r="A290" s="403" t="s">
        <v>3122</v>
      </c>
      <c r="B290" s="302">
        <v>1520204</v>
      </c>
      <c r="C290" s="303">
        <v>5603</v>
      </c>
      <c r="D290" s="302" t="s">
        <v>375</v>
      </c>
      <c r="E290" s="83">
        <v>2017</v>
      </c>
      <c r="F290" s="305">
        <v>42859</v>
      </c>
      <c r="G290" s="302"/>
      <c r="H290" s="302" t="s">
        <v>2470</v>
      </c>
      <c r="I290" s="495" t="s">
        <v>1767</v>
      </c>
      <c r="J290" s="302" t="s">
        <v>2471</v>
      </c>
      <c r="K290" s="306">
        <v>277605.95</v>
      </c>
      <c r="L290" s="306">
        <v>0</v>
      </c>
      <c r="M290" s="306">
        <v>44416.95</v>
      </c>
      <c r="N290" s="306">
        <v>322022.90000000002</v>
      </c>
      <c r="O290" s="85"/>
      <c r="P290" s="41" t="s">
        <v>748</v>
      </c>
      <c r="Q290" s="489" t="s">
        <v>2627</v>
      </c>
      <c r="R290" s="315"/>
      <c r="S290" s="490"/>
      <c r="T290" s="491"/>
      <c r="U290" s="494"/>
      <c r="V290" s="492">
        <v>43027</v>
      </c>
      <c r="W290" s="493"/>
    </row>
    <row r="291" spans="1:28" s="78" customFormat="1" x14ac:dyDescent="0.2">
      <c r="A291" s="403" t="s">
        <v>3124</v>
      </c>
      <c r="B291" s="302">
        <v>520512</v>
      </c>
      <c r="C291" s="303">
        <v>5394</v>
      </c>
      <c r="D291" s="302" t="s">
        <v>813</v>
      </c>
      <c r="E291" s="83">
        <v>2017</v>
      </c>
      <c r="F291" s="305">
        <v>42886</v>
      </c>
      <c r="G291" s="302"/>
      <c r="H291" s="302" t="s">
        <v>3125</v>
      </c>
      <c r="I291" s="495" t="s">
        <v>3126</v>
      </c>
      <c r="J291" s="302" t="s">
        <v>3127</v>
      </c>
      <c r="K291" s="306">
        <v>391965.61</v>
      </c>
      <c r="L291" s="306">
        <v>0</v>
      </c>
      <c r="M291" s="306">
        <v>62714.5</v>
      </c>
      <c r="N291" s="306">
        <v>454680.11</v>
      </c>
      <c r="O291" s="85"/>
      <c r="P291" s="41" t="s">
        <v>748</v>
      </c>
      <c r="Q291" s="489" t="s">
        <v>2627</v>
      </c>
      <c r="R291" s="489"/>
      <c r="S291" s="490"/>
      <c r="T291" s="491"/>
      <c r="U291" s="496"/>
      <c r="V291" s="497">
        <v>43034</v>
      </c>
      <c r="W291" s="498"/>
      <c r="X291" s="79"/>
      <c r="Y291" s="79"/>
      <c r="Z291" s="79"/>
      <c r="AA291" s="94"/>
      <c r="AB291" s="94"/>
    </row>
    <row r="292" spans="1:28" s="89" customFormat="1" x14ac:dyDescent="0.2">
      <c r="A292" s="403" t="s">
        <v>3128</v>
      </c>
      <c r="B292" s="302">
        <v>1520603</v>
      </c>
      <c r="C292" s="303">
        <v>7497</v>
      </c>
      <c r="D292" s="302" t="s">
        <v>596</v>
      </c>
      <c r="E292" s="83">
        <v>2017</v>
      </c>
      <c r="F292" s="305">
        <v>42886</v>
      </c>
      <c r="G292" s="302"/>
      <c r="H292" s="302" t="s">
        <v>3129</v>
      </c>
      <c r="I292" s="495" t="s">
        <v>3126</v>
      </c>
      <c r="J292" s="302" t="s">
        <v>3130</v>
      </c>
      <c r="K292" s="306">
        <v>257188.43</v>
      </c>
      <c r="L292" s="306">
        <v>0</v>
      </c>
      <c r="M292" s="306">
        <v>41150.15</v>
      </c>
      <c r="N292" s="306">
        <v>298338.58</v>
      </c>
      <c r="O292" s="85"/>
      <c r="P292" s="61" t="s">
        <v>748</v>
      </c>
      <c r="Q292" s="489" t="s">
        <v>2627</v>
      </c>
      <c r="R292" s="489"/>
      <c r="S292" s="490"/>
      <c r="T292" s="491"/>
      <c r="U292" s="494"/>
      <c r="V292" s="492">
        <v>43034</v>
      </c>
      <c r="W292" s="493"/>
      <c r="X292" s="78"/>
      <c r="Y292" s="78"/>
      <c r="Z292" s="78"/>
      <c r="AA292" s="78"/>
      <c r="AB292" s="78"/>
    </row>
    <row r="293" spans="1:28" s="78" customFormat="1" x14ac:dyDescent="0.2">
      <c r="A293" s="403" t="s">
        <v>3131</v>
      </c>
      <c r="B293" s="302">
        <v>1520603</v>
      </c>
      <c r="C293" s="303">
        <v>7497</v>
      </c>
      <c r="D293" s="302" t="s">
        <v>596</v>
      </c>
      <c r="E293" s="83">
        <v>2017</v>
      </c>
      <c r="F293" s="305">
        <v>42886</v>
      </c>
      <c r="G293" s="302"/>
      <c r="H293" s="302" t="s">
        <v>3132</v>
      </c>
      <c r="I293" s="495" t="s">
        <v>3126</v>
      </c>
      <c r="J293" s="302" t="s">
        <v>3133</v>
      </c>
      <c r="K293" s="306">
        <v>257188.43</v>
      </c>
      <c r="L293" s="306">
        <v>0</v>
      </c>
      <c r="M293" s="306">
        <v>41150.15</v>
      </c>
      <c r="N293" s="306">
        <v>298338.58</v>
      </c>
      <c r="O293" s="85"/>
      <c r="P293" s="61" t="s">
        <v>748</v>
      </c>
      <c r="Q293" s="489" t="s">
        <v>2627</v>
      </c>
      <c r="R293" s="489"/>
      <c r="S293" s="490"/>
      <c r="T293" s="491"/>
      <c r="U293" s="494"/>
      <c r="V293" s="492">
        <v>43034</v>
      </c>
      <c r="W293" s="493"/>
    </row>
    <row r="294" spans="1:28" s="78" customFormat="1" x14ac:dyDescent="0.2">
      <c r="A294" s="403" t="s">
        <v>3134</v>
      </c>
      <c r="B294" s="302">
        <v>522402</v>
      </c>
      <c r="C294" s="303">
        <v>1061</v>
      </c>
      <c r="D294" s="302" t="s">
        <v>1052</v>
      </c>
      <c r="E294" s="83">
        <v>2017</v>
      </c>
      <c r="F294" s="305">
        <v>42880</v>
      </c>
      <c r="G294" s="302"/>
      <c r="H294" s="302" t="s">
        <v>3135</v>
      </c>
      <c r="I294" s="495" t="s">
        <v>216</v>
      </c>
      <c r="J294" s="302" t="s">
        <v>3136</v>
      </c>
      <c r="K294" s="306">
        <v>202548.26</v>
      </c>
      <c r="L294" s="306">
        <v>0</v>
      </c>
      <c r="M294" s="306">
        <v>32407.72</v>
      </c>
      <c r="N294" s="306">
        <v>234955.98</v>
      </c>
      <c r="O294" s="85"/>
      <c r="P294" s="41" t="s">
        <v>748</v>
      </c>
      <c r="Q294" s="489" t="s">
        <v>2627</v>
      </c>
      <c r="R294" s="489"/>
      <c r="S294" s="490"/>
      <c r="T294" s="491"/>
      <c r="U294" s="496"/>
      <c r="V294" s="497">
        <v>43027</v>
      </c>
      <c r="W294" s="498"/>
      <c r="X294" s="94"/>
      <c r="Y294" s="94"/>
      <c r="Z294" s="94"/>
      <c r="AA294" s="94"/>
      <c r="AB294" s="94"/>
    </row>
    <row r="295" spans="1:28" s="78" customFormat="1" x14ac:dyDescent="0.2">
      <c r="A295" s="403" t="s">
        <v>3137</v>
      </c>
      <c r="B295" s="302">
        <v>521802</v>
      </c>
      <c r="C295" s="303">
        <v>2202</v>
      </c>
      <c r="D295" s="302" t="s">
        <v>229</v>
      </c>
      <c r="E295" s="83">
        <v>2017</v>
      </c>
      <c r="F295" s="305">
        <v>42875</v>
      </c>
      <c r="G295" s="302"/>
      <c r="H295" s="302" t="s">
        <v>3138</v>
      </c>
      <c r="I295" s="495" t="s">
        <v>216</v>
      </c>
      <c r="J295" s="302" t="s">
        <v>3139</v>
      </c>
      <c r="K295" s="306">
        <v>188022.18</v>
      </c>
      <c r="L295" s="306">
        <v>0</v>
      </c>
      <c r="M295" s="306">
        <v>30083.55</v>
      </c>
      <c r="N295" s="306">
        <v>218105.73</v>
      </c>
      <c r="O295" s="85"/>
      <c r="P295" s="41" t="s">
        <v>748</v>
      </c>
      <c r="Q295" s="489" t="s">
        <v>2627</v>
      </c>
      <c r="R295" s="489"/>
      <c r="S295" s="490"/>
      <c r="T295" s="491"/>
      <c r="U295" s="496"/>
      <c r="V295" s="497">
        <v>43027</v>
      </c>
      <c r="W295" s="498"/>
      <c r="X295" s="94"/>
      <c r="Y295" s="94"/>
      <c r="Z295" s="94"/>
      <c r="AA295" s="94"/>
      <c r="AB295" s="94"/>
    </row>
    <row r="296" spans="1:28" s="78" customFormat="1" x14ac:dyDescent="0.2">
      <c r="A296" s="514" t="s">
        <v>3140</v>
      </c>
      <c r="B296" s="302">
        <v>16</v>
      </c>
      <c r="C296" s="303">
        <v>4492</v>
      </c>
      <c r="D296" s="302" t="s">
        <v>293</v>
      </c>
      <c r="E296" s="83">
        <v>2017</v>
      </c>
      <c r="F296" s="305">
        <v>42886</v>
      </c>
      <c r="G296" s="302" t="s">
        <v>105</v>
      </c>
      <c r="H296" s="302" t="s">
        <v>3141</v>
      </c>
      <c r="I296" s="495" t="s">
        <v>29</v>
      </c>
      <c r="J296" s="302" t="s">
        <v>3142</v>
      </c>
      <c r="K296" s="306">
        <v>355799.27</v>
      </c>
      <c r="L296" s="306">
        <v>13942.11</v>
      </c>
      <c r="M296" s="306">
        <v>59158.62</v>
      </c>
      <c r="N296" s="306">
        <v>428900</v>
      </c>
      <c r="O296" s="85"/>
      <c r="P296" s="61" t="s">
        <v>787</v>
      </c>
      <c r="Q296" s="406" t="s">
        <v>2617</v>
      </c>
      <c r="R296" s="315" t="s">
        <v>2939</v>
      </c>
      <c r="S296" s="490" t="s">
        <v>763</v>
      </c>
      <c r="T296" s="491">
        <v>16607.04</v>
      </c>
      <c r="U296" s="492">
        <v>42887</v>
      </c>
      <c r="V296" s="492">
        <v>43024</v>
      </c>
      <c r="W296" s="493" t="s">
        <v>1976</v>
      </c>
      <c r="X296" s="89"/>
      <c r="Y296" s="89"/>
      <c r="Z296" s="89"/>
      <c r="AA296" s="89"/>
      <c r="AB296" s="89"/>
    </row>
    <row r="297" spans="1:28" s="78" customFormat="1" x14ac:dyDescent="0.2">
      <c r="A297" s="403"/>
      <c r="B297" s="302"/>
      <c r="C297" s="303"/>
      <c r="D297" s="302"/>
      <c r="E297" s="83"/>
      <c r="F297" s="305"/>
      <c r="G297" s="302"/>
      <c r="H297" s="302"/>
      <c r="I297" s="495"/>
      <c r="J297" s="302"/>
      <c r="K297" s="306"/>
      <c r="L297" s="306"/>
      <c r="M297" s="306"/>
      <c r="N297" s="306"/>
      <c r="O297" s="85"/>
      <c r="P297" s="61"/>
      <c r="Q297" s="406"/>
      <c r="R297" s="315"/>
      <c r="S297" s="490" t="s">
        <v>757</v>
      </c>
      <c r="T297" s="491">
        <v>40723.040000000001</v>
      </c>
      <c r="U297" s="492">
        <v>42892</v>
      </c>
      <c r="V297" s="492">
        <v>43024</v>
      </c>
      <c r="W297" s="493" t="s">
        <v>1976</v>
      </c>
      <c r="X297" s="89"/>
      <c r="Y297" s="89"/>
      <c r="Z297" s="89"/>
      <c r="AA297" s="89"/>
      <c r="AB297" s="89"/>
    </row>
    <row r="298" spans="1:28" s="78" customFormat="1" ht="15" x14ac:dyDescent="0.25">
      <c r="A298" s="403"/>
      <c r="B298" s="302"/>
      <c r="C298" s="303"/>
      <c r="D298" s="302"/>
      <c r="E298" s="83"/>
      <c r="F298" s="305"/>
      <c r="G298" s="302"/>
      <c r="H298" s="302"/>
      <c r="I298" s="495"/>
      <c r="J298" s="302"/>
      <c r="K298" s="306"/>
      <c r="L298" s="306"/>
      <c r="M298" s="306"/>
      <c r="N298" s="306"/>
      <c r="O298" s="85"/>
      <c r="P298" s="61"/>
      <c r="Q298" s="406"/>
      <c r="R298" s="315"/>
      <c r="S298" s="490" t="s">
        <v>2940</v>
      </c>
      <c r="T298" s="502">
        <v>371569.56</v>
      </c>
      <c r="V298" s="492">
        <v>43024</v>
      </c>
      <c r="W298" s="493" t="s">
        <v>1976</v>
      </c>
      <c r="X298" s="89"/>
      <c r="Y298" s="89"/>
      <c r="Z298" s="89"/>
      <c r="AA298" s="89"/>
      <c r="AB298" s="89"/>
    </row>
    <row r="299" spans="1:28" s="78" customFormat="1" x14ac:dyDescent="0.2">
      <c r="A299" s="514" t="s">
        <v>3143</v>
      </c>
      <c r="B299" s="302">
        <v>521502</v>
      </c>
      <c r="C299" s="303">
        <v>5611</v>
      </c>
      <c r="D299" s="302" t="s">
        <v>387</v>
      </c>
      <c r="E299" s="83">
        <v>2018</v>
      </c>
      <c r="F299" s="305">
        <v>42885</v>
      </c>
      <c r="G299" s="302" t="s">
        <v>139</v>
      </c>
      <c r="H299" s="302" t="s">
        <v>3144</v>
      </c>
      <c r="I299" s="495" t="s">
        <v>29</v>
      </c>
      <c r="J299" s="302" t="s">
        <v>3145</v>
      </c>
      <c r="K299" s="306">
        <v>390506.91</v>
      </c>
      <c r="L299" s="306">
        <v>19148.259999999998</v>
      </c>
      <c r="M299" s="306">
        <v>65544.83</v>
      </c>
      <c r="N299" s="306">
        <v>475200</v>
      </c>
      <c r="O299" s="85"/>
      <c r="P299" s="41" t="s">
        <v>787</v>
      </c>
      <c r="Q299" s="406" t="s">
        <v>2617</v>
      </c>
      <c r="R299" s="315" t="s">
        <v>2939</v>
      </c>
      <c r="S299" s="490" t="s">
        <v>757</v>
      </c>
      <c r="T299" s="491">
        <v>56602.26</v>
      </c>
      <c r="U299" s="492">
        <v>42894</v>
      </c>
      <c r="V299" s="492">
        <v>43024</v>
      </c>
      <c r="W299" s="493" t="s">
        <v>1976</v>
      </c>
    </row>
    <row r="300" spans="1:28" s="78" customFormat="1" ht="15" x14ac:dyDescent="0.25">
      <c r="A300" s="403"/>
      <c r="B300" s="302"/>
      <c r="C300" s="303"/>
      <c r="D300" s="302"/>
      <c r="E300" s="83"/>
      <c r="F300" s="305"/>
      <c r="G300" s="302"/>
      <c r="H300" s="302"/>
      <c r="I300" s="495"/>
      <c r="J300" s="302"/>
      <c r="K300" s="306"/>
      <c r="L300" s="306"/>
      <c r="M300" s="306"/>
      <c r="N300" s="306"/>
      <c r="O300" s="85"/>
      <c r="P300" s="41"/>
      <c r="Q300" s="406"/>
      <c r="R300" s="315"/>
      <c r="S300" s="490" t="s">
        <v>2940</v>
      </c>
      <c r="T300" s="502">
        <v>418597.74</v>
      </c>
      <c r="V300" s="522">
        <v>43024</v>
      </c>
      <c r="W300" s="493"/>
    </row>
    <row r="301" spans="1:28" s="78" customFormat="1" x14ac:dyDescent="0.2">
      <c r="A301" s="403" t="s">
        <v>3146</v>
      </c>
      <c r="B301" s="302">
        <v>1520204</v>
      </c>
      <c r="C301" s="303">
        <v>5603</v>
      </c>
      <c r="D301" s="302" t="s">
        <v>375</v>
      </c>
      <c r="E301" s="83">
        <v>2017</v>
      </c>
      <c r="F301" s="305">
        <v>42885</v>
      </c>
      <c r="G301" s="302"/>
      <c r="H301" s="302" t="s">
        <v>3147</v>
      </c>
      <c r="I301" s="302" t="s">
        <v>520</v>
      </c>
      <c r="J301" s="302" t="s">
        <v>3148</v>
      </c>
      <c r="K301" s="306">
        <v>277605.95</v>
      </c>
      <c r="L301" s="306">
        <v>0</v>
      </c>
      <c r="M301" s="306">
        <v>44416.95</v>
      </c>
      <c r="N301" s="306">
        <v>322022.90000000002</v>
      </c>
      <c r="O301" s="85"/>
      <c r="P301" s="61" t="s">
        <v>748</v>
      </c>
      <c r="Q301" s="489" t="s">
        <v>2627</v>
      </c>
      <c r="R301" s="489"/>
      <c r="S301" s="490"/>
      <c r="T301" s="491"/>
      <c r="U301" s="494"/>
      <c r="V301" s="492">
        <v>43029</v>
      </c>
      <c r="W301" s="493"/>
      <c r="X301" s="89"/>
      <c r="Y301" s="89"/>
      <c r="Z301" s="89"/>
      <c r="AA301" s="89"/>
      <c r="AB301" s="89"/>
    </row>
    <row r="302" spans="1:28" s="78" customFormat="1" x14ac:dyDescent="0.2">
      <c r="A302" s="403" t="s">
        <v>3149</v>
      </c>
      <c r="B302" s="302">
        <v>520111</v>
      </c>
      <c r="C302" s="303">
        <v>2592</v>
      </c>
      <c r="D302" s="302" t="s">
        <v>274</v>
      </c>
      <c r="E302" s="83">
        <v>2017</v>
      </c>
      <c r="F302" s="305">
        <v>42864</v>
      </c>
      <c r="G302" s="302" t="s">
        <v>1372</v>
      </c>
      <c r="H302" s="302" t="s">
        <v>3150</v>
      </c>
      <c r="I302" s="302" t="s">
        <v>3151</v>
      </c>
      <c r="J302" s="302" t="s">
        <v>3152</v>
      </c>
      <c r="K302" s="306">
        <v>299393.88</v>
      </c>
      <c r="L302" s="306">
        <v>7761.29</v>
      </c>
      <c r="M302" s="306">
        <v>49144.83</v>
      </c>
      <c r="N302" s="306">
        <v>356300</v>
      </c>
      <c r="O302" s="85"/>
      <c r="P302" s="61" t="s">
        <v>787</v>
      </c>
      <c r="Q302" s="406" t="s">
        <v>2617</v>
      </c>
      <c r="R302" s="315"/>
      <c r="S302" s="496" t="s">
        <v>2752</v>
      </c>
      <c r="T302" s="508">
        <v>23000</v>
      </c>
      <c r="U302" s="492">
        <v>42861</v>
      </c>
      <c r="V302" s="494"/>
      <c r="W302" s="493" t="s">
        <v>1976</v>
      </c>
    </row>
    <row r="303" spans="1:28" s="78" customFormat="1" x14ac:dyDescent="0.2">
      <c r="A303" s="403"/>
      <c r="B303" s="302"/>
      <c r="C303" s="303"/>
      <c r="D303" s="302"/>
      <c r="E303" s="83"/>
      <c r="F303" s="305"/>
      <c r="G303" s="302"/>
      <c r="H303" s="302"/>
      <c r="I303" s="302"/>
      <c r="J303" s="302"/>
      <c r="K303" s="306"/>
      <c r="L303" s="306"/>
      <c r="M303" s="306"/>
      <c r="N303" s="306"/>
      <c r="O303" s="85"/>
      <c r="P303" s="61"/>
      <c r="Q303" s="406"/>
      <c r="R303" s="315"/>
      <c r="S303" s="496" t="s">
        <v>2752</v>
      </c>
      <c r="T303" s="508">
        <v>156300</v>
      </c>
      <c r="U303" s="492">
        <v>42866</v>
      </c>
      <c r="V303" s="494"/>
      <c r="W303" s="493" t="s">
        <v>2618</v>
      </c>
    </row>
    <row r="304" spans="1:28" s="78" customFormat="1" x14ac:dyDescent="0.2">
      <c r="A304" s="403" t="s">
        <v>3153</v>
      </c>
      <c r="B304" s="302">
        <v>520814</v>
      </c>
      <c r="C304" s="303">
        <v>4493</v>
      </c>
      <c r="D304" s="302" t="s">
        <v>297</v>
      </c>
      <c r="E304" s="83">
        <v>2017</v>
      </c>
      <c r="F304" s="305">
        <v>42878</v>
      </c>
      <c r="G304" s="302"/>
      <c r="H304" s="302" t="s">
        <v>3154</v>
      </c>
      <c r="I304" s="495" t="s">
        <v>1753</v>
      </c>
      <c r="J304" s="302" t="s">
        <v>3155</v>
      </c>
      <c r="K304" s="306">
        <v>277001.46999999997</v>
      </c>
      <c r="L304" s="306">
        <v>0</v>
      </c>
      <c r="M304" s="306">
        <v>44320.23</v>
      </c>
      <c r="N304" s="306">
        <v>321321.7</v>
      </c>
      <c r="O304" s="85"/>
      <c r="P304" s="61" t="s">
        <v>748</v>
      </c>
      <c r="Q304" s="489" t="s">
        <v>2627</v>
      </c>
      <c r="R304" s="489"/>
      <c r="S304" s="490"/>
      <c r="T304" s="491"/>
      <c r="U304" s="496"/>
      <c r="V304" s="497">
        <v>43027</v>
      </c>
      <c r="W304" s="498"/>
      <c r="X304" s="79"/>
      <c r="Y304" s="79"/>
      <c r="Z304" s="79"/>
      <c r="AA304" s="94"/>
      <c r="AB304" s="94"/>
    </row>
    <row r="305" spans="1:28" s="78" customFormat="1" x14ac:dyDescent="0.2">
      <c r="A305" s="403" t="s">
        <v>3156</v>
      </c>
      <c r="B305" s="302">
        <v>1520604</v>
      </c>
      <c r="C305" s="303">
        <v>7495</v>
      </c>
      <c r="D305" s="302" t="s">
        <v>492</v>
      </c>
      <c r="E305" s="83">
        <v>2017</v>
      </c>
      <c r="F305" s="305">
        <v>42860</v>
      </c>
      <c r="G305" s="302"/>
      <c r="H305" s="302" t="s">
        <v>3157</v>
      </c>
      <c r="I305" s="495" t="s">
        <v>1753</v>
      </c>
      <c r="J305" s="302" t="s">
        <v>3158</v>
      </c>
      <c r="K305" s="306">
        <v>262806.28000000003</v>
      </c>
      <c r="L305" s="306">
        <v>0</v>
      </c>
      <c r="M305" s="306">
        <v>42049</v>
      </c>
      <c r="N305" s="306">
        <v>304855.28000000003</v>
      </c>
      <c r="O305" s="85"/>
      <c r="P305" s="61" t="s">
        <v>748</v>
      </c>
      <c r="Q305" s="489" t="s">
        <v>2627</v>
      </c>
      <c r="R305" s="489"/>
      <c r="S305" s="490"/>
      <c r="T305" s="491"/>
      <c r="U305" s="494"/>
      <c r="V305" s="497">
        <v>43027</v>
      </c>
      <c r="W305" s="493"/>
    </row>
    <row r="306" spans="1:28" s="78" customFormat="1" x14ac:dyDescent="0.2">
      <c r="A306" s="403" t="s">
        <v>3159</v>
      </c>
      <c r="B306" s="302">
        <v>521707</v>
      </c>
      <c r="C306" s="303">
        <v>2006</v>
      </c>
      <c r="D306" s="302" t="s">
        <v>165</v>
      </c>
      <c r="E306" s="83">
        <v>2017</v>
      </c>
      <c r="F306" s="305">
        <v>42857</v>
      </c>
      <c r="G306" s="302" t="s">
        <v>24</v>
      </c>
      <c r="H306" s="302" t="s">
        <v>3160</v>
      </c>
      <c r="I306" s="302" t="s">
        <v>3161</v>
      </c>
      <c r="J306" s="302" t="s">
        <v>3162</v>
      </c>
      <c r="K306" s="306">
        <v>195172.41</v>
      </c>
      <c r="L306" s="306">
        <v>0</v>
      </c>
      <c r="M306" s="306">
        <v>31227.59</v>
      </c>
      <c r="N306" s="306">
        <v>226400</v>
      </c>
      <c r="O306" s="85"/>
      <c r="P306" s="61" t="s">
        <v>787</v>
      </c>
      <c r="Q306" s="488" t="s">
        <v>2612</v>
      </c>
      <c r="R306" s="489"/>
      <c r="S306" s="490" t="s">
        <v>762</v>
      </c>
      <c r="T306" s="491">
        <v>20000</v>
      </c>
      <c r="U306" s="497">
        <v>42856</v>
      </c>
      <c r="V306" s="496"/>
      <c r="W306" s="498" t="s">
        <v>2618</v>
      </c>
      <c r="X306" s="79"/>
      <c r="Y306" s="79"/>
      <c r="Z306" s="79"/>
      <c r="AA306" s="79"/>
      <c r="AB306" s="79"/>
    </row>
    <row r="307" spans="1:28" s="78" customFormat="1" x14ac:dyDescent="0.2">
      <c r="A307" s="403"/>
      <c r="B307" s="302"/>
      <c r="C307" s="303"/>
      <c r="D307" s="302"/>
      <c r="E307" s="83"/>
      <c r="F307" s="305"/>
      <c r="G307" s="302"/>
      <c r="H307" s="302"/>
      <c r="I307" s="302"/>
      <c r="J307" s="302"/>
      <c r="K307" s="306"/>
      <c r="L307" s="306"/>
      <c r="M307" s="306"/>
      <c r="N307" s="306"/>
      <c r="O307" s="85"/>
      <c r="P307" s="61"/>
      <c r="Q307" s="488"/>
      <c r="R307" s="489"/>
      <c r="S307" s="490" t="s">
        <v>2643</v>
      </c>
      <c r="T307" s="491">
        <v>20000</v>
      </c>
      <c r="U307" s="497">
        <v>42855</v>
      </c>
      <c r="V307" s="496"/>
      <c r="W307" s="498" t="s">
        <v>2618</v>
      </c>
      <c r="X307" s="79"/>
      <c r="Y307" s="79"/>
      <c r="Z307" s="79"/>
      <c r="AA307" s="79"/>
      <c r="AB307" s="79"/>
    </row>
    <row r="308" spans="1:28" s="78" customFormat="1" x14ac:dyDescent="0.2">
      <c r="A308" s="403"/>
      <c r="B308" s="302"/>
      <c r="C308" s="303"/>
      <c r="D308" s="302"/>
      <c r="E308" s="83"/>
      <c r="F308" s="305"/>
      <c r="G308" s="302"/>
      <c r="H308" s="302"/>
      <c r="I308" s="302"/>
      <c r="J308" s="302"/>
      <c r="K308" s="306"/>
      <c r="L308" s="306"/>
      <c r="M308" s="306"/>
      <c r="N308" s="306"/>
      <c r="O308" s="85"/>
      <c r="P308" s="61"/>
      <c r="Q308" s="488"/>
      <c r="R308" s="489"/>
      <c r="S308" s="490" t="s">
        <v>757</v>
      </c>
      <c r="T308" s="491">
        <v>100000</v>
      </c>
      <c r="U308" s="497">
        <v>42863</v>
      </c>
      <c r="V308" s="496"/>
      <c r="W308" s="498" t="s">
        <v>2618</v>
      </c>
      <c r="X308" s="79"/>
      <c r="Y308" s="79"/>
      <c r="Z308" s="79"/>
      <c r="AA308" s="79"/>
      <c r="AB308" s="79"/>
    </row>
    <row r="309" spans="1:28" s="78" customFormat="1" x14ac:dyDescent="0.2">
      <c r="A309" s="403"/>
      <c r="B309" s="302"/>
      <c r="C309" s="303"/>
      <c r="D309" s="302"/>
      <c r="E309" s="83"/>
      <c r="F309" s="305"/>
      <c r="G309" s="302"/>
      <c r="H309" s="302"/>
      <c r="I309" s="302"/>
      <c r="J309" s="302"/>
      <c r="K309" s="306"/>
      <c r="L309" s="306"/>
      <c r="M309" s="306"/>
      <c r="N309" s="306"/>
      <c r="O309" s="85"/>
      <c r="P309" s="61"/>
      <c r="Q309" s="488"/>
      <c r="R309" s="489"/>
      <c r="S309" s="490" t="s">
        <v>757</v>
      </c>
      <c r="T309" s="491">
        <v>86400</v>
      </c>
      <c r="U309" s="497">
        <v>42863</v>
      </c>
      <c r="V309" s="496"/>
      <c r="W309" s="498" t="s">
        <v>2618</v>
      </c>
      <c r="X309" s="79"/>
      <c r="Y309" s="79"/>
      <c r="Z309" s="79"/>
      <c r="AA309" s="79"/>
      <c r="AB309" s="79"/>
    </row>
    <row r="310" spans="1:28" s="78" customFormat="1" x14ac:dyDescent="0.2">
      <c r="A310" s="403" t="s">
        <v>3163</v>
      </c>
      <c r="B310" s="302">
        <v>520112</v>
      </c>
      <c r="C310" s="303">
        <v>2593</v>
      </c>
      <c r="D310" s="302" t="s">
        <v>279</v>
      </c>
      <c r="E310" s="83">
        <v>2017</v>
      </c>
      <c r="F310" s="305">
        <v>42858</v>
      </c>
      <c r="G310" s="302" t="s">
        <v>13</v>
      </c>
      <c r="H310" s="302" t="s">
        <v>3164</v>
      </c>
      <c r="I310" s="302" t="s">
        <v>3165</v>
      </c>
      <c r="J310" s="302" t="s">
        <v>3166</v>
      </c>
      <c r="K310" s="306">
        <v>314205.78999999998</v>
      </c>
      <c r="L310" s="306">
        <v>9242.49</v>
      </c>
      <c r="M310" s="306">
        <v>51751.72</v>
      </c>
      <c r="N310" s="306">
        <v>375200</v>
      </c>
      <c r="O310" s="85"/>
      <c r="P310" s="61" t="s">
        <v>787</v>
      </c>
      <c r="Q310" s="406" t="s">
        <v>2617</v>
      </c>
      <c r="R310" s="315"/>
      <c r="S310" s="496" t="s">
        <v>2643</v>
      </c>
      <c r="T310" s="508">
        <v>20000</v>
      </c>
      <c r="U310" s="492">
        <v>42852</v>
      </c>
      <c r="V310" s="494"/>
      <c r="W310" s="493" t="s">
        <v>1976</v>
      </c>
    </row>
    <row r="311" spans="1:28" s="78" customFormat="1" x14ac:dyDescent="0.2">
      <c r="A311" s="403"/>
      <c r="B311" s="302"/>
      <c r="C311" s="303"/>
      <c r="D311" s="302"/>
      <c r="E311" s="83"/>
      <c r="F311" s="305"/>
      <c r="G311" s="302"/>
      <c r="H311" s="302"/>
      <c r="I311" s="302"/>
      <c r="J311" s="302"/>
      <c r="K311" s="306"/>
      <c r="L311" s="306"/>
      <c r="M311" s="306"/>
      <c r="N311" s="306"/>
      <c r="O311" s="85"/>
      <c r="P311" s="61"/>
      <c r="Q311" s="406"/>
      <c r="R311" s="315"/>
      <c r="S311" s="496" t="s">
        <v>2643</v>
      </c>
      <c r="T311" s="508">
        <v>5000</v>
      </c>
      <c r="U311" s="492">
        <v>42859</v>
      </c>
      <c r="V311" s="494"/>
      <c r="W311" s="493" t="s">
        <v>2618</v>
      </c>
    </row>
    <row r="312" spans="1:28" s="78" customFormat="1" x14ac:dyDescent="0.2">
      <c r="A312" s="403"/>
      <c r="B312" s="302"/>
      <c r="C312" s="303"/>
      <c r="D312" s="302"/>
      <c r="E312" s="83"/>
      <c r="F312" s="305"/>
      <c r="G312" s="302"/>
      <c r="H312" s="302"/>
      <c r="I312" s="302"/>
      <c r="J312" s="302"/>
      <c r="K312" s="306"/>
      <c r="L312" s="306"/>
      <c r="M312" s="306"/>
      <c r="N312" s="306"/>
      <c r="O312" s="85"/>
      <c r="P312" s="61"/>
      <c r="Q312" s="406"/>
      <c r="R312" s="315"/>
      <c r="S312" s="496" t="s">
        <v>2643</v>
      </c>
      <c r="T312" s="508">
        <v>85000</v>
      </c>
      <c r="U312" s="492">
        <v>42863</v>
      </c>
      <c r="V312" s="494"/>
      <c r="W312" s="493" t="s">
        <v>2618</v>
      </c>
    </row>
    <row r="313" spans="1:28" s="78" customFormat="1" x14ac:dyDescent="0.2">
      <c r="A313" s="403"/>
      <c r="B313" s="302"/>
      <c r="C313" s="303"/>
      <c r="D313" s="302"/>
      <c r="E313" s="83"/>
      <c r="F313" s="305"/>
      <c r="G313" s="302"/>
      <c r="H313" s="302"/>
      <c r="I313" s="302"/>
      <c r="J313" s="302"/>
      <c r="K313" s="306"/>
      <c r="L313" s="306"/>
      <c r="M313" s="306"/>
      <c r="N313" s="306"/>
      <c r="O313" s="85"/>
      <c r="P313" s="61"/>
      <c r="Q313" s="406"/>
      <c r="R313" s="315"/>
      <c r="S313" s="496" t="s">
        <v>2643</v>
      </c>
      <c r="T313" s="508">
        <v>10000</v>
      </c>
      <c r="U313" s="492">
        <v>42863</v>
      </c>
      <c r="V313" s="494"/>
      <c r="W313" s="493" t="s">
        <v>1976</v>
      </c>
    </row>
    <row r="314" spans="1:28" s="78" customFormat="1" x14ac:dyDescent="0.2">
      <c r="A314" s="403"/>
      <c r="B314" s="302"/>
      <c r="C314" s="303"/>
      <c r="D314" s="302"/>
      <c r="E314" s="83"/>
      <c r="F314" s="305"/>
      <c r="G314" s="302"/>
      <c r="H314" s="302"/>
      <c r="I314" s="302"/>
      <c r="J314" s="302"/>
      <c r="K314" s="306"/>
      <c r="L314" s="306"/>
      <c r="M314" s="306"/>
      <c r="N314" s="306"/>
      <c r="O314" s="85"/>
      <c r="P314" s="61"/>
      <c r="Q314" s="406"/>
      <c r="R314" s="315"/>
      <c r="S314" s="496" t="s">
        <v>2643</v>
      </c>
      <c r="T314" s="508">
        <v>805</v>
      </c>
      <c r="U314" s="492">
        <v>42864</v>
      </c>
      <c r="V314" s="494"/>
      <c r="W314" s="493" t="s">
        <v>1976</v>
      </c>
    </row>
    <row r="315" spans="1:28" s="78" customFormat="1" ht="15" x14ac:dyDescent="0.25">
      <c r="A315" s="403"/>
      <c r="B315" s="302"/>
      <c r="C315" s="303"/>
      <c r="D315" s="302"/>
      <c r="E315" s="83"/>
      <c r="F315" s="305"/>
      <c r="G315" s="302"/>
      <c r="H315" s="302"/>
      <c r="I315" s="302"/>
      <c r="J315" s="302"/>
      <c r="K315" s="306"/>
      <c r="L315" s="306"/>
      <c r="M315" s="306"/>
      <c r="N315" s="306"/>
      <c r="O315" s="85"/>
      <c r="P315" s="61"/>
      <c r="Q315" s="406"/>
      <c r="R315" s="315"/>
      <c r="S315" s="496" t="s">
        <v>2647</v>
      </c>
      <c r="T315" s="524">
        <v>254395.17</v>
      </c>
      <c r="U315" s="503"/>
      <c r="V315" s="494"/>
      <c r="W315" s="493" t="s">
        <v>2618</v>
      </c>
    </row>
    <row r="316" spans="1:28" s="78" customFormat="1" x14ac:dyDescent="0.2">
      <c r="A316" s="403" t="s">
        <v>3167</v>
      </c>
      <c r="B316" s="302">
        <v>1520204</v>
      </c>
      <c r="C316" s="303">
        <v>5603</v>
      </c>
      <c r="D316" s="302" t="s">
        <v>375</v>
      </c>
      <c r="E316" s="83">
        <v>2017</v>
      </c>
      <c r="F316" s="305">
        <v>42878</v>
      </c>
      <c r="G316" s="302" t="s">
        <v>49</v>
      </c>
      <c r="H316" s="302" t="s">
        <v>3168</v>
      </c>
      <c r="I316" s="302" t="s">
        <v>3169</v>
      </c>
      <c r="J316" s="302" t="s">
        <v>3170</v>
      </c>
      <c r="K316" s="306">
        <v>304351.40000000002</v>
      </c>
      <c r="L316" s="306">
        <v>15217.57</v>
      </c>
      <c r="M316" s="306">
        <v>51131.03</v>
      </c>
      <c r="N316" s="306">
        <v>370700</v>
      </c>
      <c r="O316" s="85"/>
      <c r="P316" s="61" t="s">
        <v>787</v>
      </c>
      <c r="Q316" s="406" t="s">
        <v>2617</v>
      </c>
      <c r="R316" s="489"/>
      <c r="S316" s="490" t="s">
        <v>758</v>
      </c>
      <c r="T316" s="491">
        <v>370700</v>
      </c>
      <c r="U316" s="497">
        <v>42879</v>
      </c>
      <c r="V316" s="496"/>
      <c r="W316" s="498" t="s">
        <v>1976</v>
      </c>
      <c r="X316" s="79"/>
      <c r="Y316" s="79"/>
      <c r="Z316" s="79"/>
      <c r="AA316" s="79"/>
      <c r="AB316" s="79"/>
    </row>
    <row r="317" spans="1:28" s="78" customFormat="1" x14ac:dyDescent="0.2">
      <c r="A317" s="80"/>
      <c r="B317" s="81"/>
      <c r="C317" s="82"/>
      <c r="D317" s="81"/>
      <c r="E317" s="83"/>
      <c r="F317" s="84"/>
      <c r="G317" s="81"/>
      <c r="H317" s="81"/>
      <c r="I317" s="81"/>
      <c r="J317" s="81"/>
      <c r="K317" s="85"/>
      <c r="L317" s="85"/>
      <c r="M317" s="85"/>
      <c r="N317" s="85"/>
      <c r="O317" s="85"/>
      <c r="P317" s="61"/>
      <c r="Q317" s="88"/>
      <c r="R317" s="489"/>
      <c r="S317" s="490"/>
      <c r="T317" s="491"/>
      <c r="U317" s="494"/>
      <c r="V317" s="494"/>
      <c r="W317" s="493"/>
    </row>
    <row r="318" spans="1:28" s="78" customFormat="1" x14ac:dyDescent="0.2">
      <c r="A318" s="80"/>
      <c r="B318" s="81"/>
      <c r="C318" s="82"/>
      <c r="D318" s="81"/>
      <c r="E318" s="83"/>
      <c r="F318" s="84"/>
      <c r="G318" s="81"/>
      <c r="H318" s="81"/>
      <c r="I318" s="81"/>
      <c r="J318" s="81"/>
      <c r="K318" s="85"/>
      <c r="L318" s="85"/>
      <c r="M318" s="85"/>
      <c r="N318" s="85"/>
      <c r="O318" s="85"/>
      <c r="P318" s="61"/>
      <c r="Q318" s="88"/>
      <c r="R318" s="489"/>
      <c r="S318" s="490"/>
      <c r="T318" s="491"/>
      <c r="U318" s="494"/>
      <c r="V318" s="494"/>
      <c r="W318" s="493"/>
    </row>
    <row r="319" spans="1:28" s="112" customFormat="1" x14ac:dyDescent="0.2">
      <c r="A319" s="108"/>
      <c r="B319" s="109"/>
      <c r="C319" s="109"/>
      <c r="D319" s="110"/>
      <c r="E319" s="111"/>
      <c r="F319" s="308"/>
      <c r="G319" s="110"/>
      <c r="H319" s="110"/>
      <c r="I319" s="110"/>
      <c r="J319" s="110"/>
      <c r="K319" s="86"/>
      <c r="L319" s="86"/>
      <c r="M319" s="86"/>
      <c r="N319" s="86"/>
      <c r="O319" s="86"/>
      <c r="P319" s="309"/>
      <c r="Q319" s="68"/>
      <c r="R319" s="472"/>
      <c r="S319" s="476"/>
      <c r="T319" s="477"/>
      <c r="U319" s="476"/>
      <c r="V319" s="476"/>
      <c r="W319" s="478"/>
    </row>
    <row r="320" spans="1:28" s="112" customFormat="1" x14ac:dyDescent="0.2">
      <c r="A320" s="108"/>
      <c r="B320" s="109"/>
      <c r="C320" s="109"/>
      <c r="D320" s="110"/>
      <c r="E320" s="111"/>
      <c r="F320" s="113"/>
      <c r="G320" s="110"/>
      <c r="H320" s="110"/>
      <c r="I320" s="110"/>
      <c r="J320" s="110"/>
      <c r="K320" s="86"/>
      <c r="L320" s="86"/>
      <c r="M320" s="86"/>
      <c r="N320" s="86"/>
      <c r="O320" s="86"/>
      <c r="P320" s="302"/>
      <c r="Q320" s="68"/>
      <c r="R320" s="472"/>
      <c r="S320" s="476"/>
      <c r="T320" s="477"/>
      <c r="U320" s="476"/>
      <c r="V320" s="476"/>
      <c r="W320" s="478"/>
    </row>
    <row r="321" spans="1:23" s="112" customFormat="1" ht="13.5" thickBot="1" x14ac:dyDescent="0.25">
      <c r="A321" s="114"/>
      <c r="B321" s="115"/>
      <c r="C321" s="115"/>
      <c r="D321" s="116"/>
      <c r="E321" s="116"/>
      <c r="F321" s="117"/>
      <c r="G321" s="116"/>
      <c r="H321" s="116"/>
      <c r="I321" s="116"/>
      <c r="J321" s="116"/>
      <c r="K321" s="118"/>
      <c r="L321" s="118"/>
      <c r="M321" s="118"/>
      <c r="N321" s="118"/>
      <c r="O321" s="118"/>
      <c r="P321" s="54"/>
      <c r="Q321" s="68"/>
      <c r="R321" s="472"/>
      <c r="S321" s="476"/>
      <c r="T321" s="477"/>
      <c r="U321" s="476"/>
      <c r="V321" s="476"/>
      <c r="W321" s="478"/>
    </row>
    <row r="322" spans="1:23" s="112" customFormat="1" ht="11.25" x14ac:dyDescent="0.2">
      <c r="A322" s="119"/>
      <c r="B322" s="120"/>
      <c r="C322" s="120"/>
      <c r="D322" s="120"/>
      <c r="E322" s="121"/>
      <c r="F322" s="122"/>
      <c r="G322" s="123"/>
      <c r="H322" s="124"/>
      <c r="I322" s="125"/>
      <c r="J322" s="121"/>
      <c r="K322" s="126"/>
      <c r="L322" s="127"/>
      <c r="M322" s="128"/>
      <c r="N322" s="128"/>
      <c r="O322" s="128"/>
      <c r="P322" s="54"/>
      <c r="Q322" s="68"/>
      <c r="R322" s="472"/>
      <c r="S322" s="476"/>
      <c r="T322" s="477"/>
      <c r="U322" s="476"/>
      <c r="V322" s="476"/>
      <c r="W322" s="478"/>
    </row>
    <row r="323" spans="1:23" s="112" customFormat="1" ht="11.25" x14ac:dyDescent="0.2">
      <c r="A323" s="129"/>
      <c r="B323" s="130"/>
      <c r="C323" s="130"/>
      <c r="D323" s="131"/>
      <c r="E323" s="132"/>
      <c r="F323" s="133"/>
      <c r="G323" s="134"/>
      <c r="H323" s="135"/>
      <c r="I323" s="135"/>
      <c r="J323" s="132"/>
      <c r="K323" s="136">
        <f>SUM(K6:K321)</f>
        <v>38874640.61999999</v>
      </c>
      <c r="L323" s="136">
        <f>SUM(L6:L321)</f>
        <v>876383.66999999981</v>
      </c>
      <c r="M323" s="136">
        <f>SUM(M6:M321)</f>
        <v>5866403.8200000031</v>
      </c>
      <c r="N323" s="136">
        <f>SUM(N6:N321)</f>
        <v>45617428.109999985</v>
      </c>
      <c r="O323" s="136">
        <f>SUM(O6:O321)</f>
        <v>0</v>
      </c>
      <c r="P323" s="54"/>
      <c r="Q323" s="68"/>
      <c r="R323" s="472"/>
      <c r="S323" s="476"/>
      <c r="T323" s="477"/>
      <c r="U323" s="476"/>
      <c r="V323" s="476"/>
      <c r="W323" s="478"/>
    </row>
    <row r="324" spans="1:23" s="112" customFormat="1" ht="12" thickBot="1" x14ac:dyDescent="0.25">
      <c r="A324" s="137"/>
      <c r="B324" s="138"/>
      <c r="C324" s="138"/>
      <c r="D324" s="138"/>
      <c r="E324" s="139"/>
      <c r="F324" s="140"/>
      <c r="G324" s="141"/>
      <c r="H324" s="142"/>
      <c r="I324" s="143"/>
      <c r="J324" s="139"/>
      <c r="K324" s="144"/>
      <c r="L324" s="145"/>
      <c r="M324" s="146"/>
      <c r="N324" s="146"/>
      <c r="O324" s="146"/>
      <c r="P324" s="54"/>
      <c r="Q324" s="68"/>
      <c r="R324" s="472"/>
      <c r="S324" s="476"/>
      <c r="T324" s="477"/>
      <c r="U324" s="476"/>
      <c r="V324" s="476"/>
      <c r="W324" s="478"/>
    </row>
    <row r="325" spans="1:23" s="112" customFormat="1" x14ac:dyDescent="0.2">
      <c r="A325" s="147"/>
      <c r="B325" s="148"/>
      <c r="C325" s="148"/>
      <c r="D325" s="41"/>
      <c r="E325" s="63"/>
      <c r="F325" s="149"/>
      <c r="G325" s="150"/>
      <c r="H325" s="151" t="s">
        <v>1327</v>
      </c>
      <c r="I325" s="151" t="s">
        <v>1327</v>
      </c>
      <c r="J325" s="42" t="s">
        <v>1328</v>
      </c>
      <c r="K325" s="153">
        <v>22299948.02</v>
      </c>
      <c r="L325" s="154">
        <f>+L323</f>
        <v>876383.66999999981</v>
      </c>
      <c r="M325" s="155"/>
      <c r="N325" s="156"/>
      <c r="O325" s="155"/>
      <c r="P325" s="54"/>
      <c r="Q325" s="68"/>
      <c r="R325" s="472"/>
      <c r="S325" s="476"/>
      <c r="T325" s="477"/>
      <c r="U325" s="476"/>
      <c r="V325" s="476"/>
      <c r="W325" s="478"/>
    </row>
    <row r="326" spans="1:23" s="112" customFormat="1" x14ac:dyDescent="0.2">
      <c r="A326" s="147"/>
      <c r="B326" s="148"/>
      <c r="C326" s="148"/>
      <c r="D326" s="41"/>
      <c r="E326" s="63"/>
      <c r="F326" s="149"/>
      <c r="G326" s="150"/>
      <c r="H326" s="151" t="s">
        <v>1329</v>
      </c>
      <c r="I326" s="151" t="s">
        <v>1330</v>
      </c>
      <c r="J326" s="42" t="s">
        <v>1328</v>
      </c>
      <c r="K326" s="153">
        <v>10990737</v>
      </c>
      <c r="L326" s="154"/>
      <c r="M326" s="155"/>
      <c r="N326" s="156"/>
      <c r="O326" s="155"/>
      <c r="P326" s="54"/>
      <c r="Q326" s="68"/>
      <c r="R326" s="472"/>
      <c r="S326" s="476"/>
      <c r="T326" s="477"/>
      <c r="U326" s="476"/>
      <c r="V326" s="476"/>
      <c r="W326" s="478"/>
    </row>
    <row r="327" spans="1:23" s="112" customFormat="1" ht="11.25" x14ac:dyDescent="0.2">
      <c r="A327" s="157"/>
      <c r="B327" s="148"/>
      <c r="C327" s="148"/>
      <c r="D327" s="41"/>
      <c r="E327" s="63"/>
      <c r="F327" s="149"/>
      <c r="G327" s="150"/>
      <c r="H327" s="151" t="s">
        <v>1330</v>
      </c>
      <c r="I327" s="151" t="s">
        <v>1331</v>
      </c>
      <c r="J327" s="42" t="s">
        <v>1328</v>
      </c>
      <c r="K327" s="153">
        <f>12802735.07-7345338.41</f>
        <v>5457396.6600000001</v>
      </c>
      <c r="L327" s="155"/>
      <c r="M327" s="155"/>
      <c r="N327" s="156"/>
      <c r="O327" s="158">
        <f>72*360</f>
        <v>25920</v>
      </c>
      <c r="P327" s="54"/>
      <c r="Q327" s="68"/>
      <c r="R327" s="472"/>
      <c r="S327" s="476"/>
      <c r="T327" s="477"/>
      <c r="U327" s="476"/>
      <c r="V327" s="476"/>
      <c r="W327" s="478"/>
    </row>
    <row r="328" spans="1:23" s="112" customFormat="1" ht="11.25" x14ac:dyDescent="0.2">
      <c r="A328" s="157"/>
      <c r="B328" s="148"/>
      <c r="C328" s="148"/>
      <c r="D328" s="41"/>
      <c r="E328" s="63"/>
      <c r="F328" s="149"/>
      <c r="G328" s="150"/>
      <c r="H328" s="151" t="s">
        <v>1331</v>
      </c>
      <c r="I328" s="152"/>
      <c r="J328" s="42"/>
      <c r="K328" s="154"/>
      <c r="L328" s="154"/>
      <c r="M328" s="154"/>
      <c r="N328" s="159"/>
      <c r="O328" s="159"/>
      <c r="P328" s="161"/>
      <c r="Q328" s="68"/>
      <c r="R328" s="472"/>
      <c r="S328" s="476"/>
      <c r="T328" s="477"/>
      <c r="U328" s="476"/>
      <c r="V328" s="476"/>
      <c r="W328" s="478"/>
    </row>
    <row r="329" spans="1:23" s="112" customFormat="1" ht="11.25" x14ac:dyDescent="0.2">
      <c r="A329" s="157"/>
      <c r="B329" s="148"/>
      <c r="C329" s="148"/>
      <c r="D329" s="41"/>
      <c r="E329" s="63"/>
      <c r="F329" s="149"/>
      <c r="G329" s="150"/>
      <c r="H329" s="151" t="s">
        <v>1332</v>
      </c>
      <c r="I329" s="152"/>
      <c r="J329" s="42"/>
      <c r="K329" s="162">
        <v>0</v>
      </c>
      <c r="L329" s="162"/>
      <c r="M329" s="162"/>
      <c r="N329" s="163"/>
      <c r="O329" s="163"/>
      <c r="P329" s="54"/>
      <c r="Q329" s="68"/>
      <c r="R329" s="472"/>
      <c r="S329" s="476"/>
      <c r="T329" s="477"/>
      <c r="U329" s="476"/>
      <c r="V329" s="476"/>
      <c r="W329" s="478"/>
    </row>
    <row r="330" spans="1:23" s="112" customFormat="1" ht="11.25" x14ac:dyDescent="0.2">
      <c r="A330" s="157"/>
      <c r="B330" s="148"/>
      <c r="C330" s="148"/>
      <c r="D330" s="41"/>
      <c r="E330" s="63"/>
      <c r="F330" s="164"/>
      <c r="G330" s="165"/>
      <c r="H330" s="151" t="s">
        <v>1333</v>
      </c>
      <c r="I330" s="152"/>
      <c r="J330" s="42"/>
      <c r="K330" s="166">
        <f>SUM(K325:K329)</f>
        <v>38748081.68</v>
      </c>
      <c r="L330" s="166">
        <f>SUM(L325:L329)</f>
        <v>876383.66999999981</v>
      </c>
      <c r="M330" s="166"/>
      <c r="N330" s="166"/>
      <c r="O330" s="166">
        <f>+O323-O325</f>
        <v>0</v>
      </c>
      <c r="P330" s="54"/>
      <c r="Q330" s="68"/>
      <c r="R330" s="472"/>
      <c r="S330" s="476"/>
      <c r="T330" s="477"/>
      <c r="U330" s="476"/>
      <c r="V330" s="476"/>
      <c r="W330" s="478"/>
    </row>
    <row r="331" spans="1:23" s="112" customFormat="1" ht="11.25" x14ac:dyDescent="0.2">
      <c r="A331" s="157"/>
      <c r="B331" s="148"/>
      <c r="C331" s="148"/>
      <c r="D331" s="41"/>
      <c r="E331" s="63"/>
      <c r="F331" s="149"/>
      <c r="G331" s="150"/>
      <c r="H331" s="43"/>
      <c r="I331" s="152"/>
      <c r="J331" s="42"/>
      <c r="K331" s="167"/>
      <c r="L331" s="155"/>
      <c r="M331" s="168"/>
      <c r="N331" s="169"/>
      <c r="O331" s="169"/>
      <c r="P331" s="54"/>
      <c r="Q331" s="68"/>
      <c r="R331" s="472"/>
      <c r="S331" s="476"/>
      <c r="T331" s="477"/>
      <c r="U331" s="476"/>
      <c r="V331" s="476"/>
      <c r="W331" s="478"/>
    </row>
    <row r="332" spans="1:23" s="112" customFormat="1" ht="11.25" x14ac:dyDescent="0.2">
      <c r="A332" s="157"/>
      <c r="B332" s="148"/>
      <c r="C332" s="148"/>
      <c r="D332" s="41"/>
      <c r="E332" s="63"/>
      <c r="F332" s="149"/>
      <c r="G332" s="150"/>
      <c r="H332" s="43"/>
      <c r="I332" s="152"/>
      <c r="J332" s="42" t="s">
        <v>1334</v>
      </c>
      <c r="K332" s="170">
        <f>+K323-K330</f>
        <v>126558.93999999017</v>
      </c>
      <c r="L332" s="170"/>
      <c r="M332" s="168"/>
      <c r="N332" s="169"/>
      <c r="O332" s="169"/>
      <c r="P332" s="54"/>
      <c r="Q332" s="68"/>
      <c r="R332" s="472"/>
      <c r="S332" s="476"/>
      <c r="T332" s="477"/>
      <c r="U332" s="476"/>
      <c r="V332" s="476"/>
      <c r="W332" s="478"/>
    </row>
    <row r="333" spans="1:23" s="112" customFormat="1" x14ac:dyDescent="0.2">
      <c r="A333" s="107"/>
      <c r="B333" s="105"/>
      <c r="C333" s="88"/>
      <c r="D333" s="88"/>
      <c r="E333" s="88"/>
      <c r="F333" s="171"/>
      <c r="G333" s="172"/>
      <c r="H333" s="88"/>
      <c r="I333" s="88"/>
      <c r="J333" s="88"/>
      <c r="K333" s="98"/>
      <c r="L333" s="98"/>
      <c r="M333" s="98"/>
      <c r="N333" s="98"/>
      <c r="O333" s="160"/>
      <c r="P333" s="54"/>
      <c r="Q333" s="68"/>
      <c r="R333" s="472"/>
      <c r="S333" s="476"/>
      <c r="T333" s="477"/>
      <c r="U333" s="476"/>
      <c r="V333" s="476"/>
      <c r="W333" s="478"/>
    </row>
    <row r="334" spans="1:23" s="112" customFormat="1" x14ac:dyDescent="0.2">
      <c r="A334" s="107"/>
      <c r="B334" s="105"/>
      <c r="C334" s="88"/>
      <c r="D334" s="88"/>
      <c r="E334" s="88"/>
      <c r="F334" s="171"/>
      <c r="G334" s="173"/>
      <c r="H334" s="88"/>
      <c r="I334" s="88"/>
      <c r="J334" s="88"/>
      <c r="K334" s="98"/>
      <c r="L334" s="98"/>
      <c r="M334" s="98"/>
      <c r="N334" s="98"/>
      <c r="O334" s="174"/>
      <c r="P334" s="54"/>
      <c r="Q334" s="68"/>
      <c r="R334" s="472"/>
      <c r="S334" s="476"/>
      <c r="T334" s="477"/>
      <c r="U334" s="476"/>
      <c r="V334" s="476"/>
      <c r="W334" s="478"/>
    </row>
    <row r="335" spans="1:23" s="112" customFormat="1" x14ac:dyDescent="0.2">
      <c r="A335" s="107"/>
      <c r="B335" s="105"/>
      <c r="C335" s="88"/>
      <c r="D335" s="88"/>
      <c r="E335" s="88"/>
      <c r="F335" s="171"/>
      <c r="G335" s="173"/>
      <c r="H335" s="88"/>
      <c r="I335" s="88"/>
      <c r="J335" s="175"/>
      <c r="K335" s="98"/>
      <c r="L335" s="98"/>
      <c r="M335" s="98"/>
      <c r="N335" s="98"/>
      <c r="O335" s="68"/>
      <c r="P335" s="54"/>
      <c r="Q335" s="68"/>
      <c r="R335" s="472"/>
      <c r="S335" s="476"/>
      <c r="T335" s="477"/>
      <c r="U335" s="476"/>
      <c r="V335" s="476"/>
      <c r="W335" s="478"/>
    </row>
    <row r="336" spans="1:23" s="112" customFormat="1" x14ac:dyDescent="0.2">
      <c r="A336" s="107"/>
      <c r="B336" s="105"/>
      <c r="C336" s="88"/>
      <c r="D336" s="88"/>
      <c r="E336" s="88"/>
      <c r="F336" s="171"/>
      <c r="G336" s="172"/>
      <c r="H336" s="78"/>
      <c r="I336" s="88"/>
      <c r="J336" s="176"/>
      <c r="K336" s="167"/>
      <c r="L336" s="98"/>
      <c r="M336" s="98"/>
      <c r="N336" s="177"/>
      <c r="O336" s="178"/>
      <c r="P336" s="54"/>
      <c r="Q336" s="68"/>
      <c r="R336" s="472"/>
      <c r="S336" s="476"/>
      <c r="T336" s="477"/>
      <c r="U336" s="476"/>
      <c r="V336" s="476"/>
      <c r="W336" s="478"/>
    </row>
    <row r="337" spans="1:23" s="112" customFormat="1" x14ac:dyDescent="0.2">
      <c r="A337" s="107"/>
      <c r="B337" s="105"/>
      <c r="C337" s="88"/>
      <c r="D337" s="88"/>
      <c r="E337" s="88"/>
      <c r="F337" s="171"/>
      <c r="G337" s="172"/>
      <c r="H337" s="78"/>
      <c r="I337" s="88"/>
      <c r="J337" s="179"/>
      <c r="K337" s="176"/>
      <c r="L337" s="106"/>
      <c r="M337" s="106"/>
      <c r="N337" s="79"/>
      <c r="O337" s="180"/>
      <c r="P337" s="54"/>
      <c r="Q337" s="68"/>
      <c r="R337" s="472"/>
      <c r="S337" s="476"/>
      <c r="T337" s="477"/>
      <c r="U337" s="476"/>
      <c r="V337" s="476"/>
      <c r="W337" s="478"/>
    </row>
    <row r="338" spans="1:23" s="112" customFormat="1" ht="14.25" x14ac:dyDescent="0.2">
      <c r="A338" s="107"/>
      <c r="B338" s="105"/>
      <c r="C338" s="88"/>
      <c r="D338" s="88"/>
      <c r="E338" s="88"/>
      <c r="F338" s="171"/>
      <c r="G338" s="172"/>
      <c r="H338" s="78"/>
      <c r="I338" s="88"/>
      <c r="J338" s="78"/>
      <c r="K338" s="78"/>
      <c r="L338" s="106"/>
      <c r="M338" s="106"/>
      <c r="N338" s="181"/>
      <c r="O338" s="182"/>
      <c r="P338" s="54"/>
      <c r="Q338" s="68"/>
      <c r="R338" s="472"/>
      <c r="S338" s="476"/>
      <c r="T338" s="477"/>
      <c r="U338" s="476"/>
      <c r="V338" s="476"/>
      <c r="W338" s="478"/>
    </row>
    <row r="339" spans="1:23" s="112" customFormat="1" ht="14.25" x14ac:dyDescent="0.2">
      <c r="A339" s="107"/>
      <c r="B339" s="105"/>
      <c r="C339" s="88"/>
      <c r="D339" s="88"/>
      <c r="E339" s="88"/>
      <c r="F339" s="171"/>
      <c r="G339" s="172"/>
      <c r="H339" s="78"/>
      <c r="J339" s="88"/>
      <c r="K339" s="79"/>
      <c r="L339" s="183"/>
      <c r="M339" s="184"/>
      <c r="N339" s="181"/>
      <c r="O339" s="182"/>
      <c r="P339" s="54"/>
      <c r="Q339" s="68"/>
      <c r="R339" s="472"/>
      <c r="S339" s="476"/>
      <c r="T339" s="477"/>
      <c r="U339" s="476"/>
      <c r="V339" s="476"/>
      <c r="W339" s="478"/>
    </row>
    <row r="340" spans="1:23" s="112" customFormat="1" ht="14.25" x14ac:dyDescent="0.2">
      <c r="A340" s="107"/>
      <c r="B340" s="105"/>
      <c r="C340" s="88"/>
      <c r="D340" s="88"/>
      <c r="E340" s="88"/>
      <c r="F340" s="171"/>
      <c r="G340" s="172"/>
      <c r="H340" s="78"/>
      <c r="J340" s="185"/>
      <c r="K340" s="79"/>
      <c r="L340" s="183"/>
      <c r="M340" s="106"/>
      <c r="N340" s="181"/>
      <c r="O340" s="182"/>
      <c r="P340" s="54"/>
      <c r="Q340" s="68"/>
      <c r="R340" s="472"/>
      <c r="S340" s="476"/>
      <c r="T340" s="477"/>
      <c r="U340" s="476"/>
      <c r="V340" s="476"/>
      <c r="W340" s="478"/>
    </row>
    <row r="341" spans="1:23" s="112" customFormat="1" ht="14.25" x14ac:dyDescent="0.2">
      <c r="A341" s="107"/>
      <c r="B341" s="105"/>
      <c r="C341" s="88"/>
      <c r="D341" s="88"/>
      <c r="E341" s="88"/>
      <c r="F341" s="171"/>
      <c r="G341" s="172"/>
      <c r="H341" s="78"/>
      <c r="J341" s="88"/>
      <c r="K341" s="79"/>
      <c r="L341" s="183"/>
      <c r="M341" s="106"/>
      <c r="N341" s="181"/>
      <c r="O341" s="182"/>
      <c r="P341" s="54"/>
      <c r="Q341" s="68"/>
      <c r="R341" s="472"/>
      <c r="S341" s="476"/>
      <c r="T341" s="477"/>
      <c r="U341" s="476"/>
      <c r="V341" s="476"/>
      <c r="W341" s="478"/>
    </row>
    <row r="342" spans="1:23" s="112" customFormat="1" ht="14.25" x14ac:dyDescent="0.2">
      <c r="A342" s="107"/>
      <c r="B342" s="105"/>
      <c r="C342" s="88"/>
      <c r="D342" s="88"/>
      <c r="E342" s="88"/>
      <c r="F342" s="171"/>
      <c r="G342" s="172"/>
      <c r="H342" s="78"/>
      <c r="J342" s="88"/>
      <c r="K342" s="79"/>
      <c r="L342" s="183"/>
      <c r="M342" s="106"/>
      <c r="N342" s="181"/>
      <c r="O342" s="182"/>
      <c r="P342" s="54"/>
      <c r="Q342" s="68"/>
      <c r="R342" s="472"/>
      <c r="S342" s="476"/>
      <c r="T342" s="477"/>
      <c r="U342" s="476"/>
      <c r="V342" s="476"/>
      <c r="W342" s="478"/>
    </row>
    <row r="343" spans="1:23" s="112" customFormat="1" ht="14.25" x14ac:dyDescent="0.2">
      <c r="A343" s="107"/>
      <c r="B343" s="105"/>
      <c r="C343" s="88"/>
      <c r="D343" s="88"/>
      <c r="E343" s="88"/>
      <c r="F343" s="171"/>
      <c r="G343" s="172"/>
      <c r="H343" s="180"/>
      <c r="J343" s="88"/>
      <c r="K343" s="79"/>
      <c r="L343" s="183"/>
      <c r="M343" s="106"/>
      <c r="N343" s="186"/>
      <c r="O343" s="182"/>
      <c r="P343" s="54"/>
      <c r="Q343" s="68"/>
      <c r="R343" s="472"/>
      <c r="S343" s="476"/>
      <c r="T343" s="477"/>
      <c r="U343" s="476"/>
      <c r="V343" s="476"/>
      <c r="W343" s="478"/>
    </row>
    <row r="344" spans="1:23" s="112" customFormat="1" ht="14.25" x14ac:dyDescent="0.2">
      <c r="A344" s="107"/>
      <c r="B344" s="105"/>
      <c r="C344" s="88"/>
      <c r="D344" s="88"/>
      <c r="E344" s="88"/>
      <c r="F344" s="171"/>
      <c r="G344" s="172"/>
      <c r="H344" s="180"/>
      <c r="J344" s="88"/>
      <c r="K344" s="79"/>
      <c r="L344" s="183"/>
      <c r="M344" s="106"/>
      <c r="N344" s="181"/>
      <c r="O344" s="182"/>
      <c r="P344" s="54"/>
      <c r="Q344" s="68"/>
      <c r="R344" s="472"/>
      <c r="S344" s="476"/>
      <c r="T344" s="477"/>
      <c r="U344" s="476"/>
      <c r="V344" s="476"/>
      <c r="W344" s="478"/>
    </row>
    <row r="345" spans="1:23" s="112" customFormat="1" ht="14.25" x14ac:dyDescent="0.2">
      <c r="A345" s="107"/>
      <c r="B345" s="105"/>
      <c r="C345" s="88"/>
      <c r="D345" s="88"/>
      <c r="E345" s="88"/>
      <c r="F345" s="171"/>
      <c r="G345" s="172"/>
      <c r="H345" s="180"/>
      <c r="J345" s="88"/>
      <c r="K345" s="79"/>
      <c r="L345" s="183"/>
      <c r="M345" s="106"/>
      <c r="N345" s="181"/>
      <c r="O345" s="182"/>
      <c r="P345" s="54"/>
      <c r="Q345" s="68"/>
      <c r="R345" s="472"/>
      <c r="S345" s="476"/>
      <c r="T345" s="477"/>
      <c r="U345" s="476"/>
      <c r="V345" s="476"/>
      <c r="W345" s="478"/>
    </row>
    <row r="346" spans="1:23" s="112" customFormat="1" ht="14.25" x14ac:dyDescent="0.2">
      <c r="A346" s="107"/>
      <c r="B346" s="105"/>
      <c r="C346" s="88"/>
      <c r="D346" s="88"/>
      <c r="E346" s="88"/>
      <c r="F346" s="171"/>
      <c r="G346" s="172"/>
      <c r="H346" s="180"/>
      <c r="J346" s="88"/>
      <c r="K346" s="79"/>
      <c r="L346" s="183"/>
      <c r="M346" s="179"/>
      <c r="N346" s="187"/>
      <c r="O346" s="182"/>
      <c r="P346" s="54"/>
      <c r="Q346" s="68"/>
      <c r="R346" s="472"/>
      <c r="S346" s="476"/>
      <c r="T346" s="477"/>
      <c r="U346" s="476"/>
      <c r="V346" s="476"/>
      <c r="W346" s="478"/>
    </row>
    <row r="347" spans="1:23" s="112" customFormat="1" ht="14.25" x14ac:dyDescent="0.2">
      <c r="A347" s="100"/>
      <c r="B347" s="105"/>
      <c r="C347" s="56"/>
      <c r="D347" s="61"/>
      <c r="E347" s="97"/>
      <c r="F347" s="188"/>
      <c r="G347" s="189"/>
      <c r="H347" s="180"/>
      <c r="J347" s="103"/>
      <c r="K347" s="79"/>
      <c r="L347" s="183"/>
      <c r="M347" s="190"/>
      <c r="N347" s="181"/>
      <c r="O347" s="182"/>
      <c r="P347" s="54"/>
      <c r="Q347" s="68"/>
      <c r="R347" s="472"/>
      <c r="S347" s="476"/>
      <c r="T347" s="477"/>
      <c r="U347" s="476"/>
      <c r="V347" s="476"/>
      <c r="W347" s="478"/>
    </row>
    <row r="348" spans="1:23" s="112" customFormat="1" ht="14.25" x14ac:dyDescent="0.2">
      <c r="A348" s="100"/>
      <c r="B348" s="105"/>
      <c r="C348" s="56"/>
      <c r="D348" s="61"/>
      <c r="E348" s="97"/>
      <c r="F348" s="188"/>
      <c r="G348" s="189"/>
      <c r="H348" s="180"/>
      <c r="J348" s="101"/>
      <c r="K348" s="79"/>
      <c r="L348" s="183"/>
      <c r="M348" s="190"/>
      <c r="N348" s="181"/>
      <c r="O348" s="182"/>
      <c r="P348" s="54"/>
      <c r="Q348" s="68"/>
      <c r="R348" s="472"/>
      <c r="S348" s="476"/>
      <c r="T348" s="477"/>
      <c r="U348" s="476"/>
      <c r="V348" s="476"/>
      <c r="W348" s="478"/>
    </row>
    <row r="349" spans="1:23" s="112" customFormat="1" ht="14.25" x14ac:dyDescent="0.2">
      <c r="A349" s="100"/>
      <c r="B349" s="105"/>
      <c r="C349" s="56"/>
      <c r="D349" s="61"/>
      <c r="E349" s="97"/>
      <c r="F349" s="188"/>
      <c r="G349" s="189"/>
      <c r="H349" s="180"/>
      <c r="J349" s="101"/>
      <c r="K349" s="79"/>
      <c r="L349" s="183"/>
      <c r="M349" s="190"/>
      <c r="N349" s="181"/>
      <c r="O349" s="182"/>
      <c r="P349" s="54"/>
      <c r="Q349" s="68"/>
      <c r="R349" s="472"/>
      <c r="S349" s="476"/>
      <c r="T349" s="477"/>
      <c r="U349" s="476"/>
      <c r="V349" s="476"/>
      <c r="W349" s="478"/>
    </row>
    <row r="350" spans="1:23" s="112" customFormat="1" ht="14.25" x14ac:dyDescent="0.2">
      <c r="A350" s="100"/>
      <c r="B350" s="105"/>
      <c r="C350" s="56"/>
      <c r="D350" s="61"/>
      <c r="E350" s="97"/>
      <c r="F350" s="188"/>
      <c r="G350" s="189"/>
      <c r="H350" s="180"/>
      <c r="J350" s="103"/>
      <c r="K350" s="79"/>
      <c r="L350" s="183"/>
      <c r="M350" s="179"/>
      <c r="N350" s="181"/>
      <c r="O350" s="182"/>
      <c r="P350" s="54"/>
      <c r="Q350" s="68"/>
      <c r="R350" s="472"/>
      <c r="S350" s="476"/>
      <c r="T350" s="477"/>
      <c r="U350" s="476"/>
      <c r="V350" s="476"/>
      <c r="W350" s="478"/>
    </row>
    <row r="351" spans="1:23" s="112" customFormat="1" ht="14.25" x14ac:dyDescent="0.2">
      <c r="A351" s="107"/>
      <c r="B351" s="105"/>
      <c r="C351" s="88"/>
      <c r="D351" s="88"/>
      <c r="E351" s="88"/>
      <c r="F351" s="171"/>
      <c r="G351" s="172"/>
      <c r="H351" s="180"/>
      <c r="J351" s="101"/>
      <c r="K351" s="79"/>
      <c r="L351" s="183"/>
      <c r="M351" s="179"/>
      <c r="N351" s="187"/>
      <c r="O351" s="182"/>
      <c r="P351" s="54"/>
      <c r="Q351" s="68"/>
      <c r="R351" s="472"/>
      <c r="S351" s="476"/>
      <c r="T351" s="477"/>
      <c r="U351" s="476"/>
      <c r="V351" s="476"/>
      <c r="W351" s="478"/>
    </row>
    <row r="352" spans="1:23" s="112" customFormat="1" ht="14.25" x14ac:dyDescent="0.2">
      <c r="A352" s="157"/>
      <c r="B352" s="148"/>
      <c r="C352" s="148"/>
      <c r="E352" s="54"/>
      <c r="F352" s="54"/>
      <c r="H352" s="102"/>
      <c r="J352" s="104"/>
      <c r="K352" s="79"/>
      <c r="L352" s="183"/>
      <c r="M352" s="179"/>
      <c r="N352" s="187"/>
      <c r="O352" s="182"/>
      <c r="P352" s="54"/>
      <c r="Q352" s="68"/>
      <c r="R352" s="472"/>
      <c r="S352" s="476"/>
      <c r="T352" s="477"/>
      <c r="U352" s="476"/>
      <c r="V352" s="476"/>
      <c r="W352" s="478"/>
    </row>
    <row r="353" spans="1:23" s="112" customFormat="1" ht="14.25" x14ac:dyDescent="0.2">
      <c r="A353" s="157"/>
      <c r="B353" s="148"/>
      <c r="C353" s="148"/>
      <c r="E353" s="54"/>
      <c r="F353" s="54"/>
      <c r="H353" s="102"/>
      <c r="J353" s="104"/>
      <c r="K353" s="79"/>
      <c r="L353" s="183"/>
      <c r="M353" s="179"/>
      <c r="N353" s="181"/>
      <c r="O353" s="182"/>
      <c r="P353" s="54"/>
      <c r="Q353" s="68"/>
      <c r="R353" s="472"/>
      <c r="S353" s="476"/>
      <c r="T353" s="477"/>
      <c r="U353" s="476"/>
      <c r="V353" s="476"/>
      <c r="W353" s="478"/>
    </row>
    <row r="354" spans="1:23" s="112" customFormat="1" ht="14.25" x14ac:dyDescent="0.2">
      <c r="A354" s="157"/>
      <c r="B354" s="148"/>
      <c r="C354" s="148"/>
      <c r="E354" s="54"/>
      <c r="F354" s="54"/>
      <c r="H354" s="102"/>
      <c r="J354" s="152"/>
      <c r="K354" s="79"/>
      <c r="L354" s="183"/>
      <c r="M354" s="179"/>
      <c r="N354" s="181"/>
      <c r="O354" s="182"/>
      <c r="P354" s="54"/>
      <c r="Q354" s="68"/>
      <c r="R354" s="472"/>
      <c r="S354" s="476"/>
      <c r="T354" s="477"/>
      <c r="U354" s="476"/>
      <c r="V354" s="476"/>
      <c r="W354" s="478"/>
    </row>
    <row r="355" spans="1:23" s="112" customFormat="1" ht="14.25" x14ac:dyDescent="0.2">
      <c r="A355" s="157"/>
      <c r="B355" s="148"/>
      <c r="C355" s="148"/>
      <c r="E355" s="54"/>
      <c r="F355" s="54"/>
      <c r="H355" s="102"/>
      <c r="J355" s="104"/>
      <c r="K355" s="79"/>
      <c r="L355" s="183"/>
      <c r="M355" s="179"/>
      <c r="N355" s="187"/>
      <c r="O355" s="182"/>
      <c r="P355" s="54"/>
      <c r="Q355" s="68"/>
      <c r="R355" s="472"/>
      <c r="S355" s="476"/>
      <c r="T355" s="477"/>
      <c r="U355" s="476"/>
      <c r="V355" s="476"/>
      <c r="W355" s="478"/>
    </row>
    <row r="356" spans="1:23" s="112" customFormat="1" ht="14.25" x14ac:dyDescent="0.2">
      <c r="A356" s="157"/>
      <c r="B356" s="148"/>
      <c r="C356" s="148"/>
      <c r="E356" s="54"/>
      <c r="F356" s="54"/>
      <c r="H356" s="102"/>
      <c r="J356" s="104"/>
      <c r="K356" s="79"/>
      <c r="L356" s="183"/>
      <c r="M356" s="79"/>
      <c r="N356" s="181"/>
      <c r="O356" s="182"/>
      <c r="P356" s="54"/>
      <c r="Q356" s="68"/>
      <c r="R356" s="472"/>
      <c r="S356" s="476"/>
      <c r="T356" s="477"/>
      <c r="U356" s="476"/>
      <c r="V356" s="476"/>
      <c r="W356" s="478"/>
    </row>
    <row r="357" spans="1:23" s="112" customFormat="1" ht="14.25" x14ac:dyDescent="0.2">
      <c r="A357" s="157"/>
      <c r="B357" s="148"/>
      <c r="C357" s="148"/>
      <c r="E357" s="54"/>
      <c r="F357" s="54"/>
      <c r="H357" s="102"/>
      <c r="J357" s="104"/>
      <c r="K357" s="79"/>
      <c r="L357" s="183"/>
      <c r="M357" s="79"/>
      <c r="N357" s="187"/>
      <c r="O357" s="182"/>
      <c r="P357" s="54"/>
      <c r="Q357" s="68"/>
      <c r="R357" s="472"/>
      <c r="S357" s="476"/>
      <c r="T357" s="477"/>
      <c r="U357" s="476"/>
      <c r="V357" s="476"/>
      <c r="W357" s="478"/>
    </row>
    <row r="358" spans="1:23" s="112" customFormat="1" ht="14.25" x14ac:dyDescent="0.2">
      <c r="A358" s="157"/>
      <c r="B358" s="148"/>
      <c r="C358" s="148"/>
      <c r="E358" s="54"/>
      <c r="F358" s="54"/>
      <c r="H358" s="102"/>
      <c r="J358" s="104"/>
      <c r="K358" s="79"/>
      <c r="L358" s="183"/>
      <c r="M358" s="179"/>
      <c r="N358" s="181"/>
      <c r="O358" s="182"/>
      <c r="P358" s="54"/>
      <c r="Q358" s="68"/>
      <c r="R358" s="472"/>
      <c r="S358" s="476"/>
      <c r="T358" s="477"/>
      <c r="U358" s="476"/>
      <c r="V358" s="476"/>
      <c r="W358" s="478"/>
    </row>
    <row r="359" spans="1:23" s="112" customFormat="1" ht="14.25" x14ac:dyDescent="0.2">
      <c r="A359" s="157"/>
      <c r="B359" s="148"/>
      <c r="C359" s="148"/>
      <c r="E359" s="54"/>
      <c r="F359" s="54"/>
      <c r="H359" s="102"/>
      <c r="J359" s="191"/>
      <c r="K359" s="79"/>
      <c r="L359" s="183"/>
      <c r="M359" s="179"/>
      <c r="N359" s="181"/>
      <c r="O359" s="182"/>
      <c r="P359" s="54"/>
      <c r="Q359" s="68"/>
      <c r="R359" s="472"/>
      <c r="S359" s="476"/>
      <c r="T359" s="477"/>
      <c r="U359" s="476"/>
      <c r="V359" s="476"/>
      <c r="W359" s="478"/>
    </row>
    <row r="360" spans="1:23" s="112" customFormat="1" ht="14.25" x14ac:dyDescent="0.2">
      <c r="A360" s="157"/>
      <c r="B360" s="148"/>
      <c r="C360" s="148"/>
      <c r="E360" s="54"/>
      <c r="F360" s="54"/>
      <c r="H360" s="102"/>
      <c r="J360" s="104"/>
      <c r="K360" s="79"/>
      <c r="L360" s="183"/>
      <c r="M360" s="179"/>
      <c r="N360" s="181"/>
      <c r="O360" s="182"/>
      <c r="P360" s="54"/>
      <c r="Q360" s="68"/>
      <c r="R360" s="472"/>
      <c r="S360" s="476"/>
      <c r="T360" s="477"/>
      <c r="U360" s="476"/>
      <c r="V360" s="476"/>
      <c r="W360" s="478"/>
    </row>
    <row r="361" spans="1:23" s="112" customFormat="1" ht="14.25" x14ac:dyDescent="0.2">
      <c r="A361" s="157"/>
      <c r="B361" s="148"/>
      <c r="C361" s="148"/>
      <c r="E361" s="54"/>
      <c r="F361" s="54"/>
      <c r="H361" s="102"/>
      <c r="J361" s="104"/>
      <c r="K361" s="79"/>
      <c r="L361" s="183"/>
      <c r="M361" s="179"/>
      <c r="N361" s="181"/>
      <c r="O361" s="182"/>
      <c r="P361" s="54"/>
      <c r="Q361" s="68"/>
      <c r="R361" s="472"/>
      <c r="S361" s="476"/>
      <c r="T361" s="477"/>
      <c r="U361" s="476"/>
      <c r="V361" s="476"/>
      <c r="W361" s="478"/>
    </row>
    <row r="362" spans="1:23" s="112" customFormat="1" ht="14.25" x14ac:dyDescent="0.2">
      <c r="A362" s="157"/>
      <c r="B362" s="148"/>
      <c r="C362" s="148"/>
      <c r="E362" s="54"/>
      <c r="F362" s="54"/>
      <c r="H362" s="102"/>
      <c r="J362" s="104"/>
      <c r="K362" s="79"/>
      <c r="L362" s="183"/>
      <c r="M362" s="179"/>
      <c r="N362" s="181"/>
      <c r="O362" s="182"/>
      <c r="P362" s="54"/>
      <c r="Q362" s="68"/>
      <c r="R362" s="472"/>
      <c r="S362" s="476"/>
      <c r="T362" s="477"/>
      <c r="U362" s="476"/>
      <c r="V362" s="476"/>
      <c r="W362" s="478"/>
    </row>
    <row r="363" spans="1:23" s="112" customFormat="1" ht="14.25" x14ac:dyDescent="0.2">
      <c r="A363" s="157"/>
      <c r="B363" s="148"/>
      <c r="C363" s="148"/>
      <c r="E363" s="54"/>
      <c r="F363" s="54"/>
      <c r="H363" s="102"/>
      <c r="I363" s="68"/>
      <c r="J363" s="54"/>
      <c r="K363" s="178"/>
      <c r="M363" s="79"/>
      <c r="N363" s="181"/>
      <c r="O363" s="182"/>
      <c r="P363" s="54"/>
      <c r="Q363" s="68"/>
      <c r="R363" s="472"/>
      <c r="S363" s="476"/>
      <c r="T363" s="477"/>
      <c r="U363" s="476"/>
      <c r="V363" s="476"/>
      <c r="W363" s="478"/>
    </row>
    <row r="364" spans="1:23" s="112" customFormat="1" ht="14.25" x14ac:dyDescent="0.2">
      <c r="A364" s="157"/>
      <c r="B364" s="148"/>
      <c r="C364" s="148"/>
      <c r="E364" s="54"/>
      <c r="F364" s="54"/>
      <c r="H364" s="102"/>
      <c r="I364" s="68"/>
      <c r="J364" s="54"/>
      <c r="K364" s="178"/>
      <c r="M364" s="79"/>
      <c r="N364" s="181"/>
      <c r="O364" s="182"/>
      <c r="P364" s="54"/>
      <c r="Q364" s="68"/>
      <c r="R364" s="472"/>
      <c r="S364" s="476"/>
      <c r="T364" s="477"/>
      <c r="U364" s="476"/>
      <c r="V364" s="476"/>
      <c r="W364" s="478"/>
    </row>
    <row r="365" spans="1:23" s="112" customFormat="1" ht="14.25" x14ac:dyDescent="0.2">
      <c r="A365" s="157"/>
      <c r="B365" s="148"/>
      <c r="C365" s="148"/>
      <c r="E365" s="54"/>
      <c r="F365" s="54"/>
      <c r="H365" s="102"/>
      <c r="I365" s="68"/>
      <c r="J365" s="54"/>
      <c r="K365" s="178"/>
      <c r="M365" s="79"/>
      <c r="N365" s="181"/>
      <c r="O365" s="182"/>
      <c r="P365" s="54"/>
      <c r="Q365" s="68"/>
      <c r="R365" s="472"/>
      <c r="S365" s="476"/>
      <c r="T365" s="477"/>
      <c r="U365" s="476"/>
      <c r="V365" s="476"/>
      <c r="W365" s="478"/>
    </row>
    <row r="366" spans="1:23" s="112" customFormat="1" ht="14.25" x14ac:dyDescent="0.2">
      <c r="A366" s="157"/>
      <c r="B366" s="148"/>
      <c r="C366" s="148"/>
      <c r="E366" s="54"/>
      <c r="F366" s="54"/>
      <c r="H366" s="102"/>
      <c r="I366" s="68"/>
      <c r="J366" s="54"/>
      <c r="K366" s="178"/>
      <c r="L366" s="174"/>
      <c r="M366" s="79"/>
      <c r="N366" s="181"/>
      <c r="O366" s="182"/>
      <c r="P366" s="54"/>
      <c r="Q366" s="68"/>
      <c r="R366" s="472"/>
      <c r="S366" s="476"/>
      <c r="T366" s="477"/>
      <c r="U366" s="476"/>
      <c r="V366" s="476"/>
      <c r="W366" s="478"/>
    </row>
    <row r="367" spans="1:23" s="112" customFormat="1" ht="14.25" x14ac:dyDescent="0.2">
      <c r="A367" s="157"/>
      <c r="B367" s="148"/>
      <c r="C367" s="148"/>
      <c r="E367" s="54"/>
      <c r="F367" s="54"/>
      <c r="H367" s="102"/>
      <c r="I367" s="68"/>
      <c r="J367" s="54"/>
      <c r="K367" s="178"/>
      <c r="L367" s="174"/>
      <c r="M367" s="93"/>
      <c r="N367" s="181"/>
      <c r="O367" s="182"/>
      <c r="P367" s="54"/>
      <c r="Q367" s="68"/>
      <c r="R367" s="472"/>
      <c r="S367" s="476"/>
      <c r="T367" s="477"/>
      <c r="U367" s="476"/>
      <c r="V367" s="476"/>
      <c r="W367" s="478"/>
    </row>
    <row r="368" spans="1:23" s="112" customFormat="1" ht="14.25" x14ac:dyDescent="0.2">
      <c r="A368" s="157"/>
      <c r="B368" s="148"/>
      <c r="C368" s="148"/>
      <c r="E368" s="54"/>
      <c r="F368" s="54"/>
      <c r="H368" s="102"/>
      <c r="I368" s="68"/>
      <c r="J368" s="54"/>
      <c r="K368" s="178"/>
      <c r="L368" s="174"/>
      <c r="M368" s="79"/>
      <c r="N368" s="181"/>
      <c r="O368" s="182"/>
      <c r="P368" s="54"/>
      <c r="Q368" s="68"/>
      <c r="R368" s="472"/>
      <c r="S368" s="476"/>
      <c r="T368" s="477"/>
      <c r="U368" s="476"/>
      <c r="V368" s="476"/>
      <c r="W368" s="478"/>
    </row>
    <row r="369" spans="1:23" s="112" customFormat="1" ht="14.25" x14ac:dyDescent="0.2">
      <c r="A369" s="157"/>
      <c r="B369" s="148"/>
      <c r="C369" s="148"/>
      <c r="E369" s="54"/>
      <c r="F369" s="54"/>
      <c r="H369" s="102"/>
      <c r="I369" s="68"/>
      <c r="J369" s="54"/>
      <c r="K369" s="178"/>
      <c r="L369" s="174"/>
      <c r="M369" s="79"/>
      <c r="N369" s="181"/>
      <c r="O369" s="182"/>
      <c r="P369" s="54"/>
      <c r="Q369" s="68"/>
      <c r="R369" s="472"/>
      <c r="S369" s="476"/>
      <c r="T369" s="477"/>
      <c r="U369" s="476"/>
      <c r="V369" s="476"/>
      <c r="W369" s="478"/>
    </row>
    <row r="370" spans="1:23" s="112" customFormat="1" ht="14.25" x14ac:dyDescent="0.2">
      <c r="A370" s="157"/>
      <c r="B370" s="148"/>
      <c r="C370" s="148"/>
      <c r="E370" s="54"/>
      <c r="F370" s="54"/>
      <c r="H370" s="102"/>
      <c r="I370" s="68"/>
      <c r="J370" s="54"/>
      <c r="K370" s="178"/>
      <c r="L370" s="174"/>
      <c r="M370" s="79"/>
      <c r="N370" s="181"/>
      <c r="O370" s="182"/>
      <c r="P370" s="54"/>
      <c r="Q370" s="68"/>
      <c r="R370" s="472"/>
      <c r="S370" s="476"/>
      <c r="T370" s="477"/>
      <c r="U370" s="476"/>
      <c r="V370" s="476"/>
      <c r="W370" s="478"/>
    </row>
    <row r="371" spans="1:23" s="112" customFormat="1" ht="14.25" x14ac:dyDescent="0.2">
      <c r="A371" s="157"/>
      <c r="B371" s="148"/>
      <c r="C371" s="148"/>
      <c r="E371" s="54"/>
      <c r="F371" s="54"/>
      <c r="H371" s="102"/>
      <c r="I371" s="68"/>
      <c r="J371" s="54"/>
      <c r="K371" s="178"/>
      <c r="L371" s="174"/>
      <c r="M371" s="79"/>
      <c r="N371" s="187"/>
      <c r="O371" s="182"/>
      <c r="P371" s="54"/>
      <c r="Q371" s="68"/>
      <c r="R371" s="472"/>
      <c r="S371" s="476"/>
      <c r="T371" s="477"/>
      <c r="U371" s="476"/>
      <c r="V371" s="476"/>
      <c r="W371" s="478"/>
    </row>
    <row r="372" spans="1:23" s="112" customFormat="1" ht="14.25" x14ac:dyDescent="0.2">
      <c r="A372" s="157"/>
      <c r="B372" s="148"/>
      <c r="C372" s="148"/>
      <c r="E372" s="54"/>
      <c r="F372" s="54"/>
      <c r="H372" s="102"/>
      <c r="I372" s="68"/>
      <c r="J372" s="54"/>
      <c r="K372" s="178"/>
      <c r="L372" s="174"/>
      <c r="M372" s="79"/>
      <c r="N372" s="192"/>
      <c r="O372" s="193"/>
      <c r="P372" s="54"/>
      <c r="Q372" s="68"/>
      <c r="R372" s="472"/>
      <c r="S372" s="476"/>
      <c r="T372" s="477"/>
      <c r="U372" s="476"/>
      <c r="V372" s="476"/>
      <c r="W372" s="478"/>
    </row>
    <row r="373" spans="1:23" s="112" customFormat="1" ht="14.25" x14ac:dyDescent="0.2">
      <c r="A373" s="157"/>
      <c r="B373" s="148"/>
      <c r="C373" s="148"/>
      <c r="E373" s="54"/>
      <c r="F373" s="54"/>
      <c r="H373" s="102"/>
      <c r="I373" s="68"/>
      <c r="J373" s="54"/>
      <c r="K373" s="178"/>
      <c r="L373" s="174"/>
      <c r="M373" s="79"/>
      <c r="N373" s="181"/>
      <c r="O373" s="182"/>
      <c r="P373" s="54"/>
      <c r="Q373" s="68"/>
      <c r="R373" s="472"/>
      <c r="S373" s="476"/>
      <c r="T373" s="477"/>
      <c r="U373" s="476"/>
      <c r="V373" s="476"/>
      <c r="W373" s="478"/>
    </row>
    <row r="374" spans="1:23" s="112" customFormat="1" ht="14.25" x14ac:dyDescent="0.2">
      <c r="A374" s="157"/>
      <c r="B374" s="148"/>
      <c r="C374" s="148"/>
      <c r="E374" s="54"/>
      <c r="F374" s="54"/>
      <c r="H374" s="102"/>
      <c r="I374" s="68"/>
      <c r="J374" s="54"/>
      <c r="K374" s="178"/>
      <c r="L374" s="174"/>
      <c r="M374" s="79"/>
      <c r="N374" s="181"/>
      <c r="O374" s="182"/>
      <c r="P374" s="54"/>
      <c r="Q374" s="68"/>
      <c r="R374" s="472"/>
      <c r="S374" s="476"/>
      <c r="T374" s="477"/>
      <c r="U374" s="476"/>
      <c r="V374" s="476"/>
      <c r="W374" s="478"/>
    </row>
    <row r="375" spans="1:23" s="112" customFormat="1" ht="14.25" x14ac:dyDescent="0.2">
      <c r="A375" s="157"/>
      <c r="B375" s="148"/>
      <c r="C375" s="148"/>
      <c r="E375" s="54"/>
      <c r="F375" s="54"/>
      <c r="H375" s="102"/>
      <c r="I375" s="68"/>
      <c r="J375" s="54"/>
      <c r="K375" s="178"/>
      <c r="L375" s="174"/>
      <c r="M375" s="79"/>
      <c r="N375" s="181"/>
      <c r="O375" s="182"/>
      <c r="P375" s="54"/>
      <c r="Q375" s="68"/>
      <c r="R375" s="472"/>
      <c r="S375" s="476"/>
      <c r="T375" s="477"/>
      <c r="U375" s="476"/>
      <c r="V375" s="476"/>
      <c r="W375" s="478"/>
    </row>
    <row r="376" spans="1:23" s="112" customFormat="1" ht="14.25" x14ac:dyDescent="0.2">
      <c r="A376" s="157"/>
      <c r="B376" s="148"/>
      <c r="C376" s="148"/>
      <c r="E376" s="54"/>
      <c r="F376" s="54"/>
      <c r="H376" s="102"/>
      <c r="I376" s="68"/>
      <c r="J376" s="54"/>
      <c r="K376" s="178"/>
      <c r="L376" s="174"/>
      <c r="M376" s="79"/>
      <c r="N376" s="181"/>
      <c r="O376" s="182"/>
      <c r="P376" s="54"/>
      <c r="Q376" s="68"/>
      <c r="R376" s="472"/>
      <c r="S376" s="476"/>
      <c r="T376" s="477"/>
      <c r="U376" s="476"/>
      <c r="V376" s="476"/>
      <c r="W376" s="478"/>
    </row>
    <row r="377" spans="1:23" s="112" customFormat="1" ht="14.25" x14ac:dyDescent="0.2">
      <c r="A377" s="157"/>
      <c r="B377" s="148"/>
      <c r="C377" s="148"/>
      <c r="E377" s="54"/>
      <c r="F377" s="54"/>
      <c r="H377" s="102"/>
      <c r="I377" s="68"/>
      <c r="J377" s="54"/>
      <c r="K377" s="178"/>
      <c r="L377" s="174"/>
      <c r="M377" s="79"/>
      <c r="N377" s="181"/>
      <c r="O377" s="182"/>
      <c r="P377" s="54"/>
      <c r="Q377" s="68"/>
      <c r="R377" s="472"/>
      <c r="S377" s="476"/>
      <c r="T377" s="477"/>
      <c r="U377" s="476"/>
      <c r="V377" s="476"/>
      <c r="W377" s="478"/>
    </row>
    <row r="378" spans="1:23" s="112" customFormat="1" ht="14.25" x14ac:dyDescent="0.2">
      <c r="A378" s="157"/>
      <c r="B378" s="148"/>
      <c r="C378" s="148"/>
      <c r="E378" s="54"/>
      <c r="F378" s="54"/>
      <c r="H378" s="102"/>
      <c r="I378" s="68"/>
      <c r="J378" s="54"/>
      <c r="K378" s="178"/>
      <c r="L378" s="174"/>
      <c r="M378" s="79"/>
      <c r="N378" s="187"/>
      <c r="O378" s="182"/>
      <c r="P378" s="54"/>
      <c r="Q378" s="68"/>
      <c r="R378" s="472"/>
      <c r="S378" s="476"/>
      <c r="T378" s="477"/>
      <c r="U378" s="476"/>
      <c r="V378" s="476"/>
      <c r="W378" s="478"/>
    </row>
    <row r="379" spans="1:23" s="112" customFormat="1" ht="14.25" x14ac:dyDescent="0.2">
      <c r="A379" s="157"/>
      <c r="B379" s="148"/>
      <c r="C379" s="148"/>
      <c r="E379" s="54"/>
      <c r="F379" s="54"/>
      <c r="H379" s="102"/>
      <c r="I379" s="68"/>
      <c r="J379" s="54"/>
      <c r="K379" s="178"/>
      <c r="L379" s="174"/>
      <c r="M379" s="79"/>
      <c r="N379" s="181"/>
      <c r="O379" s="182"/>
      <c r="P379" s="54"/>
      <c r="Q379" s="68"/>
      <c r="R379" s="472"/>
      <c r="S379" s="476"/>
      <c r="T379" s="477"/>
      <c r="U379" s="476"/>
      <c r="V379" s="476"/>
      <c r="W379" s="478"/>
    </row>
    <row r="380" spans="1:23" s="112" customFormat="1" ht="14.25" x14ac:dyDescent="0.2">
      <c r="A380" s="157"/>
      <c r="B380" s="148"/>
      <c r="C380" s="148"/>
      <c r="E380" s="54"/>
      <c r="F380" s="54"/>
      <c r="H380" s="102"/>
      <c r="I380" s="68"/>
      <c r="J380" s="54"/>
      <c r="K380" s="178"/>
      <c r="L380" s="174"/>
      <c r="M380" s="79"/>
      <c r="N380" s="181"/>
      <c r="O380" s="182"/>
      <c r="P380" s="54"/>
      <c r="Q380" s="68"/>
      <c r="R380" s="472"/>
      <c r="S380" s="476"/>
      <c r="T380" s="477"/>
      <c r="U380" s="476"/>
      <c r="V380" s="476"/>
      <c r="W380" s="478"/>
    </row>
    <row r="381" spans="1:23" s="112" customFormat="1" ht="14.25" x14ac:dyDescent="0.2">
      <c r="A381" s="157"/>
      <c r="B381" s="148"/>
      <c r="C381" s="148"/>
      <c r="E381" s="54"/>
      <c r="F381" s="54"/>
      <c r="H381" s="102"/>
      <c r="I381" s="68"/>
      <c r="J381" s="54"/>
      <c r="K381" s="178"/>
      <c r="L381" s="174"/>
      <c r="M381" s="79"/>
      <c r="N381" s="181"/>
      <c r="O381" s="182"/>
      <c r="P381" s="54"/>
      <c r="Q381" s="68"/>
      <c r="R381" s="472"/>
      <c r="S381" s="476"/>
      <c r="T381" s="477"/>
      <c r="U381" s="476"/>
      <c r="V381" s="476"/>
      <c r="W381" s="478"/>
    </row>
    <row r="382" spans="1:23" s="112" customFormat="1" ht="14.25" x14ac:dyDescent="0.2">
      <c r="A382" s="157"/>
      <c r="B382" s="148"/>
      <c r="C382" s="148"/>
      <c r="E382" s="54"/>
      <c r="F382" s="54"/>
      <c r="H382" s="102"/>
      <c r="I382" s="68"/>
      <c r="J382" s="54"/>
      <c r="K382" s="178"/>
      <c r="L382" s="174"/>
      <c r="M382" s="79"/>
      <c r="N382" s="181"/>
      <c r="O382" s="182"/>
      <c r="P382" s="54"/>
      <c r="Q382" s="68"/>
      <c r="R382" s="472"/>
      <c r="S382" s="476"/>
      <c r="T382" s="477"/>
      <c r="U382" s="476"/>
      <c r="V382" s="476"/>
      <c r="W382" s="478"/>
    </row>
    <row r="383" spans="1:23" s="112" customFormat="1" ht="14.25" x14ac:dyDescent="0.2">
      <c r="A383" s="157"/>
      <c r="B383" s="148"/>
      <c r="C383" s="148"/>
      <c r="E383" s="54"/>
      <c r="F383" s="54"/>
      <c r="H383" s="102"/>
      <c r="I383" s="68"/>
      <c r="J383" s="54"/>
      <c r="K383" s="178"/>
      <c r="L383" s="174"/>
      <c r="M383" s="174"/>
      <c r="N383" s="181"/>
      <c r="O383" s="182"/>
      <c r="P383" s="54"/>
      <c r="Q383" s="68"/>
      <c r="R383" s="472"/>
      <c r="S383" s="476"/>
      <c r="T383" s="477"/>
      <c r="U383" s="476"/>
      <c r="V383" s="476"/>
      <c r="W383" s="478"/>
    </row>
    <row r="384" spans="1:23" s="112" customFormat="1" ht="14.25" x14ac:dyDescent="0.2">
      <c r="A384" s="157"/>
      <c r="B384" s="148"/>
      <c r="C384" s="148"/>
      <c r="E384" s="54"/>
      <c r="F384" s="54"/>
      <c r="H384" s="102"/>
      <c r="I384" s="68"/>
      <c r="J384" s="54"/>
      <c r="K384" s="178"/>
      <c r="L384" s="174"/>
      <c r="M384" s="174"/>
      <c r="N384" s="181"/>
      <c r="O384" s="182"/>
      <c r="P384" s="54"/>
      <c r="Q384" s="68"/>
      <c r="R384" s="472"/>
      <c r="S384" s="476"/>
      <c r="T384" s="477"/>
      <c r="U384" s="476"/>
      <c r="V384" s="476"/>
      <c r="W384" s="478"/>
    </row>
    <row r="385" spans="1:23" s="112" customFormat="1" ht="14.25" x14ac:dyDescent="0.2">
      <c r="A385" s="157"/>
      <c r="B385" s="148"/>
      <c r="C385" s="148"/>
      <c r="E385" s="54"/>
      <c r="F385" s="54"/>
      <c r="H385" s="102"/>
      <c r="I385" s="68"/>
      <c r="J385" s="54"/>
      <c r="K385" s="178"/>
      <c r="L385" s="174"/>
      <c r="M385" s="174"/>
      <c r="N385" s="187"/>
      <c r="O385" s="182"/>
      <c r="P385" s="54"/>
      <c r="Q385" s="68"/>
      <c r="R385" s="472"/>
      <c r="S385" s="476"/>
      <c r="T385" s="477"/>
      <c r="U385" s="476"/>
      <c r="V385" s="476"/>
      <c r="W385" s="478"/>
    </row>
    <row r="386" spans="1:23" s="112" customFormat="1" x14ac:dyDescent="0.2">
      <c r="A386" s="157"/>
      <c r="B386" s="148"/>
      <c r="C386" s="148"/>
      <c r="E386" s="54"/>
      <c r="F386" s="54"/>
      <c r="H386" s="102"/>
      <c r="I386" s="68"/>
      <c r="J386" s="54"/>
      <c r="K386" s="178"/>
      <c r="L386" s="174"/>
      <c r="M386" s="174"/>
      <c r="N386" s="79"/>
      <c r="O386" s="183"/>
      <c r="P386" s="54"/>
      <c r="Q386" s="68"/>
      <c r="R386" s="472"/>
      <c r="S386" s="476"/>
      <c r="T386" s="477"/>
      <c r="U386" s="476"/>
      <c r="V386" s="476"/>
      <c r="W386" s="478"/>
    </row>
    <row r="387" spans="1:23" s="112" customFormat="1" x14ac:dyDescent="0.2">
      <c r="A387" s="157"/>
      <c r="B387" s="148"/>
      <c r="C387" s="148"/>
      <c r="E387" s="54"/>
      <c r="F387" s="54"/>
      <c r="H387" s="102"/>
      <c r="I387" s="68"/>
      <c r="J387" s="54"/>
      <c r="K387" s="178"/>
      <c r="L387" s="174"/>
      <c r="M387" s="174"/>
      <c r="N387" s="79"/>
      <c r="O387" s="194"/>
      <c r="P387" s="54"/>
      <c r="Q387" s="68"/>
      <c r="R387" s="472"/>
      <c r="S387" s="476"/>
      <c r="T387" s="477"/>
      <c r="U387" s="476"/>
      <c r="V387" s="476"/>
      <c r="W387" s="478"/>
    </row>
    <row r="388" spans="1:23" s="112" customFormat="1" x14ac:dyDescent="0.2">
      <c r="A388" s="157"/>
      <c r="B388" s="148"/>
      <c r="C388" s="148"/>
      <c r="E388" s="54"/>
      <c r="F388" s="54"/>
      <c r="H388" s="102"/>
      <c r="I388" s="68"/>
      <c r="J388" s="54"/>
      <c r="K388" s="178"/>
      <c r="L388" s="174"/>
      <c r="M388" s="174"/>
      <c r="N388" s="79"/>
      <c r="O388" s="194"/>
      <c r="P388" s="54"/>
      <c r="Q388" s="68"/>
      <c r="R388" s="472"/>
      <c r="S388" s="476"/>
      <c r="T388" s="477"/>
      <c r="U388" s="476"/>
      <c r="V388" s="476"/>
      <c r="W388" s="478"/>
    </row>
    <row r="389" spans="1:23" s="112" customFormat="1" x14ac:dyDescent="0.2">
      <c r="A389" s="157"/>
      <c r="B389" s="148"/>
      <c r="C389" s="148"/>
      <c r="E389" s="54"/>
      <c r="F389" s="54"/>
      <c r="H389" s="102"/>
      <c r="I389" s="68"/>
      <c r="J389" s="54"/>
      <c r="K389" s="178"/>
      <c r="L389" s="174"/>
      <c r="M389" s="174"/>
      <c r="N389" s="79"/>
      <c r="O389" s="194"/>
      <c r="P389" s="54"/>
      <c r="Q389" s="68"/>
      <c r="R389" s="472"/>
      <c r="S389" s="476"/>
      <c r="T389" s="477"/>
      <c r="U389" s="476"/>
      <c r="V389" s="476"/>
      <c r="W389" s="478"/>
    </row>
    <row r="390" spans="1:23" s="112" customFormat="1" x14ac:dyDescent="0.2">
      <c r="A390" s="157"/>
      <c r="B390" s="148"/>
      <c r="C390" s="148"/>
      <c r="E390" s="54"/>
      <c r="F390" s="54"/>
      <c r="H390" s="102"/>
      <c r="I390" s="68"/>
      <c r="J390" s="54"/>
      <c r="K390" s="178"/>
      <c r="L390" s="174"/>
      <c r="M390" s="174"/>
      <c r="N390" s="79"/>
      <c r="O390" s="194"/>
      <c r="P390" s="54"/>
      <c r="Q390" s="68"/>
      <c r="R390" s="472"/>
      <c r="S390" s="476"/>
      <c r="T390" s="477"/>
      <c r="U390" s="476"/>
      <c r="V390" s="476"/>
      <c r="W390" s="478"/>
    </row>
    <row r="391" spans="1:23" s="112" customFormat="1" x14ac:dyDescent="0.2">
      <c r="A391" s="157"/>
      <c r="B391" s="148"/>
      <c r="C391" s="148"/>
      <c r="E391" s="54"/>
      <c r="F391" s="54"/>
      <c r="H391" s="102"/>
      <c r="I391" s="68"/>
      <c r="J391" s="54"/>
      <c r="K391" s="178"/>
      <c r="L391" s="174"/>
      <c r="M391" s="174"/>
      <c r="N391" s="79"/>
      <c r="O391" s="194"/>
      <c r="P391" s="54"/>
      <c r="Q391" s="68"/>
      <c r="R391" s="472"/>
      <c r="S391" s="476"/>
      <c r="T391" s="477"/>
      <c r="U391" s="476"/>
      <c r="V391" s="476"/>
      <c r="W391" s="478"/>
    </row>
    <row r="392" spans="1:23" s="112" customFormat="1" x14ac:dyDescent="0.2">
      <c r="A392" s="157"/>
      <c r="B392" s="148"/>
      <c r="C392" s="148"/>
      <c r="E392" s="54"/>
      <c r="F392" s="54"/>
      <c r="H392" s="102"/>
      <c r="I392" s="68"/>
      <c r="J392" s="54"/>
      <c r="K392" s="178"/>
      <c r="M392" s="174"/>
      <c r="N392" s="79"/>
      <c r="O392" s="194"/>
      <c r="P392" s="54"/>
      <c r="Q392" s="68"/>
      <c r="R392" s="472"/>
      <c r="S392" s="476"/>
      <c r="T392" s="477"/>
      <c r="U392" s="476"/>
      <c r="V392" s="476"/>
      <c r="W392" s="478"/>
    </row>
    <row r="393" spans="1:23" s="112" customFormat="1" x14ac:dyDescent="0.2">
      <c r="A393" s="157"/>
      <c r="B393" s="148"/>
      <c r="C393" s="148"/>
      <c r="E393" s="54"/>
      <c r="F393" s="54"/>
      <c r="H393" s="102"/>
      <c r="I393" s="68"/>
      <c r="J393" s="54"/>
      <c r="K393" s="178"/>
      <c r="M393" s="174"/>
      <c r="N393" s="79"/>
      <c r="O393" s="194"/>
      <c r="P393" s="54"/>
      <c r="Q393" s="68"/>
      <c r="R393" s="472"/>
      <c r="S393" s="476"/>
      <c r="T393" s="477"/>
      <c r="U393" s="476"/>
      <c r="V393" s="476"/>
      <c r="W393" s="478"/>
    </row>
    <row r="394" spans="1:23" s="112" customFormat="1" x14ac:dyDescent="0.2">
      <c r="A394" s="157"/>
      <c r="B394" s="148"/>
      <c r="C394" s="148"/>
      <c r="E394" s="54"/>
      <c r="F394" s="54"/>
      <c r="H394" s="102"/>
      <c r="I394" s="68"/>
      <c r="J394" s="54"/>
      <c r="K394" s="178"/>
      <c r="L394" s="174"/>
      <c r="M394" s="174"/>
      <c r="N394" s="79"/>
      <c r="O394" s="194"/>
      <c r="P394" s="54"/>
      <c r="Q394" s="68"/>
      <c r="R394" s="472"/>
      <c r="S394" s="476"/>
      <c r="T394" s="477"/>
      <c r="U394" s="476"/>
      <c r="V394" s="476"/>
      <c r="W394" s="478"/>
    </row>
    <row r="395" spans="1:23" s="112" customFormat="1" x14ac:dyDescent="0.2">
      <c r="A395" s="157"/>
      <c r="B395" s="148"/>
      <c r="C395" s="148"/>
      <c r="E395" s="54"/>
      <c r="F395" s="54"/>
      <c r="H395" s="102"/>
      <c r="I395" s="68"/>
      <c r="J395" s="54"/>
      <c r="K395" s="178"/>
      <c r="L395" s="174"/>
      <c r="M395" s="174"/>
      <c r="N395" s="79"/>
      <c r="O395" s="194"/>
      <c r="P395" s="54"/>
      <c r="Q395" s="68"/>
      <c r="R395" s="472"/>
      <c r="S395" s="476"/>
      <c r="T395" s="477"/>
      <c r="U395" s="476"/>
      <c r="V395" s="476"/>
      <c r="W395" s="478"/>
    </row>
    <row r="396" spans="1:23" s="112" customFormat="1" x14ac:dyDescent="0.2">
      <c r="A396" s="157"/>
      <c r="B396" s="148"/>
      <c r="C396" s="148"/>
      <c r="E396" s="54"/>
      <c r="F396" s="54"/>
      <c r="H396" s="102"/>
      <c r="I396" s="68"/>
      <c r="J396" s="54"/>
      <c r="K396" s="178"/>
      <c r="L396" s="174"/>
      <c r="M396" s="174"/>
      <c r="N396" s="79"/>
      <c r="O396" s="194"/>
      <c r="P396" s="54"/>
      <c r="Q396" s="68"/>
      <c r="R396" s="472"/>
      <c r="S396" s="476"/>
      <c r="T396" s="477"/>
      <c r="U396" s="476"/>
      <c r="V396" s="476"/>
      <c r="W396" s="478"/>
    </row>
    <row r="397" spans="1:23" s="112" customFormat="1" x14ac:dyDescent="0.2">
      <c r="A397" s="157"/>
      <c r="B397" s="148"/>
      <c r="C397" s="148"/>
      <c r="E397" s="54"/>
      <c r="F397" s="54"/>
      <c r="H397" s="102"/>
      <c r="I397" s="68"/>
      <c r="J397" s="54"/>
      <c r="K397" s="178"/>
      <c r="L397" s="174"/>
      <c r="M397" s="174"/>
      <c r="N397" s="79"/>
      <c r="O397" s="194"/>
      <c r="P397" s="54"/>
      <c r="Q397" s="68"/>
      <c r="R397" s="472"/>
      <c r="S397" s="476"/>
      <c r="T397" s="477"/>
      <c r="U397" s="476"/>
      <c r="V397" s="476"/>
      <c r="W397" s="478"/>
    </row>
    <row r="398" spans="1:23" s="112" customFormat="1" x14ac:dyDescent="0.2">
      <c r="A398" s="157"/>
      <c r="B398" s="148"/>
      <c r="C398" s="148"/>
      <c r="E398" s="54"/>
      <c r="F398" s="54"/>
      <c r="H398" s="102"/>
      <c r="I398" s="68"/>
      <c r="J398" s="54"/>
      <c r="K398" s="178"/>
      <c r="M398" s="174"/>
      <c r="N398" s="79"/>
      <c r="O398" s="194"/>
      <c r="P398" s="54"/>
      <c r="Q398" s="68"/>
      <c r="R398" s="472"/>
      <c r="S398" s="476"/>
      <c r="T398" s="477"/>
      <c r="U398" s="476"/>
      <c r="V398" s="476"/>
      <c r="W398" s="478"/>
    </row>
    <row r="399" spans="1:23" s="112" customFormat="1" x14ac:dyDescent="0.2">
      <c r="A399" s="157"/>
      <c r="B399" s="148"/>
      <c r="C399" s="148"/>
      <c r="E399" s="54"/>
      <c r="F399" s="54"/>
      <c r="H399" s="102"/>
      <c r="I399" s="68"/>
      <c r="J399" s="54"/>
      <c r="K399" s="178"/>
      <c r="L399" s="174"/>
      <c r="M399" s="174"/>
      <c r="N399" s="79"/>
      <c r="O399" s="194"/>
      <c r="P399" s="54"/>
      <c r="Q399" s="68"/>
      <c r="R399" s="472"/>
      <c r="S399" s="476"/>
      <c r="T399" s="477"/>
      <c r="U399" s="476"/>
      <c r="V399" s="476"/>
      <c r="W399" s="478"/>
    </row>
    <row r="400" spans="1:23" s="112" customFormat="1" x14ac:dyDescent="0.2">
      <c r="A400" s="157"/>
      <c r="B400" s="148"/>
      <c r="C400" s="148"/>
      <c r="E400" s="54"/>
      <c r="F400" s="54"/>
      <c r="H400" s="102"/>
      <c r="I400" s="68"/>
      <c r="J400" s="54"/>
      <c r="K400" s="178"/>
      <c r="L400" s="174"/>
      <c r="M400" s="174"/>
      <c r="N400" s="79"/>
      <c r="O400" s="194"/>
      <c r="P400" s="54"/>
      <c r="Q400" s="68"/>
      <c r="R400" s="472"/>
      <c r="S400" s="476"/>
      <c r="T400" s="477"/>
      <c r="U400" s="476"/>
      <c r="V400" s="476"/>
      <c r="W400" s="478"/>
    </row>
    <row r="401" spans="1:23" s="112" customFormat="1" x14ac:dyDescent="0.2">
      <c r="A401" s="157"/>
      <c r="B401" s="148"/>
      <c r="C401" s="148"/>
      <c r="E401" s="54"/>
      <c r="F401" s="54"/>
      <c r="H401" s="102"/>
      <c r="I401" s="68"/>
      <c r="J401" s="54"/>
      <c r="K401" s="178"/>
      <c r="L401" s="174"/>
      <c r="M401" s="174"/>
      <c r="N401" s="79"/>
      <c r="O401" s="194"/>
      <c r="P401" s="54"/>
      <c r="Q401" s="68"/>
      <c r="R401" s="472"/>
      <c r="S401" s="476"/>
      <c r="T401" s="477"/>
      <c r="U401" s="476"/>
      <c r="V401" s="476"/>
      <c r="W401" s="478"/>
    </row>
    <row r="402" spans="1:23" s="112" customFormat="1" x14ac:dyDescent="0.2">
      <c r="A402" s="157"/>
      <c r="B402" s="148"/>
      <c r="C402" s="148"/>
      <c r="E402" s="54"/>
      <c r="F402" s="54"/>
      <c r="H402" s="102"/>
      <c r="I402" s="68"/>
      <c r="J402" s="54"/>
      <c r="K402" s="178"/>
      <c r="L402" s="174"/>
      <c r="M402" s="174"/>
      <c r="N402" s="79"/>
      <c r="O402" s="194"/>
      <c r="P402" s="54"/>
      <c r="Q402" s="68"/>
      <c r="R402" s="472"/>
      <c r="S402" s="476"/>
      <c r="T402" s="477"/>
      <c r="U402" s="476"/>
      <c r="V402" s="476"/>
      <c r="W402" s="478"/>
    </row>
    <row r="403" spans="1:23" s="112" customFormat="1" x14ac:dyDescent="0.2">
      <c r="A403" s="157"/>
      <c r="B403" s="148"/>
      <c r="C403" s="148"/>
      <c r="E403" s="54"/>
      <c r="F403" s="54"/>
      <c r="H403" s="102"/>
      <c r="I403" s="68"/>
      <c r="J403" s="54"/>
      <c r="K403" s="178"/>
      <c r="L403" s="174"/>
      <c r="M403" s="174"/>
      <c r="N403" s="79"/>
      <c r="O403" s="194"/>
      <c r="P403" s="54"/>
      <c r="Q403" s="68"/>
      <c r="R403" s="472"/>
      <c r="S403" s="476"/>
      <c r="T403" s="477"/>
      <c r="U403" s="476"/>
      <c r="V403" s="476"/>
      <c r="W403" s="478"/>
    </row>
    <row r="404" spans="1:23" s="112" customFormat="1" x14ac:dyDescent="0.2">
      <c r="A404" s="157"/>
      <c r="B404" s="148"/>
      <c r="C404" s="148"/>
      <c r="E404" s="54"/>
      <c r="F404" s="54"/>
      <c r="H404" s="102"/>
      <c r="I404" s="68"/>
      <c r="J404" s="54"/>
      <c r="K404" s="178"/>
      <c r="L404" s="174"/>
      <c r="M404" s="174"/>
      <c r="N404" s="79"/>
      <c r="O404" s="194"/>
      <c r="P404" s="54"/>
      <c r="Q404" s="68"/>
      <c r="R404" s="472"/>
      <c r="S404" s="476"/>
      <c r="T404" s="477"/>
      <c r="U404" s="476"/>
      <c r="V404" s="476"/>
      <c r="W404" s="478"/>
    </row>
    <row r="405" spans="1:23" s="112" customFormat="1" x14ac:dyDescent="0.2">
      <c r="A405" s="157"/>
      <c r="B405" s="148"/>
      <c r="C405" s="148"/>
      <c r="E405" s="54"/>
      <c r="F405" s="54"/>
      <c r="H405" s="102"/>
      <c r="I405" s="68"/>
      <c r="J405" s="54"/>
      <c r="K405" s="178"/>
      <c r="L405" s="174"/>
      <c r="M405" s="174"/>
      <c r="N405" s="79"/>
      <c r="O405" s="194"/>
      <c r="P405" s="54"/>
      <c r="Q405" s="68"/>
      <c r="R405" s="472"/>
      <c r="S405" s="476"/>
      <c r="T405" s="477"/>
      <c r="U405" s="476"/>
      <c r="V405" s="476"/>
      <c r="W405" s="478"/>
    </row>
    <row r="406" spans="1:23" s="112" customFormat="1" x14ac:dyDescent="0.2">
      <c r="A406" s="157"/>
      <c r="B406" s="148"/>
      <c r="C406" s="148"/>
      <c r="E406" s="54"/>
      <c r="F406" s="54"/>
      <c r="H406" s="102"/>
      <c r="I406" s="68"/>
      <c r="J406" s="54"/>
      <c r="K406" s="178"/>
      <c r="L406" s="174"/>
      <c r="M406" s="174"/>
      <c r="N406" s="79"/>
      <c r="O406" s="194"/>
      <c r="P406" s="54"/>
      <c r="Q406" s="68"/>
      <c r="R406" s="472"/>
      <c r="S406" s="476"/>
      <c r="T406" s="477"/>
      <c r="U406" s="476"/>
      <c r="V406" s="476"/>
      <c r="W406" s="478"/>
    </row>
    <row r="407" spans="1:23" s="112" customFormat="1" x14ac:dyDescent="0.2">
      <c r="A407" s="157"/>
      <c r="B407" s="148"/>
      <c r="C407" s="148"/>
      <c r="E407" s="54"/>
      <c r="F407" s="54"/>
      <c r="H407" s="102"/>
      <c r="I407" s="68"/>
      <c r="J407" s="54"/>
      <c r="K407" s="178"/>
      <c r="L407" s="174"/>
      <c r="M407" s="174"/>
      <c r="N407" s="79"/>
      <c r="O407" s="194"/>
      <c r="P407" s="54"/>
      <c r="Q407" s="68"/>
      <c r="R407" s="472"/>
      <c r="S407" s="476"/>
      <c r="T407" s="477"/>
      <c r="U407" s="476"/>
      <c r="V407" s="476"/>
      <c r="W407" s="478"/>
    </row>
    <row r="408" spans="1:23" s="112" customFormat="1" x14ac:dyDescent="0.2">
      <c r="A408" s="157"/>
      <c r="B408" s="148"/>
      <c r="C408" s="148"/>
      <c r="E408" s="54"/>
      <c r="F408" s="54"/>
      <c r="H408" s="102"/>
      <c r="I408" s="68"/>
      <c r="J408" s="54"/>
      <c r="K408" s="178"/>
      <c r="L408" s="174"/>
      <c r="M408" s="174"/>
      <c r="N408" s="79"/>
      <c r="O408" s="194"/>
      <c r="P408" s="54"/>
      <c r="Q408" s="68"/>
      <c r="R408" s="472"/>
      <c r="S408" s="476"/>
      <c r="T408" s="477"/>
      <c r="U408" s="476"/>
      <c r="V408" s="476"/>
      <c r="W408" s="478"/>
    </row>
    <row r="409" spans="1:23" s="112" customFormat="1" x14ac:dyDescent="0.2">
      <c r="A409" s="157"/>
      <c r="B409" s="148"/>
      <c r="C409" s="148"/>
      <c r="E409" s="54"/>
      <c r="F409" s="54"/>
      <c r="H409" s="102"/>
      <c r="I409" s="68"/>
      <c r="J409" s="54"/>
      <c r="K409" s="178"/>
      <c r="L409" s="174"/>
      <c r="M409" s="174"/>
      <c r="N409" s="79"/>
      <c r="O409" s="194"/>
      <c r="P409" s="54"/>
      <c r="Q409" s="68"/>
      <c r="R409" s="472"/>
      <c r="S409" s="476"/>
      <c r="T409" s="477"/>
      <c r="U409" s="476"/>
      <c r="V409" s="476"/>
      <c r="W409" s="478"/>
    </row>
    <row r="410" spans="1:23" s="112" customFormat="1" x14ac:dyDescent="0.2">
      <c r="A410" s="157"/>
      <c r="B410" s="148"/>
      <c r="C410" s="148"/>
      <c r="E410" s="54"/>
      <c r="F410" s="54"/>
      <c r="H410" s="102"/>
      <c r="I410" s="68"/>
      <c r="J410" s="54"/>
      <c r="K410" s="178"/>
      <c r="L410" s="174"/>
      <c r="M410" s="174"/>
      <c r="N410" s="79"/>
      <c r="O410" s="194"/>
      <c r="P410" s="54"/>
      <c r="Q410" s="68"/>
      <c r="R410" s="472"/>
      <c r="S410" s="476"/>
      <c r="T410" s="477"/>
      <c r="U410" s="476"/>
      <c r="V410" s="476"/>
      <c r="W410" s="478"/>
    </row>
    <row r="411" spans="1:23" s="112" customFormat="1" x14ac:dyDescent="0.2">
      <c r="A411" s="157"/>
      <c r="B411" s="148"/>
      <c r="C411" s="148"/>
      <c r="E411" s="54"/>
      <c r="F411" s="54"/>
      <c r="H411" s="102"/>
      <c r="I411" s="68"/>
      <c r="J411" s="54"/>
      <c r="K411" s="178"/>
      <c r="L411" s="174"/>
      <c r="M411" s="174"/>
      <c r="N411" s="79"/>
      <c r="O411" s="194"/>
      <c r="P411" s="54"/>
      <c r="Q411" s="68"/>
      <c r="R411" s="472"/>
      <c r="S411" s="476"/>
      <c r="T411" s="477"/>
      <c r="U411" s="476"/>
      <c r="V411" s="476"/>
      <c r="W411" s="478"/>
    </row>
    <row r="412" spans="1:23" s="112" customFormat="1" x14ac:dyDescent="0.2">
      <c r="A412" s="157"/>
      <c r="B412" s="148"/>
      <c r="C412" s="148"/>
      <c r="E412" s="54"/>
      <c r="F412" s="54"/>
      <c r="H412" s="102"/>
      <c r="I412" s="68"/>
      <c r="J412" s="54"/>
      <c r="K412" s="178"/>
      <c r="L412" s="174"/>
      <c r="M412" s="174"/>
      <c r="N412" s="79"/>
      <c r="O412" s="194"/>
      <c r="P412" s="54"/>
      <c r="Q412" s="68"/>
      <c r="R412" s="472"/>
      <c r="S412" s="476"/>
      <c r="T412" s="477"/>
      <c r="U412" s="476"/>
      <c r="V412" s="476"/>
      <c r="W412" s="478"/>
    </row>
    <row r="413" spans="1:23" s="112" customFormat="1" x14ac:dyDescent="0.2">
      <c r="A413" s="157"/>
      <c r="B413" s="148"/>
      <c r="C413" s="148"/>
      <c r="E413" s="54"/>
      <c r="F413" s="54"/>
      <c r="H413" s="102"/>
      <c r="I413" s="68"/>
      <c r="J413" s="54"/>
      <c r="K413" s="178"/>
      <c r="L413" s="174"/>
      <c r="M413" s="174"/>
      <c r="N413" s="79"/>
      <c r="O413" s="194"/>
      <c r="P413" s="54"/>
      <c r="Q413" s="68"/>
      <c r="R413" s="472"/>
      <c r="S413" s="476"/>
      <c r="T413" s="477"/>
      <c r="U413" s="476"/>
      <c r="V413" s="476"/>
      <c r="W413" s="478"/>
    </row>
    <row r="414" spans="1:23" s="112" customFormat="1" x14ac:dyDescent="0.2">
      <c r="A414" s="157"/>
      <c r="B414" s="148"/>
      <c r="C414" s="148"/>
      <c r="E414" s="54"/>
      <c r="F414" s="54"/>
      <c r="H414" s="102"/>
      <c r="I414" s="68"/>
      <c r="J414" s="54"/>
      <c r="K414" s="178"/>
      <c r="L414" s="174"/>
      <c r="M414" s="174"/>
      <c r="N414" s="79"/>
      <c r="O414" s="194"/>
      <c r="P414" s="54"/>
      <c r="Q414" s="68"/>
      <c r="R414" s="472"/>
      <c r="S414" s="476"/>
      <c r="T414" s="477"/>
      <c r="U414" s="476"/>
      <c r="V414" s="476"/>
      <c r="W414" s="478"/>
    </row>
    <row r="415" spans="1:23" s="112" customFormat="1" x14ac:dyDescent="0.2">
      <c r="A415" s="157"/>
      <c r="B415" s="148"/>
      <c r="C415" s="148"/>
      <c r="E415" s="54"/>
      <c r="F415" s="54"/>
      <c r="H415" s="102"/>
      <c r="I415" s="68"/>
      <c r="J415" s="54"/>
      <c r="K415" s="178"/>
      <c r="L415" s="174"/>
      <c r="M415" s="174"/>
      <c r="N415" s="79"/>
      <c r="O415" s="194"/>
      <c r="P415" s="54"/>
      <c r="Q415" s="68"/>
      <c r="R415" s="472"/>
      <c r="S415" s="476"/>
      <c r="T415" s="477"/>
      <c r="U415" s="476"/>
      <c r="V415" s="476"/>
      <c r="W415" s="478"/>
    </row>
    <row r="416" spans="1:23" s="112" customFormat="1" x14ac:dyDescent="0.2">
      <c r="A416" s="157"/>
      <c r="B416" s="148"/>
      <c r="C416" s="148"/>
      <c r="E416" s="54"/>
      <c r="F416" s="54"/>
      <c r="H416" s="102"/>
      <c r="I416" s="68"/>
      <c r="J416" s="54"/>
      <c r="K416" s="178"/>
      <c r="L416" s="174"/>
      <c r="M416" s="174"/>
      <c r="N416" s="79"/>
      <c r="O416" s="194"/>
      <c r="P416" s="54"/>
      <c r="Q416" s="68"/>
      <c r="R416" s="472"/>
      <c r="S416" s="476"/>
      <c r="T416" s="477"/>
      <c r="U416" s="476"/>
      <c r="V416" s="476"/>
      <c r="W416" s="478"/>
    </row>
    <row r="417" spans="1:23" s="112" customFormat="1" x14ac:dyDescent="0.2">
      <c r="A417" s="157"/>
      <c r="B417" s="148"/>
      <c r="C417" s="148"/>
      <c r="E417" s="54"/>
      <c r="F417" s="54"/>
      <c r="H417" s="102"/>
      <c r="I417" s="68"/>
      <c r="J417" s="54"/>
      <c r="K417" s="178"/>
      <c r="L417" s="174"/>
      <c r="M417" s="174"/>
      <c r="N417" s="79"/>
      <c r="O417" s="194"/>
      <c r="P417" s="54"/>
      <c r="Q417" s="68"/>
      <c r="R417" s="472"/>
      <c r="S417" s="476"/>
      <c r="T417" s="477"/>
      <c r="U417" s="476"/>
      <c r="V417" s="476"/>
      <c r="W417" s="478"/>
    </row>
    <row r="418" spans="1:23" s="112" customFormat="1" x14ac:dyDescent="0.2">
      <c r="A418" s="157"/>
      <c r="B418" s="148"/>
      <c r="C418" s="148"/>
      <c r="E418" s="54"/>
      <c r="F418" s="54"/>
      <c r="H418" s="102"/>
      <c r="I418" s="68"/>
      <c r="J418" s="54"/>
      <c r="K418" s="178"/>
      <c r="L418" s="174"/>
      <c r="M418" s="174"/>
      <c r="N418" s="79"/>
      <c r="O418" s="194"/>
      <c r="P418" s="54"/>
      <c r="Q418" s="68"/>
      <c r="R418" s="472"/>
      <c r="S418" s="476"/>
      <c r="T418" s="477"/>
      <c r="U418" s="476"/>
      <c r="V418" s="476"/>
      <c r="W418" s="478"/>
    </row>
    <row r="419" spans="1:23" s="112" customFormat="1" x14ac:dyDescent="0.2">
      <c r="A419" s="157"/>
      <c r="B419" s="148"/>
      <c r="C419" s="148"/>
      <c r="E419" s="54"/>
      <c r="F419" s="54"/>
      <c r="H419" s="102"/>
      <c r="I419" s="68"/>
      <c r="J419" s="54"/>
      <c r="K419" s="178"/>
      <c r="L419" s="174"/>
      <c r="M419" s="178"/>
      <c r="N419" s="79"/>
      <c r="O419" s="194"/>
      <c r="P419" s="54"/>
      <c r="Q419" s="68"/>
      <c r="R419" s="472"/>
      <c r="S419" s="476"/>
      <c r="T419" s="477"/>
      <c r="U419" s="476"/>
      <c r="V419" s="476"/>
      <c r="W419" s="478"/>
    </row>
    <row r="420" spans="1:23" s="112" customFormat="1" x14ac:dyDescent="0.2">
      <c r="A420" s="157"/>
      <c r="B420" s="148"/>
      <c r="C420" s="148"/>
      <c r="E420" s="54"/>
      <c r="F420" s="54"/>
      <c r="H420" s="102"/>
      <c r="I420" s="68"/>
      <c r="J420" s="54"/>
      <c r="K420" s="178"/>
      <c r="L420" s="174"/>
      <c r="M420" s="178"/>
      <c r="N420" s="79"/>
      <c r="O420" s="194"/>
      <c r="P420" s="54"/>
      <c r="Q420" s="68"/>
      <c r="R420" s="472"/>
      <c r="S420" s="476"/>
      <c r="T420" s="477"/>
      <c r="U420" s="476"/>
      <c r="V420" s="476"/>
      <c r="W420" s="478"/>
    </row>
    <row r="421" spans="1:23" s="112" customFormat="1" x14ac:dyDescent="0.2">
      <c r="A421" s="157"/>
      <c r="B421" s="148"/>
      <c r="C421" s="148"/>
      <c r="E421" s="54"/>
      <c r="F421" s="54"/>
      <c r="H421" s="102"/>
      <c r="I421" s="68"/>
      <c r="J421" s="54"/>
      <c r="K421" s="178"/>
      <c r="L421" s="174"/>
      <c r="M421" s="178"/>
      <c r="N421" s="79"/>
      <c r="O421" s="194"/>
      <c r="P421" s="54"/>
      <c r="Q421" s="68"/>
      <c r="R421" s="472"/>
      <c r="S421" s="476"/>
      <c r="T421" s="477"/>
      <c r="U421" s="476"/>
      <c r="V421" s="476"/>
      <c r="W421" s="478"/>
    </row>
    <row r="422" spans="1:23" s="112" customFormat="1" x14ac:dyDescent="0.2">
      <c r="A422" s="157"/>
      <c r="B422" s="148"/>
      <c r="C422" s="148"/>
      <c r="E422" s="54"/>
      <c r="F422" s="54"/>
      <c r="H422" s="102"/>
      <c r="I422" s="68"/>
      <c r="J422" s="54"/>
      <c r="K422" s="178"/>
      <c r="L422" s="174"/>
      <c r="M422" s="178"/>
      <c r="N422" s="79"/>
      <c r="O422" s="194"/>
      <c r="P422" s="54"/>
      <c r="Q422" s="68"/>
      <c r="R422" s="472"/>
      <c r="S422" s="476"/>
      <c r="T422" s="477"/>
      <c r="U422" s="476"/>
      <c r="V422" s="476"/>
      <c r="W422" s="478"/>
    </row>
    <row r="423" spans="1:23" s="112" customFormat="1" x14ac:dyDescent="0.2">
      <c r="A423" s="157"/>
      <c r="B423" s="148"/>
      <c r="C423" s="148"/>
      <c r="E423" s="54"/>
      <c r="F423" s="54"/>
      <c r="H423" s="102"/>
      <c r="I423" s="68"/>
      <c r="J423" s="54"/>
      <c r="K423" s="178"/>
      <c r="L423" s="174"/>
      <c r="M423" s="178"/>
      <c r="N423" s="79"/>
      <c r="O423" s="194"/>
      <c r="P423" s="54"/>
      <c r="Q423" s="68"/>
      <c r="R423" s="472"/>
      <c r="S423" s="476"/>
      <c r="T423" s="477"/>
      <c r="U423" s="476"/>
      <c r="V423" s="476"/>
      <c r="W423" s="478"/>
    </row>
    <row r="424" spans="1:23" s="112" customFormat="1" x14ac:dyDescent="0.2">
      <c r="A424" s="157"/>
      <c r="B424" s="148"/>
      <c r="C424" s="148"/>
      <c r="E424" s="54"/>
      <c r="F424" s="54"/>
      <c r="H424" s="102"/>
      <c r="I424" s="68"/>
      <c r="J424" s="54"/>
      <c r="K424" s="178"/>
      <c r="L424" s="174"/>
      <c r="M424" s="178"/>
      <c r="N424" s="79"/>
      <c r="O424" s="194"/>
      <c r="P424" s="54"/>
      <c r="Q424" s="68"/>
      <c r="R424" s="472"/>
      <c r="S424" s="476"/>
      <c r="T424" s="477"/>
      <c r="U424" s="476"/>
      <c r="V424" s="476"/>
      <c r="W424" s="478"/>
    </row>
    <row r="425" spans="1:23" s="112" customFormat="1" x14ac:dyDescent="0.2">
      <c r="A425" s="157"/>
      <c r="B425" s="148"/>
      <c r="C425" s="148"/>
      <c r="E425" s="54"/>
      <c r="F425" s="54"/>
      <c r="H425" s="102"/>
      <c r="I425" s="68"/>
      <c r="J425" s="54"/>
      <c r="K425" s="178"/>
      <c r="L425" s="174"/>
      <c r="M425" s="178"/>
      <c r="N425" s="79"/>
      <c r="O425" s="194"/>
      <c r="P425" s="54"/>
      <c r="Q425" s="68"/>
      <c r="R425" s="472"/>
      <c r="S425" s="476"/>
      <c r="T425" s="477"/>
      <c r="U425" s="476"/>
      <c r="V425" s="476"/>
      <c r="W425" s="478"/>
    </row>
    <row r="426" spans="1:23" s="112" customFormat="1" x14ac:dyDescent="0.2">
      <c r="A426" s="157"/>
      <c r="B426" s="148"/>
      <c r="C426" s="148"/>
      <c r="E426" s="54"/>
      <c r="F426" s="54"/>
      <c r="H426" s="102"/>
      <c r="I426" s="68"/>
      <c r="J426" s="54"/>
      <c r="K426" s="178"/>
      <c r="L426" s="174"/>
      <c r="M426" s="178"/>
      <c r="N426" s="79"/>
      <c r="O426" s="194"/>
      <c r="P426" s="54"/>
      <c r="Q426" s="68"/>
      <c r="R426" s="472"/>
      <c r="S426" s="476"/>
      <c r="T426" s="477"/>
      <c r="U426" s="476"/>
      <c r="V426" s="476"/>
      <c r="W426" s="478"/>
    </row>
    <row r="427" spans="1:23" s="112" customFormat="1" x14ac:dyDescent="0.2">
      <c r="A427" s="157"/>
      <c r="B427" s="148"/>
      <c r="C427" s="148"/>
      <c r="E427" s="54"/>
      <c r="F427" s="54"/>
      <c r="H427" s="102"/>
      <c r="I427" s="68"/>
      <c r="J427" s="54"/>
      <c r="K427" s="178"/>
      <c r="L427" s="174"/>
      <c r="M427" s="178"/>
      <c r="N427" s="79"/>
      <c r="O427" s="194"/>
      <c r="P427" s="54"/>
      <c r="Q427" s="68"/>
      <c r="R427" s="472"/>
      <c r="S427" s="476"/>
      <c r="T427" s="477"/>
      <c r="U427" s="476"/>
      <c r="V427" s="476"/>
      <c r="W427" s="478"/>
    </row>
    <row r="428" spans="1:23" s="112" customFormat="1" x14ac:dyDescent="0.2">
      <c r="A428" s="157"/>
      <c r="B428" s="148"/>
      <c r="C428" s="148"/>
      <c r="E428" s="54"/>
      <c r="F428" s="54"/>
      <c r="H428" s="102"/>
      <c r="I428" s="68"/>
      <c r="J428" s="54"/>
      <c r="K428" s="178"/>
      <c r="L428" s="174"/>
      <c r="M428" s="178"/>
      <c r="N428" s="79"/>
      <c r="O428" s="194"/>
      <c r="P428" s="54"/>
      <c r="Q428" s="68"/>
      <c r="R428" s="472"/>
      <c r="S428" s="476"/>
      <c r="T428" s="477"/>
      <c r="U428" s="476"/>
      <c r="V428" s="476"/>
      <c r="W428" s="478"/>
    </row>
    <row r="429" spans="1:23" s="112" customFormat="1" x14ac:dyDescent="0.2">
      <c r="A429" s="157"/>
      <c r="B429" s="148"/>
      <c r="C429" s="148"/>
      <c r="E429" s="54"/>
      <c r="F429" s="54"/>
      <c r="H429" s="102"/>
      <c r="I429" s="68"/>
      <c r="J429" s="54"/>
      <c r="K429" s="178"/>
      <c r="L429" s="174"/>
      <c r="M429" s="178"/>
      <c r="N429" s="79"/>
      <c r="O429" s="194"/>
      <c r="P429" s="54"/>
      <c r="Q429" s="68"/>
      <c r="R429" s="472"/>
      <c r="S429" s="476"/>
      <c r="T429" s="477"/>
      <c r="U429" s="476"/>
      <c r="V429" s="476"/>
      <c r="W429" s="478"/>
    </row>
    <row r="430" spans="1:23" s="112" customFormat="1" x14ac:dyDescent="0.2">
      <c r="A430" s="157"/>
      <c r="B430" s="148"/>
      <c r="C430" s="148"/>
      <c r="E430" s="54"/>
      <c r="F430" s="54"/>
      <c r="H430" s="102"/>
      <c r="I430" s="68"/>
      <c r="J430" s="54"/>
      <c r="K430" s="178"/>
      <c r="L430" s="174"/>
      <c r="M430" s="178"/>
      <c r="N430" s="79"/>
      <c r="O430" s="194"/>
      <c r="P430" s="54"/>
      <c r="Q430" s="68"/>
      <c r="R430" s="472"/>
      <c r="S430" s="476"/>
      <c r="T430" s="477"/>
      <c r="U430" s="476"/>
      <c r="V430" s="476"/>
      <c r="W430" s="478"/>
    </row>
    <row r="431" spans="1:23" s="112" customFormat="1" x14ac:dyDescent="0.2">
      <c r="A431" s="157"/>
      <c r="B431" s="148"/>
      <c r="C431" s="148"/>
      <c r="E431" s="54"/>
      <c r="F431" s="54"/>
      <c r="H431" s="102"/>
      <c r="I431" s="68"/>
      <c r="J431" s="54"/>
      <c r="K431" s="178"/>
      <c r="L431" s="174"/>
      <c r="M431" s="178"/>
      <c r="N431" s="79"/>
      <c r="O431" s="194"/>
      <c r="P431" s="54"/>
      <c r="Q431" s="68"/>
      <c r="R431" s="472"/>
      <c r="S431" s="476"/>
      <c r="T431" s="477"/>
      <c r="U431" s="476"/>
      <c r="V431" s="476"/>
      <c r="W431" s="478"/>
    </row>
    <row r="432" spans="1:23" s="112" customFormat="1" x14ac:dyDescent="0.2">
      <c r="A432" s="157"/>
      <c r="B432" s="148"/>
      <c r="C432" s="148"/>
      <c r="E432" s="54"/>
      <c r="F432" s="54"/>
      <c r="H432" s="102"/>
      <c r="I432" s="68"/>
      <c r="J432" s="54"/>
      <c r="K432" s="178"/>
      <c r="L432" s="174"/>
      <c r="M432" s="178"/>
      <c r="N432" s="79"/>
      <c r="O432" s="194"/>
      <c r="P432" s="54"/>
      <c r="Q432" s="68"/>
      <c r="R432" s="472"/>
      <c r="S432" s="476"/>
      <c r="T432" s="477"/>
      <c r="U432" s="476"/>
      <c r="V432" s="476"/>
      <c r="W432" s="478"/>
    </row>
    <row r="433" spans="1:25" s="112" customFormat="1" x14ac:dyDescent="0.2">
      <c r="A433" s="157"/>
      <c r="B433" s="148"/>
      <c r="C433" s="148"/>
      <c r="E433" s="54"/>
      <c r="F433" s="54"/>
      <c r="H433" s="102"/>
      <c r="I433" s="68"/>
      <c r="J433" s="54"/>
      <c r="K433" s="178"/>
      <c r="L433" s="174"/>
      <c r="M433" s="178"/>
      <c r="N433" s="79"/>
      <c r="O433" s="194"/>
      <c r="P433" s="54"/>
      <c r="Q433" s="68"/>
      <c r="R433" s="472"/>
      <c r="S433" s="476"/>
      <c r="T433" s="477"/>
      <c r="U433" s="476"/>
      <c r="V433" s="476"/>
      <c r="W433" s="478"/>
    </row>
    <row r="434" spans="1:25" s="112" customFormat="1" x14ac:dyDescent="0.2">
      <c r="A434" s="157"/>
      <c r="B434" s="148"/>
      <c r="C434" s="148"/>
      <c r="E434" s="54"/>
      <c r="F434" s="54"/>
      <c r="H434" s="102"/>
      <c r="I434" s="68"/>
      <c r="J434" s="54"/>
      <c r="K434" s="178"/>
      <c r="L434" s="174"/>
      <c r="M434" s="178"/>
      <c r="N434" s="79"/>
      <c r="O434" s="194"/>
      <c r="P434" s="54"/>
      <c r="Q434" s="68"/>
      <c r="R434" s="472"/>
      <c r="S434" s="476"/>
      <c r="T434" s="477"/>
      <c r="U434" s="476"/>
      <c r="V434" s="476"/>
      <c r="W434" s="478"/>
      <c r="X434" s="68"/>
      <c r="Y434" s="68"/>
    </row>
    <row r="435" spans="1:25" s="112" customFormat="1" x14ac:dyDescent="0.2">
      <c r="A435" s="157"/>
      <c r="B435" s="148"/>
      <c r="C435" s="148"/>
      <c r="E435" s="54"/>
      <c r="F435" s="54"/>
      <c r="H435" s="102"/>
      <c r="I435" s="68"/>
      <c r="J435" s="54"/>
      <c r="K435" s="178"/>
      <c r="L435" s="174"/>
      <c r="M435" s="178"/>
      <c r="N435" s="79"/>
      <c r="O435" s="194"/>
      <c r="P435" s="54"/>
      <c r="Q435" s="68"/>
      <c r="R435" s="472"/>
      <c r="S435" s="476"/>
      <c r="T435" s="477"/>
      <c r="U435" s="476"/>
      <c r="V435" s="476"/>
      <c r="W435" s="478"/>
      <c r="X435" s="68"/>
      <c r="Y435" s="68"/>
    </row>
    <row r="436" spans="1:25" x14ac:dyDescent="0.2">
      <c r="A436" s="157"/>
      <c r="B436" s="148"/>
      <c r="C436" s="148"/>
      <c r="N436" s="79"/>
      <c r="O436" s="194"/>
    </row>
    <row r="437" spans="1:25" x14ac:dyDescent="0.2">
      <c r="A437" s="157"/>
      <c r="B437" s="148"/>
      <c r="C437" s="148"/>
      <c r="N437" s="79"/>
      <c r="O437" s="194"/>
    </row>
    <row r="438" spans="1:25" x14ac:dyDescent="0.2">
      <c r="A438" s="157"/>
      <c r="B438" s="148"/>
      <c r="C438" s="148"/>
      <c r="N438" s="79"/>
      <c r="O438" s="194"/>
    </row>
    <row r="439" spans="1:25" x14ac:dyDescent="0.2">
      <c r="A439" s="157"/>
      <c r="B439" s="148"/>
      <c r="C439" s="148"/>
      <c r="N439" s="79"/>
      <c r="O439" s="194"/>
    </row>
    <row r="440" spans="1:25" x14ac:dyDescent="0.2">
      <c r="A440" s="157"/>
      <c r="B440" s="148"/>
      <c r="C440" s="148"/>
      <c r="N440" s="79"/>
      <c r="O440" s="194"/>
    </row>
    <row r="441" spans="1:25" x14ac:dyDescent="0.2">
      <c r="A441" s="157"/>
      <c r="B441" s="148"/>
      <c r="C441" s="148"/>
      <c r="N441" s="79"/>
      <c r="O441" s="194"/>
    </row>
    <row r="442" spans="1:25" x14ac:dyDescent="0.2">
      <c r="A442" s="157"/>
      <c r="B442" s="148"/>
      <c r="C442" s="148"/>
      <c r="N442" s="79"/>
      <c r="O442" s="194"/>
    </row>
    <row r="443" spans="1:25" x14ac:dyDescent="0.2">
      <c r="A443" s="157"/>
      <c r="B443" s="148"/>
      <c r="C443" s="148"/>
      <c r="N443" s="79"/>
      <c r="O443" s="194"/>
    </row>
    <row r="444" spans="1:25" x14ac:dyDescent="0.2">
      <c r="A444" s="157"/>
      <c r="B444" s="148"/>
      <c r="C444" s="148"/>
      <c r="N444" s="79"/>
      <c r="O444" s="194"/>
      <c r="X444" s="112"/>
      <c r="Y444" s="112"/>
    </row>
    <row r="445" spans="1:25" x14ac:dyDescent="0.2">
      <c r="A445" s="157"/>
      <c r="B445" s="148"/>
      <c r="C445" s="148"/>
      <c r="N445" s="79"/>
      <c r="O445" s="194"/>
      <c r="X445" s="112"/>
      <c r="Y445" s="112"/>
    </row>
    <row r="446" spans="1:25" s="112" customFormat="1" x14ac:dyDescent="0.2">
      <c r="A446" s="157"/>
      <c r="B446" s="148"/>
      <c r="C446" s="148"/>
      <c r="E446" s="54"/>
      <c r="F446" s="54"/>
      <c r="H446" s="102"/>
      <c r="I446" s="68"/>
      <c r="J446" s="54"/>
      <c r="K446" s="178"/>
      <c r="L446" s="174"/>
      <c r="M446" s="178"/>
      <c r="N446" s="79"/>
      <c r="O446" s="194"/>
      <c r="P446" s="54"/>
      <c r="Q446" s="68"/>
      <c r="R446" s="472"/>
      <c r="S446" s="476"/>
      <c r="T446" s="477"/>
      <c r="U446" s="476"/>
      <c r="V446" s="476"/>
      <c r="W446" s="478"/>
    </row>
    <row r="447" spans="1:25" s="112" customFormat="1" x14ac:dyDescent="0.2">
      <c r="A447" s="157"/>
      <c r="B447" s="148"/>
      <c r="C447" s="148"/>
      <c r="E447" s="54"/>
      <c r="F447" s="54"/>
      <c r="H447" s="102"/>
      <c r="I447" s="68"/>
      <c r="J447" s="54"/>
      <c r="K447" s="178"/>
      <c r="L447" s="174"/>
      <c r="M447" s="178"/>
      <c r="N447" s="79"/>
      <c r="O447" s="194"/>
      <c r="P447" s="54"/>
      <c r="Q447" s="68"/>
      <c r="R447" s="472"/>
      <c r="S447" s="476"/>
      <c r="T447" s="477"/>
      <c r="U447" s="476"/>
      <c r="V447" s="476"/>
      <c r="W447" s="478"/>
    </row>
    <row r="448" spans="1:25" s="112" customFormat="1" x14ac:dyDescent="0.2">
      <c r="A448" s="157"/>
      <c r="B448" s="148"/>
      <c r="C448" s="148"/>
      <c r="E448" s="54"/>
      <c r="F448" s="54"/>
      <c r="H448" s="102"/>
      <c r="I448" s="68"/>
      <c r="J448" s="54"/>
      <c r="K448" s="178"/>
      <c r="L448" s="174"/>
      <c r="M448" s="178"/>
      <c r="N448" s="79"/>
      <c r="O448" s="194"/>
      <c r="P448" s="54"/>
      <c r="Q448" s="68"/>
      <c r="R448" s="472"/>
      <c r="S448" s="476"/>
      <c r="T448" s="477"/>
      <c r="U448" s="476"/>
      <c r="V448" s="476"/>
      <c r="W448" s="478"/>
    </row>
    <row r="449" spans="1:23" s="112" customFormat="1" x14ac:dyDescent="0.2">
      <c r="A449" s="157"/>
      <c r="B449" s="148"/>
      <c r="C449" s="148"/>
      <c r="E449" s="54"/>
      <c r="F449" s="54"/>
      <c r="H449" s="102"/>
      <c r="I449" s="68"/>
      <c r="J449" s="54"/>
      <c r="K449" s="178"/>
      <c r="L449" s="174"/>
      <c r="M449" s="178"/>
      <c r="N449" s="79"/>
      <c r="O449" s="194"/>
      <c r="P449" s="54"/>
      <c r="Q449" s="68"/>
      <c r="R449" s="472"/>
      <c r="S449" s="476"/>
      <c r="T449" s="477"/>
      <c r="U449" s="476"/>
      <c r="V449" s="476"/>
      <c r="W449" s="478"/>
    </row>
    <row r="450" spans="1:23" s="112" customFormat="1" x14ac:dyDescent="0.2">
      <c r="A450" s="157"/>
      <c r="B450" s="148"/>
      <c r="C450" s="148"/>
      <c r="E450" s="54"/>
      <c r="F450" s="54"/>
      <c r="H450" s="102"/>
      <c r="I450" s="68"/>
      <c r="J450" s="54"/>
      <c r="K450" s="178"/>
      <c r="L450" s="174"/>
      <c r="M450" s="178"/>
      <c r="N450" s="79"/>
      <c r="O450" s="194"/>
      <c r="P450" s="54"/>
      <c r="Q450" s="68"/>
      <c r="R450" s="472"/>
      <c r="S450" s="476"/>
      <c r="T450" s="477"/>
      <c r="U450" s="476"/>
      <c r="V450" s="476"/>
      <c r="W450" s="478"/>
    </row>
    <row r="451" spans="1:23" s="112" customFormat="1" x14ac:dyDescent="0.2">
      <c r="A451" s="157"/>
      <c r="B451" s="148"/>
      <c r="C451" s="148"/>
      <c r="E451" s="54"/>
      <c r="F451" s="54"/>
      <c r="H451" s="102"/>
      <c r="I451" s="68"/>
      <c r="J451" s="54"/>
      <c r="K451" s="178"/>
      <c r="L451" s="174"/>
      <c r="M451" s="178"/>
      <c r="N451" s="79"/>
      <c r="O451" s="194"/>
      <c r="P451" s="54"/>
      <c r="Q451" s="68"/>
      <c r="R451" s="472"/>
      <c r="S451" s="476"/>
      <c r="T451" s="477"/>
      <c r="U451" s="476"/>
      <c r="V451" s="476"/>
      <c r="W451" s="478"/>
    </row>
    <row r="452" spans="1:23" s="112" customFormat="1" x14ac:dyDescent="0.2">
      <c r="A452" s="157"/>
      <c r="B452" s="148"/>
      <c r="C452" s="148"/>
      <c r="E452" s="54"/>
      <c r="F452" s="54"/>
      <c r="H452" s="102"/>
      <c r="I452" s="68"/>
      <c r="J452" s="54"/>
      <c r="K452" s="178"/>
      <c r="L452" s="174"/>
      <c r="M452" s="178"/>
      <c r="N452" s="79"/>
      <c r="O452" s="194"/>
      <c r="P452" s="54"/>
      <c r="Q452" s="68"/>
      <c r="R452" s="472"/>
      <c r="S452" s="476"/>
      <c r="T452" s="477"/>
      <c r="U452" s="476"/>
      <c r="V452" s="476"/>
      <c r="W452" s="478"/>
    </row>
    <row r="453" spans="1:23" s="112" customFormat="1" x14ac:dyDescent="0.2">
      <c r="A453" s="157"/>
      <c r="B453" s="148"/>
      <c r="C453" s="148"/>
      <c r="E453" s="54"/>
      <c r="F453" s="54"/>
      <c r="H453" s="102"/>
      <c r="I453" s="68"/>
      <c r="J453" s="54"/>
      <c r="K453" s="178"/>
      <c r="L453" s="174"/>
      <c r="M453" s="178"/>
      <c r="N453" s="79"/>
      <c r="O453" s="194"/>
      <c r="P453" s="54"/>
      <c r="Q453" s="68"/>
      <c r="R453" s="472"/>
      <c r="S453" s="476"/>
      <c r="T453" s="477"/>
      <c r="U453" s="476"/>
      <c r="V453" s="476"/>
      <c r="W453" s="478"/>
    </row>
    <row r="454" spans="1:23" s="112" customFormat="1" x14ac:dyDescent="0.2">
      <c r="A454" s="157"/>
      <c r="B454" s="148"/>
      <c r="C454" s="148"/>
      <c r="E454" s="54"/>
      <c r="F454" s="54"/>
      <c r="H454" s="102"/>
      <c r="I454" s="68"/>
      <c r="J454" s="54"/>
      <c r="K454" s="178"/>
      <c r="L454" s="174"/>
      <c r="M454" s="178"/>
      <c r="N454" s="79"/>
      <c r="O454" s="194"/>
      <c r="P454" s="54"/>
      <c r="Q454" s="68"/>
      <c r="R454" s="472"/>
      <c r="S454" s="476"/>
      <c r="T454" s="477"/>
      <c r="U454" s="476"/>
      <c r="V454" s="476"/>
      <c r="W454" s="478"/>
    </row>
    <row r="455" spans="1:23" s="112" customFormat="1" x14ac:dyDescent="0.2">
      <c r="A455" s="157"/>
      <c r="B455" s="148"/>
      <c r="C455" s="148"/>
      <c r="E455" s="54"/>
      <c r="F455" s="54"/>
      <c r="H455" s="102"/>
      <c r="I455" s="68"/>
      <c r="J455" s="54"/>
      <c r="K455" s="178"/>
      <c r="L455" s="174"/>
      <c r="M455" s="178"/>
      <c r="N455" s="79"/>
      <c r="O455" s="194"/>
      <c r="P455" s="54"/>
      <c r="Q455" s="68"/>
      <c r="R455" s="472"/>
      <c r="S455" s="476"/>
      <c r="T455" s="477"/>
      <c r="U455" s="476"/>
      <c r="V455" s="476"/>
      <c r="W455" s="478"/>
    </row>
    <row r="456" spans="1:23" s="112" customFormat="1" x14ac:dyDescent="0.2">
      <c r="A456" s="157"/>
      <c r="B456" s="148"/>
      <c r="C456" s="148"/>
      <c r="E456" s="54"/>
      <c r="F456" s="54"/>
      <c r="H456" s="102"/>
      <c r="I456" s="68"/>
      <c r="J456" s="54"/>
      <c r="K456" s="178"/>
      <c r="L456" s="174"/>
      <c r="M456" s="178"/>
      <c r="N456" s="79"/>
      <c r="O456" s="194"/>
      <c r="P456" s="54"/>
      <c r="Q456" s="68"/>
      <c r="R456" s="472"/>
      <c r="S456" s="476"/>
      <c r="T456" s="477"/>
      <c r="U456" s="476"/>
      <c r="V456" s="476"/>
      <c r="W456" s="478"/>
    </row>
    <row r="457" spans="1:23" s="112" customFormat="1" x14ac:dyDescent="0.2">
      <c r="A457" s="157"/>
      <c r="B457" s="148"/>
      <c r="C457" s="148"/>
      <c r="E457" s="54"/>
      <c r="F457" s="54"/>
      <c r="H457" s="102"/>
      <c r="I457" s="68"/>
      <c r="J457" s="54"/>
      <c r="K457" s="178"/>
      <c r="L457" s="174"/>
      <c r="M457" s="178"/>
      <c r="N457" s="79"/>
      <c r="O457" s="194"/>
      <c r="P457" s="54"/>
      <c r="Q457" s="68"/>
      <c r="R457" s="472"/>
      <c r="S457" s="476"/>
      <c r="T457" s="477"/>
      <c r="U457" s="476"/>
      <c r="V457" s="476"/>
      <c r="W457" s="478"/>
    </row>
    <row r="458" spans="1:23" s="112" customFormat="1" x14ac:dyDescent="0.2">
      <c r="A458" s="157"/>
      <c r="B458" s="148"/>
      <c r="C458" s="148"/>
      <c r="E458" s="54"/>
      <c r="F458" s="54"/>
      <c r="H458" s="102"/>
      <c r="I458" s="68"/>
      <c r="J458" s="54"/>
      <c r="K458" s="178"/>
      <c r="L458" s="174"/>
      <c r="M458" s="178"/>
      <c r="N458" s="79"/>
      <c r="O458" s="194"/>
      <c r="P458" s="54"/>
      <c r="Q458" s="68"/>
      <c r="R458" s="472"/>
      <c r="S458" s="476"/>
      <c r="T458" s="477"/>
      <c r="U458" s="476"/>
      <c r="V458" s="476"/>
      <c r="W458" s="478"/>
    </row>
    <row r="459" spans="1:23" s="112" customFormat="1" x14ac:dyDescent="0.2">
      <c r="A459" s="157"/>
      <c r="B459" s="148"/>
      <c r="C459" s="148"/>
      <c r="E459" s="54"/>
      <c r="F459" s="54"/>
      <c r="H459" s="102"/>
      <c r="I459" s="68"/>
      <c r="J459" s="54"/>
      <c r="K459" s="178"/>
      <c r="L459" s="174"/>
      <c r="M459" s="178"/>
      <c r="N459" s="79"/>
      <c r="O459" s="194"/>
      <c r="P459" s="54"/>
      <c r="Q459" s="68"/>
      <c r="R459" s="472"/>
      <c r="S459" s="476"/>
      <c r="T459" s="477"/>
      <c r="U459" s="476"/>
      <c r="V459" s="476"/>
      <c r="W459" s="478"/>
    </row>
    <row r="460" spans="1:23" s="112" customFormat="1" x14ac:dyDescent="0.2">
      <c r="A460" s="157"/>
      <c r="B460" s="148"/>
      <c r="C460" s="148"/>
      <c r="E460" s="54"/>
      <c r="F460" s="54"/>
      <c r="H460" s="102"/>
      <c r="I460" s="68"/>
      <c r="J460" s="54"/>
      <c r="K460" s="178"/>
      <c r="L460" s="174"/>
      <c r="M460" s="178"/>
      <c r="N460" s="79"/>
      <c r="O460" s="194"/>
      <c r="P460" s="54"/>
      <c r="Q460" s="68"/>
      <c r="R460" s="472"/>
      <c r="S460" s="476"/>
      <c r="T460" s="477"/>
      <c r="U460" s="476"/>
      <c r="V460" s="476"/>
      <c r="W460" s="478"/>
    </row>
    <row r="461" spans="1:23" s="112" customFormat="1" x14ac:dyDescent="0.2">
      <c r="A461" s="157"/>
      <c r="B461" s="148"/>
      <c r="C461" s="148"/>
      <c r="E461" s="54"/>
      <c r="F461" s="54"/>
      <c r="H461" s="102"/>
      <c r="I461" s="68"/>
      <c r="J461" s="54"/>
      <c r="K461" s="178"/>
      <c r="L461" s="174"/>
      <c r="M461" s="178"/>
      <c r="N461" s="79"/>
      <c r="O461" s="194"/>
      <c r="P461" s="54"/>
      <c r="Q461" s="68"/>
      <c r="R461" s="472"/>
      <c r="S461" s="476"/>
      <c r="T461" s="477"/>
      <c r="U461" s="476"/>
      <c r="V461" s="476"/>
      <c r="W461" s="478"/>
    </row>
    <row r="462" spans="1:23" s="112" customFormat="1" x14ac:dyDescent="0.2">
      <c r="A462" s="157"/>
      <c r="B462" s="148"/>
      <c r="C462" s="148"/>
      <c r="E462" s="54"/>
      <c r="F462" s="54"/>
      <c r="H462" s="102"/>
      <c r="I462" s="68"/>
      <c r="J462" s="54"/>
      <c r="K462" s="178"/>
      <c r="L462" s="174"/>
      <c r="M462" s="178"/>
      <c r="N462" s="79"/>
      <c r="O462" s="183"/>
      <c r="P462" s="54"/>
      <c r="Q462" s="68"/>
      <c r="R462" s="472"/>
      <c r="S462" s="476"/>
      <c r="T462" s="477"/>
      <c r="U462" s="476"/>
      <c r="V462" s="476"/>
      <c r="W462" s="478"/>
    </row>
    <row r="463" spans="1:23" s="112" customFormat="1" x14ac:dyDescent="0.2">
      <c r="A463" s="157"/>
      <c r="B463" s="148"/>
      <c r="C463" s="148"/>
      <c r="E463" s="54"/>
      <c r="F463" s="54"/>
      <c r="H463" s="102"/>
      <c r="I463" s="68"/>
      <c r="J463" s="54"/>
      <c r="K463" s="178"/>
      <c r="L463" s="174"/>
      <c r="M463" s="178"/>
      <c r="N463" s="79"/>
      <c r="O463" s="183"/>
      <c r="P463" s="54"/>
      <c r="Q463" s="68"/>
      <c r="R463" s="472"/>
      <c r="S463" s="476"/>
      <c r="T463" s="477"/>
      <c r="U463" s="476"/>
      <c r="V463" s="476"/>
      <c r="W463" s="478"/>
    </row>
    <row r="464" spans="1:23" s="112" customFormat="1" x14ac:dyDescent="0.2">
      <c r="A464" s="157"/>
      <c r="B464" s="148"/>
      <c r="C464" s="148"/>
      <c r="E464" s="54"/>
      <c r="F464" s="54"/>
      <c r="H464" s="102"/>
      <c r="I464" s="68"/>
      <c r="J464" s="54"/>
      <c r="K464" s="178"/>
      <c r="L464" s="174"/>
      <c r="M464" s="178"/>
      <c r="N464" s="79"/>
      <c r="O464" s="183"/>
      <c r="P464" s="54"/>
      <c r="Q464" s="68"/>
      <c r="R464" s="472"/>
      <c r="S464" s="476"/>
      <c r="T464" s="477"/>
      <c r="U464" s="476"/>
      <c r="V464" s="476"/>
      <c r="W464" s="478"/>
    </row>
    <row r="465" spans="1:23" s="112" customFormat="1" x14ac:dyDescent="0.2">
      <c r="A465" s="157"/>
      <c r="B465" s="148"/>
      <c r="C465" s="148"/>
      <c r="E465" s="54"/>
      <c r="F465" s="54"/>
      <c r="H465" s="102"/>
      <c r="I465" s="68"/>
      <c r="J465" s="54"/>
      <c r="K465" s="178"/>
      <c r="L465" s="174"/>
      <c r="M465" s="178"/>
      <c r="N465" s="79"/>
      <c r="O465" s="183"/>
      <c r="P465" s="54"/>
      <c r="Q465" s="68"/>
      <c r="R465" s="472"/>
      <c r="S465" s="476"/>
      <c r="T465" s="477"/>
      <c r="U465" s="476"/>
      <c r="V465" s="476"/>
      <c r="W465" s="478"/>
    </row>
    <row r="466" spans="1:23" s="112" customFormat="1" x14ac:dyDescent="0.2">
      <c r="A466" s="157"/>
      <c r="B466" s="148"/>
      <c r="C466" s="148"/>
      <c r="E466" s="54"/>
      <c r="F466" s="54"/>
      <c r="H466" s="102"/>
      <c r="I466" s="68"/>
      <c r="J466" s="54"/>
      <c r="K466" s="178"/>
      <c r="L466" s="174"/>
      <c r="M466" s="178"/>
      <c r="N466" s="174"/>
      <c r="O466" s="183"/>
      <c r="P466" s="54"/>
      <c r="Q466" s="68"/>
      <c r="R466" s="472"/>
      <c r="S466" s="476"/>
      <c r="T466" s="477"/>
      <c r="U466" s="476"/>
      <c r="V466" s="476"/>
      <c r="W466" s="478"/>
    </row>
    <row r="467" spans="1:23" s="112" customFormat="1" x14ac:dyDescent="0.2">
      <c r="A467" s="157"/>
      <c r="B467" s="148"/>
      <c r="C467" s="148"/>
      <c r="E467" s="54"/>
      <c r="F467" s="54"/>
      <c r="H467" s="102"/>
      <c r="I467" s="68"/>
      <c r="J467" s="54"/>
      <c r="K467" s="178"/>
      <c r="L467" s="174"/>
      <c r="M467" s="178"/>
      <c r="N467" s="174"/>
      <c r="O467" s="183"/>
      <c r="P467" s="54"/>
      <c r="Q467" s="68"/>
      <c r="R467" s="472"/>
      <c r="S467" s="476"/>
      <c r="T467" s="477"/>
      <c r="U467" s="476"/>
      <c r="V467" s="476"/>
      <c r="W467" s="478"/>
    </row>
    <row r="468" spans="1:23" s="112" customFormat="1" x14ac:dyDescent="0.2">
      <c r="A468" s="157"/>
      <c r="B468" s="148"/>
      <c r="C468" s="148"/>
      <c r="E468" s="54"/>
      <c r="F468" s="54"/>
      <c r="H468" s="102"/>
      <c r="I468" s="68"/>
      <c r="J468" s="54"/>
      <c r="K468" s="178"/>
      <c r="L468" s="174"/>
      <c r="M468" s="178"/>
      <c r="N468" s="174"/>
      <c r="O468" s="183"/>
      <c r="P468" s="54"/>
      <c r="Q468" s="68"/>
      <c r="R468" s="472"/>
      <c r="S468" s="476"/>
      <c r="T468" s="477"/>
      <c r="U468" s="476"/>
      <c r="V468" s="476"/>
      <c r="W468" s="478"/>
    </row>
    <row r="469" spans="1:23" s="112" customFormat="1" x14ac:dyDescent="0.2">
      <c r="A469" s="157"/>
      <c r="B469" s="148"/>
      <c r="C469" s="148"/>
      <c r="E469" s="54"/>
      <c r="F469" s="54"/>
      <c r="H469" s="102"/>
      <c r="I469" s="68"/>
      <c r="J469" s="54"/>
      <c r="K469" s="178"/>
      <c r="L469" s="174"/>
      <c r="M469" s="178"/>
      <c r="N469" s="174"/>
      <c r="O469" s="183"/>
      <c r="P469" s="54"/>
      <c r="Q469" s="68"/>
      <c r="R469" s="472"/>
      <c r="S469" s="476"/>
      <c r="T469" s="477"/>
      <c r="U469" s="476"/>
      <c r="V469" s="476"/>
      <c r="W469" s="478"/>
    </row>
    <row r="470" spans="1:23" s="112" customFormat="1" x14ac:dyDescent="0.2">
      <c r="A470" s="157"/>
      <c r="B470" s="148"/>
      <c r="C470" s="148"/>
      <c r="E470" s="54"/>
      <c r="F470" s="54"/>
      <c r="H470" s="102"/>
      <c r="I470" s="68"/>
      <c r="J470" s="54"/>
      <c r="K470" s="178"/>
      <c r="L470" s="174"/>
      <c r="M470" s="178"/>
      <c r="N470" s="174"/>
      <c r="O470" s="183"/>
      <c r="P470" s="54"/>
      <c r="Q470" s="68"/>
      <c r="R470" s="472"/>
      <c r="S470" s="476"/>
      <c r="T470" s="477"/>
      <c r="U470" s="476"/>
      <c r="V470" s="476"/>
      <c r="W470" s="478"/>
    </row>
    <row r="471" spans="1:23" s="112" customFormat="1" x14ac:dyDescent="0.2">
      <c r="A471" s="157"/>
      <c r="B471" s="148"/>
      <c r="C471" s="148"/>
      <c r="E471" s="54"/>
      <c r="F471" s="54"/>
      <c r="H471" s="102"/>
      <c r="I471" s="68"/>
      <c r="J471" s="54"/>
      <c r="K471" s="178"/>
      <c r="L471" s="174"/>
      <c r="M471" s="178"/>
      <c r="N471" s="174"/>
      <c r="O471" s="183"/>
      <c r="P471" s="54"/>
      <c r="Q471" s="68"/>
      <c r="R471" s="472"/>
      <c r="S471" s="476"/>
      <c r="T471" s="477"/>
      <c r="U471" s="476"/>
      <c r="V471" s="476"/>
      <c r="W471" s="478"/>
    </row>
    <row r="472" spans="1:23" s="112" customFormat="1" x14ac:dyDescent="0.2">
      <c r="A472" s="157"/>
      <c r="B472" s="148"/>
      <c r="C472" s="148"/>
      <c r="E472" s="54"/>
      <c r="F472" s="54"/>
      <c r="H472" s="102"/>
      <c r="I472" s="68"/>
      <c r="J472" s="54"/>
      <c r="K472" s="178"/>
      <c r="L472" s="174"/>
      <c r="M472" s="178"/>
      <c r="N472" s="174"/>
      <c r="O472" s="183"/>
      <c r="P472" s="54"/>
      <c r="Q472" s="68"/>
      <c r="R472" s="472"/>
      <c r="S472" s="476"/>
      <c r="T472" s="477"/>
      <c r="U472" s="476"/>
      <c r="V472" s="476"/>
      <c r="W472" s="478"/>
    </row>
    <row r="473" spans="1:23" s="112" customFormat="1" x14ac:dyDescent="0.2">
      <c r="A473" s="157"/>
      <c r="B473" s="148"/>
      <c r="C473" s="148"/>
      <c r="E473" s="54"/>
      <c r="F473" s="54"/>
      <c r="H473" s="102"/>
      <c r="I473" s="68"/>
      <c r="J473" s="54"/>
      <c r="K473" s="178"/>
      <c r="L473" s="174"/>
      <c r="M473" s="178"/>
      <c r="N473" s="174"/>
      <c r="O473" s="183"/>
      <c r="P473" s="54"/>
      <c r="Q473" s="68"/>
      <c r="R473" s="472"/>
      <c r="S473" s="476"/>
      <c r="T473" s="477"/>
      <c r="U473" s="476"/>
      <c r="V473" s="476"/>
      <c r="W473" s="478"/>
    </row>
    <row r="474" spans="1:23" s="112" customFormat="1" x14ac:dyDescent="0.2">
      <c r="A474" s="157"/>
      <c r="B474" s="148"/>
      <c r="C474" s="148"/>
      <c r="E474" s="54"/>
      <c r="F474" s="54"/>
      <c r="H474" s="102"/>
      <c r="I474" s="68"/>
      <c r="J474" s="54"/>
      <c r="K474" s="178"/>
      <c r="L474" s="174"/>
      <c r="M474" s="178"/>
      <c r="N474" s="174"/>
      <c r="O474" s="183"/>
      <c r="P474" s="54"/>
      <c r="Q474" s="68"/>
      <c r="R474" s="472"/>
      <c r="S474" s="476"/>
      <c r="T474" s="477"/>
      <c r="U474" s="476"/>
      <c r="V474" s="476"/>
      <c r="W474" s="478"/>
    </row>
    <row r="475" spans="1:23" s="112" customFormat="1" x14ac:dyDescent="0.2">
      <c r="A475" s="157"/>
      <c r="B475" s="148"/>
      <c r="C475" s="148"/>
      <c r="E475" s="54"/>
      <c r="F475" s="54"/>
      <c r="H475" s="102"/>
      <c r="I475" s="68"/>
      <c r="J475" s="54"/>
      <c r="K475" s="178"/>
      <c r="L475" s="174"/>
      <c r="M475" s="178"/>
      <c r="N475" s="174"/>
      <c r="O475" s="183"/>
      <c r="P475" s="54"/>
      <c r="Q475" s="68"/>
      <c r="R475" s="472"/>
      <c r="S475" s="476"/>
      <c r="T475" s="477"/>
      <c r="U475" s="476"/>
      <c r="V475" s="476"/>
      <c r="W475" s="478"/>
    </row>
    <row r="476" spans="1:23" s="112" customFormat="1" x14ac:dyDescent="0.2">
      <c r="A476" s="157"/>
      <c r="B476" s="148"/>
      <c r="C476" s="148"/>
      <c r="E476" s="54"/>
      <c r="F476" s="54"/>
      <c r="H476" s="102"/>
      <c r="I476" s="68"/>
      <c r="J476" s="54"/>
      <c r="K476" s="178"/>
      <c r="L476" s="174"/>
      <c r="M476" s="178"/>
      <c r="N476" s="174"/>
      <c r="O476" s="183"/>
      <c r="P476" s="54"/>
      <c r="Q476" s="68"/>
      <c r="R476" s="472"/>
      <c r="S476" s="476"/>
      <c r="T476" s="477"/>
      <c r="U476" s="476"/>
      <c r="V476" s="476"/>
      <c r="W476" s="478"/>
    </row>
    <row r="477" spans="1:23" s="112" customFormat="1" x14ac:dyDescent="0.2">
      <c r="A477" s="157"/>
      <c r="B477" s="148"/>
      <c r="C477" s="148"/>
      <c r="E477" s="54"/>
      <c r="F477" s="54"/>
      <c r="H477" s="102"/>
      <c r="I477" s="68"/>
      <c r="J477" s="54"/>
      <c r="K477" s="178"/>
      <c r="L477" s="174"/>
      <c r="M477" s="178"/>
      <c r="N477" s="174"/>
      <c r="O477" s="183"/>
      <c r="P477" s="54"/>
      <c r="Q477" s="68"/>
      <c r="R477" s="472"/>
      <c r="S477" s="476"/>
      <c r="T477" s="477"/>
      <c r="U477" s="476"/>
      <c r="V477" s="476"/>
      <c r="W477" s="478"/>
    </row>
    <row r="478" spans="1:23" s="112" customFormat="1" x14ac:dyDescent="0.2">
      <c r="A478" s="157"/>
      <c r="B478" s="148"/>
      <c r="C478" s="148"/>
      <c r="E478" s="54"/>
      <c r="F478" s="54"/>
      <c r="H478" s="102"/>
      <c r="I478" s="68"/>
      <c r="J478" s="54"/>
      <c r="K478" s="178"/>
      <c r="L478" s="174"/>
      <c r="M478" s="178"/>
      <c r="N478" s="174"/>
      <c r="O478" s="183"/>
      <c r="P478" s="54"/>
      <c r="Q478" s="68"/>
      <c r="R478" s="472"/>
      <c r="S478" s="476"/>
      <c r="T478" s="477"/>
      <c r="U478" s="476"/>
      <c r="V478" s="476"/>
      <c r="W478" s="478"/>
    </row>
    <row r="479" spans="1:23" s="112" customFormat="1" x14ac:dyDescent="0.2">
      <c r="A479" s="157"/>
      <c r="B479" s="148"/>
      <c r="C479" s="148"/>
      <c r="E479" s="54"/>
      <c r="F479" s="54"/>
      <c r="H479" s="102"/>
      <c r="I479" s="68"/>
      <c r="J479" s="54"/>
      <c r="K479" s="178"/>
      <c r="L479" s="174"/>
      <c r="M479" s="178"/>
      <c r="N479" s="174"/>
      <c r="O479" s="183"/>
      <c r="P479" s="54"/>
      <c r="Q479" s="68"/>
      <c r="R479" s="472"/>
      <c r="S479" s="476"/>
      <c r="T479" s="477"/>
      <c r="U479" s="476"/>
      <c r="V479" s="476"/>
      <c r="W479" s="478"/>
    </row>
    <row r="480" spans="1:23" s="112" customFormat="1" x14ac:dyDescent="0.2">
      <c r="A480" s="157"/>
      <c r="B480" s="148"/>
      <c r="C480" s="148"/>
      <c r="E480" s="54"/>
      <c r="F480" s="54"/>
      <c r="H480" s="102"/>
      <c r="I480" s="68"/>
      <c r="J480" s="54"/>
      <c r="K480" s="178"/>
      <c r="L480" s="174"/>
      <c r="M480" s="178"/>
      <c r="N480" s="174"/>
      <c r="O480" s="183"/>
      <c r="P480" s="54"/>
      <c r="Q480" s="68"/>
      <c r="R480" s="472"/>
      <c r="S480" s="476"/>
      <c r="T480" s="477"/>
      <c r="U480" s="476"/>
      <c r="V480" s="476"/>
      <c r="W480" s="478"/>
    </row>
    <row r="481" spans="1:23" s="112" customFormat="1" x14ac:dyDescent="0.2">
      <c r="A481" s="157"/>
      <c r="B481" s="148"/>
      <c r="C481" s="148"/>
      <c r="E481" s="54"/>
      <c r="F481" s="54"/>
      <c r="H481" s="102"/>
      <c r="I481" s="68"/>
      <c r="J481" s="54"/>
      <c r="K481" s="178"/>
      <c r="L481" s="174"/>
      <c r="M481" s="178"/>
      <c r="N481" s="174"/>
      <c r="O481" s="183"/>
      <c r="P481" s="54"/>
      <c r="Q481" s="68"/>
      <c r="R481" s="472"/>
      <c r="S481" s="476"/>
      <c r="T481" s="477"/>
      <c r="U481" s="476"/>
      <c r="V481" s="476"/>
      <c r="W481" s="478"/>
    </row>
    <row r="482" spans="1:23" s="112" customFormat="1" x14ac:dyDescent="0.2">
      <c r="A482" s="157"/>
      <c r="B482" s="148"/>
      <c r="C482" s="148"/>
      <c r="E482" s="54"/>
      <c r="F482" s="54"/>
      <c r="H482" s="102"/>
      <c r="I482" s="68"/>
      <c r="J482" s="54"/>
      <c r="K482" s="178"/>
      <c r="L482" s="174"/>
      <c r="M482" s="178"/>
      <c r="N482" s="174"/>
      <c r="O482" s="183"/>
      <c r="P482" s="54"/>
      <c r="Q482" s="68"/>
      <c r="R482" s="472"/>
      <c r="S482" s="476"/>
      <c r="T482" s="477"/>
      <c r="U482" s="476"/>
      <c r="V482" s="476"/>
      <c r="W482" s="478"/>
    </row>
    <row r="483" spans="1:23" s="112" customFormat="1" x14ac:dyDescent="0.2">
      <c r="A483" s="157"/>
      <c r="B483" s="148"/>
      <c r="C483" s="148"/>
      <c r="E483" s="54"/>
      <c r="F483" s="54"/>
      <c r="H483" s="102"/>
      <c r="I483" s="68"/>
      <c r="J483" s="54"/>
      <c r="K483" s="178"/>
      <c r="L483" s="174"/>
      <c r="M483" s="178"/>
      <c r="N483" s="174"/>
      <c r="O483" s="183"/>
      <c r="P483" s="54"/>
      <c r="Q483" s="68"/>
      <c r="R483" s="472"/>
      <c r="S483" s="476"/>
      <c r="T483" s="477"/>
      <c r="U483" s="476"/>
      <c r="V483" s="476"/>
      <c r="W483" s="478"/>
    </row>
    <row r="484" spans="1:23" s="112" customFormat="1" x14ac:dyDescent="0.2">
      <c r="A484" s="157"/>
      <c r="B484" s="148"/>
      <c r="C484" s="148"/>
      <c r="E484" s="54"/>
      <c r="F484" s="54"/>
      <c r="H484" s="102"/>
      <c r="I484" s="68"/>
      <c r="J484" s="54"/>
      <c r="K484" s="178"/>
      <c r="L484" s="174"/>
      <c r="M484" s="178"/>
      <c r="N484" s="174"/>
      <c r="O484" s="183"/>
      <c r="P484" s="54"/>
      <c r="Q484" s="68"/>
      <c r="R484" s="472"/>
      <c r="S484" s="476"/>
      <c r="T484" s="477"/>
      <c r="U484" s="476"/>
      <c r="V484" s="476"/>
      <c r="W484" s="478"/>
    </row>
    <row r="485" spans="1:23" s="112" customFormat="1" x14ac:dyDescent="0.2">
      <c r="A485" s="157"/>
      <c r="B485" s="148"/>
      <c r="C485" s="148"/>
      <c r="E485" s="54"/>
      <c r="F485" s="54"/>
      <c r="H485" s="102"/>
      <c r="I485" s="68"/>
      <c r="J485" s="54"/>
      <c r="K485" s="178"/>
      <c r="L485" s="174"/>
      <c r="M485" s="178"/>
      <c r="N485" s="174"/>
      <c r="O485" s="183"/>
      <c r="P485" s="54"/>
      <c r="Q485" s="68"/>
      <c r="R485" s="472"/>
      <c r="S485" s="476"/>
      <c r="T485" s="477"/>
      <c r="U485" s="476"/>
      <c r="V485" s="476"/>
      <c r="W485" s="478"/>
    </row>
    <row r="486" spans="1:23" s="112" customFormat="1" x14ac:dyDescent="0.2">
      <c r="A486" s="157"/>
      <c r="B486" s="148"/>
      <c r="C486" s="148"/>
      <c r="E486" s="54"/>
      <c r="F486" s="54"/>
      <c r="H486" s="102"/>
      <c r="I486" s="68"/>
      <c r="J486" s="54"/>
      <c r="K486" s="178"/>
      <c r="L486" s="174"/>
      <c r="M486" s="178"/>
      <c r="N486" s="174"/>
      <c r="O486" s="183"/>
      <c r="P486" s="54"/>
      <c r="Q486" s="68"/>
      <c r="R486" s="472"/>
      <c r="S486" s="476"/>
      <c r="T486" s="477"/>
      <c r="U486" s="476"/>
      <c r="V486" s="476"/>
      <c r="W486" s="478"/>
    </row>
    <row r="487" spans="1:23" s="112" customFormat="1" x14ac:dyDescent="0.2">
      <c r="A487" s="157"/>
      <c r="B487" s="148"/>
      <c r="C487" s="148"/>
      <c r="E487" s="54"/>
      <c r="F487" s="54"/>
      <c r="H487" s="102"/>
      <c r="I487" s="68"/>
      <c r="J487" s="54"/>
      <c r="K487" s="178"/>
      <c r="L487" s="174"/>
      <c r="M487" s="178"/>
      <c r="N487" s="174"/>
      <c r="O487" s="183"/>
      <c r="P487" s="54"/>
      <c r="Q487" s="68"/>
      <c r="R487" s="472"/>
      <c r="S487" s="476"/>
      <c r="T487" s="477"/>
      <c r="U487" s="476"/>
      <c r="V487" s="476"/>
      <c r="W487" s="478"/>
    </row>
    <row r="488" spans="1:23" s="112" customFormat="1" x14ac:dyDescent="0.2">
      <c r="A488" s="157"/>
      <c r="B488" s="148"/>
      <c r="C488" s="148"/>
      <c r="E488" s="54"/>
      <c r="F488" s="54"/>
      <c r="H488" s="102"/>
      <c r="I488" s="68"/>
      <c r="J488" s="54"/>
      <c r="K488" s="178"/>
      <c r="L488" s="174"/>
      <c r="M488" s="178"/>
      <c r="N488" s="174"/>
      <c r="O488" s="183"/>
      <c r="P488" s="54"/>
      <c r="Q488" s="68"/>
      <c r="R488" s="472"/>
      <c r="S488" s="476"/>
      <c r="T488" s="477"/>
      <c r="U488" s="476"/>
      <c r="V488" s="476"/>
      <c r="W488" s="478"/>
    </row>
    <row r="489" spans="1:23" s="112" customFormat="1" x14ac:dyDescent="0.2">
      <c r="A489" s="157"/>
      <c r="B489" s="148"/>
      <c r="C489" s="148"/>
      <c r="E489" s="54"/>
      <c r="F489" s="54"/>
      <c r="H489" s="102"/>
      <c r="I489" s="68"/>
      <c r="J489" s="54"/>
      <c r="K489" s="178"/>
      <c r="L489" s="174"/>
      <c r="M489" s="178"/>
      <c r="N489" s="174"/>
      <c r="O489" s="183"/>
      <c r="P489" s="54"/>
      <c r="Q489" s="68"/>
      <c r="R489" s="472"/>
      <c r="S489" s="476"/>
      <c r="T489" s="477"/>
      <c r="U489" s="476"/>
      <c r="V489" s="476"/>
      <c r="W489" s="478"/>
    </row>
    <row r="490" spans="1:23" s="112" customFormat="1" x14ac:dyDescent="0.2">
      <c r="A490" s="157"/>
      <c r="B490" s="148"/>
      <c r="C490" s="148"/>
      <c r="E490" s="54"/>
      <c r="F490" s="54"/>
      <c r="H490" s="102"/>
      <c r="I490" s="68"/>
      <c r="J490" s="54"/>
      <c r="K490" s="178"/>
      <c r="L490" s="174"/>
      <c r="M490" s="178"/>
      <c r="N490" s="174"/>
      <c r="O490" s="183"/>
      <c r="P490" s="54"/>
      <c r="Q490" s="68"/>
      <c r="R490" s="472"/>
      <c r="S490" s="476"/>
      <c r="T490" s="477"/>
      <c r="U490" s="476"/>
      <c r="V490" s="476"/>
      <c r="W490" s="478"/>
    </row>
    <row r="491" spans="1:23" s="112" customFormat="1" x14ac:dyDescent="0.2">
      <c r="A491" s="157"/>
      <c r="B491" s="148"/>
      <c r="C491" s="148"/>
      <c r="E491" s="54"/>
      <c r="F491" s="54"/>
      <c r="H491" s="102"/>
      <c r="I491" s="68"/>
      <c r="J491" s="54"/>
      <c r="K491" s="178"/>
      <c r="L491" s="174"/>
      <c r="M491" s="178"/>
      <c r="N491" s="174"/>
      <c r="O491" s="183"/>
      <c r="P491" s="54"/>
      <c r="Q491" s="68"/>
      <c r="R491" s="472"/>
      <c r="S491" s="476"/>
      <c r="T491" s="477"/>
      <c r="U491" s="476"/>
      <c r="V491" s="476"/>
      <c r="W491" s="478"/>
    </row>
    <row r="492" spans="1:23" s="112" customFormat="1" ht="11.25" x14ac:dyDescent="0.2">
      <c r="A492" s="157"/>
      <c r="B492" s="148"/>
      <c r="C492" s="148"/>
      <c r="E492" s="54"/>
      <c r="F492" s="54"/>
      <c r="H492" s="102"/>
      <c r="I492" s="68"/>
      <c r="J492" s="54"/>
      <c r="K492" s="178"/>
      <c r="L492" s="174"/>
      <c r="M492" s="178"/>
      <c r="N492" s="174"/>
      <c r="O492" s="93"/>
      <c r="P492" s="54"/>
      <c r="Q492" s="68"/>
      <c r="R492" s="472"/>
      <c r="S492" s="476"/>
      <c r="T492" s="477"/>
      <c r="U492" s="476"/>
      <c r="V492" s="476"/>
      <c r="W492" s="478"/>
    </row>
    <row r="493" spans="1:23" s="112" customFormat="1" ht="11.25" x14ac:dyDescent="0.2">
      <c r="A493" s="157"/>
      <c r="B493" s="148"/>
      <c r="C493" s="148"/>
      <c r="E493" s="54"/>
      <c r="F493" s="54"/>
      <c r="H493" s="102"/>
      <c r="I493" s="68"/>
      <c r="J493" s="54"/>
      <c r="K493" s="178"/>
      <c r="L493" s="174"/>
      <c r="M493" s="178"/>
      <c r="N493" s="174"/>
      <c r="P493" s="54"/>
      <c r="Q493" s="68"/>
      <c r="R493" s="472"/>
      <c r="S493" s="476"/>
      <c r="T493" s="477"/>
      <c r="U493" s="476"/>
      <c r="V493" s="476"/>
      <c r="W493" s="478"/>
    </row>
    <row r="494" spans="1:23" s="112" customFormat="1" ht="11.25" x14ac:dyDescent="0.2">
      <c r="A494" s="157"/>
      <c r="B494" s="148"/>
      <c r="C494" s="148"/>
      <c r="E494" s="54"/>
      <c r="F494" s="54"/>
      <c r="H494" s="102"/>
      <c r="I494" s="68"/>
      <c r="J494" s="54"/>
      <c r="K494" s="178"/>
      <c r="L494" s="174"/>
      <c r="M494" s="178"/>
      <c r="N494" s="174"/>
      <c r="P494" s="54"/>
      <c r="Q494" s="68"/>
      <c r="R494" s="472"/>
      <c r="S494" s="476"/>
      <c r="T494" s="477"/>
      <c r="U494" s="476"/>
      <c r="V494" s="476"/>
      <c r="W494" s="478"/>
    </row>
    <row r="495" spans="1:23" s="112" customFormat="1" ht="11.25" x14ac:dyDescent="0.2">
      <c r="A495" s="157"/>
      <c r="B495" s="148"/>
      <c r="C495" s="148"/>
      <c r="E495" s="54"/>
      <c r="F495" s="54"/>
      <c r="H495" s="102"/>
      <c r="I495" s="68"/>
      <c r="J495" s="54"/>
      <c r="K495" s="178"/>
      <c r="L495" s="174"/>
      <c r="M495" s="178"/>
      <c r="N495" s="174"/>
      <c r="P495" s="54"/>
      <c r="Q495" s="68"/>
      <c r="R495" s="472"/>
      <c r="S495" s="476"/>
      <c r="T495" s="477"/>
      <c r="U495" s="476"/>
      <c r="V495" s="476"/>
      <c r="W495" s="478"/>
    </row>
    <row r="496" spans="1:23" s="112" customFormat="1" ht="11.25" x14ac:dyDescent="0.2">
      <c r="A496" s="157"/>
      <c r="B496" s="148"/>
      <c r="C496" s="148"/>
      <c r="E496" s="54"/>
      <c r="F496" s="54"/>
      <c r="H496" s="102"/>
      <c r="I496" s="68"/>
      <c r="J496" s="54"/>
      <c r="K496" s="178"/>
      <c r="L496" s="174"/>
      <c r="M496" s="178"/>
      <c r="N496" s="174"/>
      <c r="P496" s="54"/>
      <c r="Q496" s="68"/>
      <c r="R496" s="472"/>
      <c r="S496" s="476"/>
      <c r="T496" s="477"/>
      <c r="U496" s="476"/>
      <c r="V496" s="476"/>
      <c r="W496" s="478"/>
    </row>
    <row r="497" spans="1:23" s="112" customFormat="1" ht="11.25" x14ac:dyDescent="0.2">
      <c r="A497" s="157"/>
      <c r="B497" s="148"/>
      <c r="C497" s="148"/>
      <c r="E497" s="54"/>
      <c r="F497" s="54"/>
      <c r="H497" s="102"/>
      <c r="I497" s="68"/>
      <c r="J497" s="54"/>
      <c r="K497" s="178"/>
      <c r="L497" s="174"/>
      <c r="M497" s="178"/>
      <c r="N497" s="174"/>
      <c r="P497" s="54"/>
      <c r="Q497" s="68"/>
      <c r="R497" s="472"/>
      <c r="S497" s="476"/>
      <c r="T497" s="477"/>
      <c r="U497" s="476"/>
      <c r="V497" s="476"/>
      <c r="W497" s="478"/>
    </row>
    <row r="498" spans="1:23" s="112" customFormat="1" ht="11.25" x14ac:dyDescent="0.2">
      <c r="A498" s="157"/>
      <c r="B498" s="148"/>
      <c r="C498" s="148"/>
      <c r="E498" s="54"/>
      <c r="F498" s="54"/>
      <c r="H498" s="102"/>
      <c r="I498" s="68"/>
      <c r="J498" s="54"/>
      <c r="K498" s="178"/>
      <c r="L498" s="174"/>
      <c r="M498" s="178"/>
      <c r="N498" s="174"/>
      <c r="P498" s="54"/>
      <c r="Q498" s="68"/>
      <c r="R498" s="472"/>
      <c r="S498" s="476"/>
      <c r="T498" s="477"/>
      <c r="U498" s="476"/>
      <c r="V498" s="476"/>
      <c r="W498" s="478"/>
    </row>
    <row r="499" spans="1:23" s="112" customFormat="1" ht="11.25" x14ac:dyDescent="0.2">
      <c r="A499" s="157"/>
      <c r="B499" s="148"/>
      <c r="C499" s="148"/>
      <c r="E499" s="54"/>
      <c r="F499" s="54"/>
      <c r="H499" s="102"/>
      <c r="I499" s="68"/>
      <c r="J499" s="54"/>
      <c r="K499" s="178"/>
      <c r="L499" s="174"/>
      <c r="M499" s="178"/>
      <c r="N499" s="174"/>
      <c r="P499" s="54"/>
      <c r="Q499" s="68"/>
      <c r="R499" s="472"/>
      <c r="S499" s="476"/>
      <c r="T499" s="477"/>
      <c r="U499" s="476"/>
      <c r="V499" s="476"/>
      <c r="W499" s="478"/>
    </row>
    <row r="500" spans="1:23" s="112" customFormat="1" x14ac:dyDescent="0.2">
      <c r="A500" s="157"/>
      <c r="B500" s="148"/>
      <c r="C500" s="148"/>
      <c r="E500" s="54"/>
      <c r="F500" s="54"/>
      <c r="H500" s="102"/>
      <c r="I500" s="68"/>
      <c r="J500" s="54"/>
      <c r="K500" s="178"/>
      <c r="L500" s="174"/>
      <c r="M500" s="178"/>
      <c r="N500" s="178"/>
      <c r="O500" s="183"/>
      <c r="P500" s="54"/>
      <c r="Q500" s="68"/>
      <c r="R500" s="472"/>
      <c r="S500" s="476"/>
      <c r="T500" s="477"/>
      <c r="U500" s="476"/>
      <c r="V500" s="476"/>
      <c r="W500" s="478"/>
    </row>
    <row r="501" spans="1:23" s="112" customFormat="1" x14ac:dyDescent="0.2">
      <c r="A501" s="157"/>
      <c r="B501" s="148"/>
      <c r="C501" s="148"/>
      <c r="E501" s="54"/>
      <c r="F501" s="54"/>
      <c r="H501" s="102"/>
      <c r="I501" s="68"/>
      <c r="J501" s="54"/>
      <c r="K501" s="178"/>
      <c r="L501" s="174"/>
      <c r="M501" s="178"/>
      <c r="N501" s="178"/>
      <c r="O501" s="183"/>
      <c r="P501" s="54"/>
      <c r="Q501" s="68"/>
      <c r="R501" s="472"/>
      <c r="S501" s="476"/>
      <c r="T501" s="477"/>
      <c r="U501" s="476"/>
      <c r="V501" s="476"/>
      <c r="W501" s="478"/>
    </row>
    <row r="502" spans="1:23" s="112" customFormat="1" x14ac:dyDescent="0.2">
      <c r="A502" s="157"/>
      <c r="B502" s="148"/>
      <c r="C502" s="148"/>
      <c r="E502" s="54"/>
      <c r="F502" s="54"/>
      <c r="H502" s="102"/>
      <c r="I502" s="68"/>
      <c r="J502" s="54"/>
      <c r="K502" s="178"/>
      <c r="L502" s="174"/>
      <c r="M502" s="178"/>
      <c r="N502" s="178"/>
      <c r="O502" s="183"/>
      <c r="P502" s="54"/>
      <c r="Q502" s="68"/>
      <c r="R502" s="472"/>
      <c r="S502" s="476"/>
      <c r="T502" s="477"/>
      <c r="U502" s="476"/>
      <c r="V502" s="476"/>
      <c r="W502" s="478"/>
    </row>
    <row r="503" spans="1:23" s="112" customFormat="1" x14ac:dyDescent="0.2">
      <c r="A503" s="157"/>
      <c r="B503" s="148"/>
      <c r="C503" s="148"/>
      <c r="E503" s="54"/>
      <c r="F503" s="54"/>
      <c r="H503" s="102"/>
      <c r="I503" s="68"/>
      <c r="J503" s="54"/>
      <c r="K503" s="178"/>
      <c r="L503" s="174"/>
      <c r="M503" s="178"/>
      <c r="N503" s="178"/>
      <c r="O503" s="183"/>
      <c r="P503" s="54"/>
      <c r="Q503" s="68"/>
      <c r="R503" s="472"/>
      <c r="S503" s="476"/>
      <c r="T503" s="477"/>
      <c r="U503" s="476"/>
      <c r="V503" s="476"/>
      <c r="W503" s="478"/>
    </row>
    <row r="504" spans="1:23" s="112" customFormat="1" x14ac:dyDescent="0.2">
      <c r="A504" s="157"/>
      <c r="B504" s="148"/>
      <c r="C504" s="148"/>
      <c r="E504" s="54"/>
      <c r="F504" s="54"/>
      <c r="H504" s="102"/>
      <c r="I504" s="68"/>
      <c r="J504" s="54"/>
      <c r="K504" s="178"/>
      <c r="L504" s="174"/>
      <c r="M504" s="178"/>
      <c r="N504" s="178"/>
      <c r="O504" s="183"/>
      <c r="P504" s="54"/>
      <c r="Q504" s="68"/>
      <c r="R504" s="472"/>
      <c r="S504" s="476"/>
      <c r="T504" s="477"/>
      <c r="U504" s="476"/>
      <c r="V504" s="476"/>
      <c r="W504" s="478"/>
    </row>
    <row r="505" spans="1:23" s="112" customFormat="1" x14ac:dyDescent="0.2">
      <c r="A505" s="157"/>
      <c r="B505" s="148"/>
      <c r="C505" s="148"/>
      <c r="E505" s="54"/>
      <c r="F505" s="54"/>
      <c r="H505" s="102"/>
      <c r="I505" s="68"/>
      <c r="J505" s="54"/>
      <c r="K505" s="178"/>
      <c r="L505" s="174"/>
      <c r="M505" s="178"/>
      <c r="N505" s="178"/>
      <c r="O505" s="183"/>
      <c r="P505" s="54"/>
      <c r="Q505" s="68"/>
      <c r="R505" s="472"/>
      <c r="S505" s="476"/>
      <c r="T505" s="477"/>
      <c r="U505" s="476"/>
      <c r="V505" s="476"/>
      <c r="W505" s="478"/>
    </row>
    <row r="506" spans="1:23" s="112" customFormat="1" x14ac:dyDescent="0.2">
      <c r="A506" s="157"/>
      <c r="B506" s="148"/>
      <c r="C506" s="148"/>
      <c r="E506" s="54"/>
      <c r="F506" s="54"/>
      <c r="H506" s="102"/>
      <c r="I506" s="68"/>
      <c r="J506" s="54"/>
      <c r="K506" s="178"/>
      <c r="L506" s="174"/>
      <c r="M506" s="178"/>
      <c r="N506" s="178"/>
      <c r="O506" s="183"/>
      <c r="P506" s="54"/>
      <c r="Q506" s="68"/>
      <c r="R506" s="472"/>
      <c r="S506" s="476"/>
      <c r="T506" s="477"/>
      <c r="U506" s="476"/>
      <c r="V506" s="476"/>
      <c r="W506" s="478"/>
    </row>
    <row r="507" spans="1:23" s="112" customFormat="1" x14ac:dyDescent="0.2">
      <c r="A507" s="157"/>
      <c r="B507" s="148"/>
      <c r="C507" s="148"/>
      <c r="E507" s="54"/>
      <c r="F507" s="54"/>
      <c r="H507" s="102"/>
      <c r="I507" s="68"/>
      <c r="J507" s="54"/>
      <c r="K507" s="178"/>
      <c r="L507" s="174"/>
      <c r="M507" s="178"/>
      <c r="N507" s="178"/>
      <c r="O507" s="183"/>
      <c r="P507" s="54"/>
      <c r="Q507" s="68"/>
      <c r="R507" s="472"/>
      <c r="S507" s="476"/>
      <c r="T507" s="477"/>
      <c r="U507" s="476"/>
      <c r="V507" s="476"/>
      <c r="W507" s="478"/>
    </row>
    <row r="508" spans="1:23" s="112" customFormat="1" x14ac:dyDescent="0.2">
      <c r="A508" s="157"/>
      <c r="B508" s="148"/>
      <c r="C508" s="148"/>
      <c r="E508" s="54"/>
      <c r="F508" s="54"/>
      <c r="H508" s="102"/>
      <c r="I508" s="68"/>
      <c r="J508" s="54"/>
      <c r="K508" s="178"/>
      <c r="L508" s="174"/>
      <c r="M508" s="178"/>
      <c r="N508" s="178"/>
      <c r="O508" s="183"/>
      <c r="P508" s="54"/>
      <c r="Q508" s="68"/>
      <c r="R508" s="472"/>
      <c r="S508" s="476"/>
      <c r="T508" s="477"/>
      <c r="U508" s="476"/>
      <c r="V508" s="476"/>
      <c r="W508" s="478"/>
    </row>
    <row r="509" spans="1:23" s="112" customFormat="1" x14ac:dyDescent="0.2">
      <c r="A509" s="157"/>
      <c r="B509" s="148"/>
      <c r="C509" s="148"/>
      <c r="E509" s="54"/>
      <c r="F509" s="54"/>
      <c r="H509" s="102"/>
      <c r="I509" s="68"/>
      <c r="J509" s="54"/>
      <c r="K509" s="178"/>
      <c r="L509" s="174"/>
      <c r="M509" s="178"/>
      <c r="N509" s="178"/>
      <c r="O509" s="183"/>
      <c r="P509" s="54"/>
      <c r="Q509" s="68"/>
      <c r="R509" s="472"/>
      <c r="S509" s="476"/>
      <c r="T509" s="477"/>
      <c r="U509" s="476"/>
      <c r="V509" s="476"/>
      <c r="W509" s="478"/>
    </row>
    <row r="510" spans="1:23" s="112" customFormat="1" x14ac:dyDescent="0.2">
      <c r="A510" s="157"/>
      <c r="B510" s="148"/>
      <c r="C510" s="148"/>
      <c r="E510" s="54"/>
      <c r="F510" s="54"/>
      <c r="H510" s="102"/>
      <c r="I510" s="68"/>
      <c r="J510" s="54"/>
      <c r="K510" s="178"/>
      <c r="L510" s="174"/>
      <c r="M510" s="178"/>
      <c r="N510" s="178"/>
      <c r="O510" s="183"/>
      <c r="P510" s="54"/>
      <c r="Q510" s="68"/>
      <c r="R510" s="472"/>
      <c r="S510" s="476"/>
      <c r="T510" s="477"/>
      <c r="U510" s="476"/>
      <c r="V510" s="476"/>
      <c r="W510" s="478"/>
    </row>
    <row r="511" spans="1:23" s="112" customFormat="1" x14ac:dyDescent="0.2">
      <c r="A511" s="157"/>
      <c r="B511" s="148"/>
      <c r="C511" s="148"/>
      <c r="E511" s="54"/>
      <c r="F511" s="54"/>
      <c r="H511" s="102"/>
      <c r="I511" s="68"/>
      <c r="J511" s="54"/>
      <c r="K511" s="178"/>
      <c r="L511" s="174"/>
      <c r="M511" s="178"/>
      <c r="N511" s="178"/>
      <c r="O511" s="183"/>
      <c r="P511" s="54"/>
      <c r="Q511" s="68"/>
      <c r="R511" s="472"/>
      <c r="S511" s="476"/>
      <c r="T511" s="477"/>
      <c r="U511" s="476"/>
      <c r="V511" s="476"/>
      <c r="W511" s="478"/>
    </row>
    <row r="512" spans="1:23" s="112" customFormat="1" x14ac:dyDescent="0.2">
      <c r="A512" s="157"/>
      <c r="B512" s="148"/>
      <c r="C512" s="148"/>
      <c r="E512" s="54"/>
      <c r="F512" s="54"/>
      <c r="H512" s="102"/>
      <c r="I512" s="68"/>
      <c r="J512" s="54"/>
      <c r="K512" s="178"/>
      <c r="L512" s="174"/>
      <c r="M512" s="178"/>
      <c r="N512" s="178"/>
      <c r="O512" s="183"/>
      <c r="P512" s="54"/>
      <c r="Q512" s="68"/>
      <c r="R512" s="472"/>
      <c r="S512" s="476"/>
      <c r="T512" s="477"/>
      <c r="U512" s="476"/>
      <c r="V512" s="476"/>
      <c r="W512" s="478"/>
    </row>
    <row r="513" spans="1:25" s="112" customFormat="1" x14ac:dyDescent="0.2">
      <c r="A513" s="157"/>
      <c r="B513" s="148"/>
      <c r="C513" s="148"/>
      <c r="E513" s="54"/>
      <c r="F513" s="54"/>
      <c r="H513" s="102"/>
      <c r="I513" s="68"/>
      <c r="J513" s="54"/>
      <c r="K513" s="178"/>
      <c r="L513" s="174"/>
      <c r="M513" s="178"/>
      <c r="N513" s="178"/>
      <c r="O513" s="183"/>
      <c r="P513" s="54"/>
      <c r="Q513" s="68"/>
      <c r="R513" s="472"/>
      <c r="S513" s="476"/>
      <c r="T513" s="477"/>
      <c r="U513" s="476"/>
      <c r="V513" s="476"/>
      <c r="W513" s="478"/>
    </row>
    <row r="514" spans="1:25" s="112" customFormat="1" x14ac:dyDescent="0.2">
      <c r="A514" s="157"/>
      <c r="B514" s="148"/>
      <c r="C514" s="148"/>
      <c r="E514" s="54"/>
      <c r="F514" s="54"/>
      <c r="H514" s="102"/>
      <c r="I514" s="68"/>
      <c r="J514" s="54"/>
      <c r="K514" s="178"/>
      <c r="L514" s="174"/>
      <c r="M514" s="178"/>
      <c r="N514" s="178"/>
      <c r="O514" s="183"/>
      <c r="P514" s="54"/>
      <c r="Q514" s="68"/>
      <c r="R514" s="472"/>
      <c r="S514" s="476"/>
      <c r="T514" s="477"/>
      <c r="U514" s="476"/>
      <c r="V514" s="476"/>
      <c r="W514" s="478"/>
    </row>
    <row r="515" spans="1:25" s="112" customFormat="1" x14ac:dyDescent="0.2">
      <c r="A515" s="157"/>
      <c r="B515" s="148"/>
      <c r="C515" s="148"/>
      <c r="E515" s="54"/>
      <c r="F515" s="54"/>
      <c r="H515" s="102"/>
      <c r="I515" s="68"/>
      <c r="J515" s="54"/>
      <c r="K515" s="178"/>
      <c r="L515" s="174"/>
      <c r="M515" s="178"/>
      <c r="N515" s="178"/>
      <c r="O515" s="183"/>
      <c r="P515" s="54"/>
      <c r="Q515" s="68"/>
      <c r="R515" s="472"/>
      <c r="S515" s="476"/>
      <c r="T515" s="477"/>
      <c r="U515" s="476"/>
      <c r="V515" s="476"/>
      <c r="W515" s="478"/>
    </row>
    <row r="516" spans="1:25" s="112" customFormat="1" x14ac:dyDescent="0.2">
      <c r="A516" s="157"/>
      <c r="B516" s="148"/>
      <c r="C516" s="148"/>
      <c r="E516" s="54"/>
      <c r="F516" s="54"/>
      <c r="H516" s="102"/>
      <c r="I516" s="68"/>
      <c r="J516" s="54"/>
      <c r="K516" s="178"/>
      <c r="L516" s="174"/>
      <c r="M516" s="178"/>
      <c r="N516" s="178"/>
      <c r="O516" s="183"/>
      <c r="P516" s="54"/>
      <c r="Q516" s="68"/>
      <c r="R516" s="472"/>
      <c r="S516" s="476"/>
      <c r="T516" s="477"/>
      <c r="U516" s="476"/>
      <c r="V516" s="476"/>
      <c r="W516" s="478"/>
    </row>
    <row r="517" spans="1:25" s="112" customFormat="1" x14ac:dyDescent="0.2">
      <c r="A517" s="157"/>
      <c r="B517" s="148"/>
      <c r="C517" s="148"/>
      <c r="E517" s="54"/>
      <c r="F517" s="54"/>
      <c r="H517" s="102"/>
      <c r="I517" s="68"/>
      <c r="J517" s="54"/>
      <c r="K517" s="178"/>
      <c r="L517" s="174"/>
      <c r="M517" s="178"/>
      <c r="N517" s="178"/>
      <c r="O517" s="183"/>
      <c r="P517" s="54"/>
      <c r="Q517" s="68"/>
      <c r="R517" s="472"/>
      <c r="S517" s="476"/>
      <c r="T517" s="477"/>
      <c r="U517" s="476"/>
      <c r="V517" s="476"/>
      <c r="W517" s="478"/>
    </row>
    <row r="518" spans="1:25" s="112" customFormat="1" x14ac:dyDescent="0.2">
      <c r="A518" s="157"/>
      <c r="B518" s="148"/>
      <c r="C518" s="148"/>
      <c r="E518" s="54"/>
      <c r="F518" s="54"/>
      <c r="H518" s="102"/>
      <c r="I518" s="68"/>
      <c r="J518" s="54"/>
      <c r="K518" s="178"/>
      <c r="L518" s="174"/>
      <c r="M518" s="178"/>
      <c r="N518" s="178"/>
      <c r="O518" s="183"/>
      <c r="P518" s="54"/>
      <c r="Q518" s="68"/>
      <c r="R518" s="472"/>
      <c r="S518" s="476"/>
      <c r="T518" s="477"/>
      <c r="U518" s="476"/>
      <c r="V518" s="476"/>
      <c r="W518" s="478"/>
    </row>
    <row r="519" spans="1:25" s="112" customFormat="1" x14ac:dyDescent="0.2">
      <c r="A519" s="157"/>
      <c r="B519" s="148"/>
      <c r="C519" s="148"/>
      <c r="E519" s="54"/>
      <c r="F519" s="54"/>
      <c r="H519" s="102"/>
      <c r="I519" s="68"/>
      <c r="J519" s="54"/>
      <c r="K519" s="178"/>
      <c r="L519" s="174"/>
      <c r="M519" s="178"/>
      <c r="N519" s="178"/>
      <c r="O519" s="183"/>
      <c r="P519" s="54"/>
      <c r="Q519" s="68"/>
      <c r="R519" s="472"/>
      <c r="S519" s="476"/>
      <c r="T519" s="477"/>
      <c r="U519" s="476"/>
      <c r="V519" s="476"/>
      <c r="W519" s="478"/>
    </row>
    <row r="520" spans="1:25" s="112" customFormat="1" x14ac:dyDescent="0.2">
      <c r="A520" s="157"/>
      <c r="B520" s="148"/>
      <c r="C520" s="148"/>
      <c r="E520" s="54"/>
      <c r="F520" s="54"/>
      <c r="H520" s="102"/>
      <c r="I520" s="68"/>
      <c r="J520" s="54"/>
      <c r="K520" s="178"/>
      <c r="L520" s="174"/>
      <c r="M520" s="178"/>
      <c r="N520" s="178"/>
      <c r="O520" s="183"/>
      <c r="P520" s="54"/>
      <c r="Q520" s="68"/>
      <c r="R520" s="472"/>
      <c r="S520" s="476"/>
      <c r="T520" s="477"/>
      <c r="U520" s="476"/>
      <c r="V520" s="476"/>
      <c r="W520" s="478"/>
    </row>
    <row r="521" spans="1:25" s="112" customFormat="1" x14ac:dyDescent="0.2">
      <c r="A521" s="157"/>
      <c r="B521" s="148"/>
      <c r="C521" s="148"/>
      <c r="E521" s="54"/>
      <c r="F521" s="54"/>
      <c r="H521" s="102"/>
      <c r="I521" s="68"/>
      <c r="J521" s="54"/>
      <c r="K521" s="178"/>
      <c r="L521" s="174"/>
      <c r="M521" s="178"/>
      <c r="N521" s="178"/>
      <c r="O521" s="183"/>
      <c r="P521" s="54"/>
      <c r="Q521" s="68"/>
      <c r="R521" s="472"/>
      <c r="S521" s="476"/>
      <c r="T521" s="477"/>
      <c r="U521" s="476"/>
      <c r="V521" s="476"/>
      <c r="W521" s="478"/>
    </row>
    <row r="522" spans="1:25" s="112" customFormat="1" x14ac:dyDescent="0.2">
      <c r="A522" s="157"/>
      <c r="B522" s="148"/>
      <c r="C522" s="148"/>
      <c r="E522" s="54"/>
      <c r="F522" s="54"/>
      <c r="H522" s="102"/>
      <c r="I522" s="68"/>
      <c r="J522" s="54"/>
      <c r="K522" s="178"/>
      <c r="L522" s="174"/>
      <c r="M522" s="178"/>
      <c r="N522" s="178"/>
      <c r="O522" s="183"/>
      <c r="P522" s="54"/>
      <c r="Q522" s="68"/>
      <c r="R522" s="472"/>
      <c r="S522" s="476"/>
      <c r="T522" s="477"/>
      <c r="U522" s="476"/>
      <c r="V522" s="476"/>
      <c r="W522" s="478"/>
    </row>
    <row r="523" spans="1:25" s="112" customFormat="1" x14ac:dyDescent="0.2">
      <c r="A523" s="157"/>
      <c r="B523" s="148"/>
      <c r="C523" s="148"/>
      <c r="E523" s="54"/>
      <c r="F523" s="54"/>
      <c r="H523" s="102"/>
      <c r="I523" s="68"/>
      <c r="J523" s="54"/>
      <c r="K523" s="178"/>
      <c r="L523" s="174"/>
      <c r="M523" s="178"/>
      <c r="N523" s="178"/>
      <c r="O523" s="183"/>
      <c r="P523" s="54"/>
      <c r="Q523" s="68"/>
      <c r="R523" s="472"/>
      <c r="S523" s="476"/>
      <c r="T523" s="477"/>
      <c r="U523" s="476"/>
      <c r="V523" s="476"/>
      <c r="W523" s="478"/>
    </row>
    <row r="524" spans="1:25" s="112" customFormat="1" x14ac:dyDescent="0.2">
      <c r="A524" s="157"/>
      <c r="B524" s="148"/>
      <c r="C524" s="148"/>
      <c r="E524" s="54"/>
      <c r="F524" s="54"/>
      <c r="H524" s="102"/>
      <c r="I524" s="68"/>
      <c r="J524" s="54"/>
      <c r="K524" s="178"/>
      <c r="L524" s="174"/>
      <c r="M524" s="178"/>
      <c r="N524" s="178"/>
      <c r="O524" s="183"/>
      <c r="P524" s="54"/>
      <c r="Q524" s="68"/>
      <c r="R524" s="472"/>
      <c r="S524" s="476"/>
      <c r="T524" s="477"/>
      <c r="U524" s="476"/>
      <c r="V524" s="476"/>
      <c r="W524" s="478"/>
      <c r="X524" s="195"/>
      <c r="Y524" s="195"/>
    </row>
    <row r="525" spans="1:25" s="112" customFormat="1" x14ac:dyDescent="0.2">
      <c r="A525" s="157"/>
      <c r="B525" s="148"/>
      <c r="C525" s="148"/>
      <c r="E525" s="54"/>
      <c r="F525" s="54"/>
      <c r="H525" s="102"/>
      <c r="I525" s="68"/>
      <c r="J525" s="54"/>
      <c r="K525" s="178"/>
      <c r="L525" s="174"/>
      <c r="M525" s="178"/>
      <c r="N525" s="178"/>
      <c r="O525" s="183"/>
      <c r="P525" s="54"/>
      <c r="Q525" s="68"/>
      <c r="R525" s="472"/>
      <c r="S525" s="476"/>
      <c r="T525" s="477"/>
      <c r="U525" s="476"/>
      <c r="V525" s="476"/>
      <c r="W525" s="478"/>
      <c r="X525" s="195"/>
      <c r="Y525" s="195"/>
    </row>
    <row r="526" spans="1:25" s="195" customFormat="1" x14ac:dyDescent="0.2">
      <c r="A526" s="157"/>
      <c r="B526" s="148"/>
      <c r="C526" s="148"/>
      <c r="D526" s="112"/>
      <c r="E526" s="54"/>
      <c r="F526" s="54"/>
      <c r="G526" s="112"/>
      <c r="H526" s="102"/>
      <c r="I526" s="68"/>
      <c r="J526" s="54"/>
      <c r="K526" s="178"/>
      <c r="L526" s="174"/>
      <c r="M526" s="178"/>
      <c r="N526" s="178"/>
      <c r="O526" s="183"/>
      <c r="P526" s="54"/>
      <c r="Q526" s="68"/>
      <c r="R526" s="472"/>
      <c r="S526" s="476"/>
      <c r="T526" s="477"/>
      <c r="U526" s="476"/>
      <c r="V526" s="476"/>
      <c r="W526" s="478"/>
    </row>
    <row r="527" spans="1:25" s="195" customFormat="1" x14ac:dyDescent="0.2">
      <c r="A527" s="157"/>
      <c r="B527" s="148"/>
      <c r="C527" s="148"/>
      <c r="D527" s="112"/>
      <c r="E527" s="54"/>
      <c r="F527" s="54"/>
      <c r="G527" s="112"/>
      <c r="H527" s="102"/>
      <c r="I527" s="68"/>
      <c r="J527" s="54"/>
      <c r="K527" s="178"/>
      <c r="L527" s="174"/>
      <c r="M527" s="178"/>
      <c r="N527" s="178"/>
      <c r="O527" s="183"/>
      <c r="P527" s="54"/>
      <c r="Q527" s="68"/>
      <c r="R527" s="472"/>
      <c r="S527" s="476"/>
      <c r="T527" s="477"/>
      <c r="U527" s="476"/>
      <c r="V527" s="476"/>
      <c r="W527" s="478"/>
    </row>
    <row r="528" spans="1:25" s="195" customFormat="1" x14ac:dyDescent="0.2">
      <c r="A528" s="157"/>
      <c r="B528" s="148"/>
      <c r="C528" s="148"/>
      <c r="D528" s="112"/>
      <c r="E528" s="54"/>
      <c r="F528" s="54"/>
      <c r="G528" s="112"/>
      <c r="H528" s="102"/>
      <c r="I528" s="68"/>
      <c r="J528" s="54"/>
      <c r="K528" s="178"/>
      <c r="L528" s="174"/>
      <c r="M528" s="178"/>
      <c r="N528" s="178"/>
      <c r="O528" s="183"/>
      <c r="P528" s="54"/>
      <c r="Q528" s="68"/>
      <c r="R528" s="472"/>
      <c r="S528" s="476"/>
      <c r="T528" s="477"/>
      <c r="U528" s="476"/>
      <c r="V528" s="476"/>
      <c r="W528" s="478"/>
    </row>
    <row r="529" spans="1:23" s="195" customFormat="1" x14ac:dyDescent="0.2">
      <c r="A529" s="157"/>
      <c r="B529" s="148"/>
      <c r="C529" s="148"/>
      <c r="D529" s="112"/>
      <c r="E529" s="54"/>
      <c r="F529" s="54"/>
      <c r="G529" s="112"/>
      <c r="H529" s="102"/>
      <c r="I529" s="68"/>
      <c r="J529" s="54"/>
      <c r="K529" s="178"/>
      <c r="L529" s="174"/>
      <c r="M529" s="178"/>
      <c r="N529" s="178"/>
      <c r="O529" s="183"/>
      <c r="P529" s="54"/>
      <c r="Q529" s="68"/>
      <c r="R529" s="472"/>
      <c r="S529" s="476"/>
      <c r="T529" s="477"/>
      <c r="U529" s="476"/>
      <c r="V529" s="476"/>
      <c r="W529" s="478"/>
    </row>
    <row r="530" spans="1:23" s="195" customFormat="1" x14ac:dyDescent="0.2">
      <c r="A530" s="157"/>
      <c r="B530" s="148"/>
      <c r="C530" s="148"/>
      <c r="D530" s="112"/>
      <c r="E530" s="54"/>
      <c r="F530" s="54"/>
      <c r="G530" s="112"/>
      <c r="H530" s="102"/>
      <c r="I530" s="68"/>
      <c r="J530" s="54"/>
      <c r="K530" s="178"/>
      <c r="L530" s="174"/>
      <c r="M530" s="178"/>
      <c r="N530" s="178"/>
      <c r="O530" s="183"/>
      <c r="P530" s="54"/>
      <c r="Q530" s="68"/>
      <c r="R530" s="472"/>
      <c r="S530" s="476"/>
      <c r="T530" s="477"/>
      <c r="U530" s="476"/>
      <c r="V530" s="476"/>
      <c r="W530" s="478"/>
    </row>
    <row r="531" spans="1:23" s="195" customFormat="1" x14ac:dyDescent="0.2">
      <c r="A531" s="157"/>
      <c r="B531" s="148"/>
      <c r="C531" s="148"/>
      <c r="D531" s="112"/>
      <c r="E531" s="54"/>
      <c r="F531" s="54"/>
      <c r="G531" s="112"/>
      <c r="H531" s="102"/>
      <c r="I531" s="68"/>
      <c r="J531" s="54"/>
      <c r="K531" s="178"/>
      <c r="L531" s="174"/>
      <c r="M531" s="178"/>
      <c r="N531" s="178"/>
      <c r="O531" s="183"/>
      <c r="P531" s="54"/>
      <c r="Q531" s="68"/>
      <c r="R531" s="472"/>
      <c r="S531" s="476"/>
      <c r="T531" s="477"/>
      <c r="U531" s="476"/>
      <c r="V531" s="476"/>
      <c r="W531" s="478"/>
    </row>
    <row r="532" spans="1:23" s="195" customFormat="1" x14ac:dyDescent="0.2">
      <c r="A532" s="157"/>
      <c r="B532" s="148"/>
      <c r="C532" s="148"/>
      <c r="D532" s="112"/>
      <c r="E532" s="54"/>
      <c r="F532" s="54"/>
      <c r="G532" s="112"/>
      <c r="H532" s="102"/>
      <c r="I532" s="68"/>
      <c r="J532" s="54"/>
      <c r="K532" s="178"/>
      <c r="L532" s="174"/>
      <c r="M532" s="178"/>
      <c r="N532" s="178"/>
      <c r="O532" s="183"/>
      <c r="P532" s="54"/>
      <c r="Q532" s="68"/>
      <c r="R532" s="472"/>
      <c r="S532" s="476"/>
      <c r="T532" s="477"/>
      <c r="U532" s="476"/>
      <c r="V532" s="476"/>
      <c r="W532" s="478"/>
    </row>
    <row r="533" spans="1:23" s="195" customFormat="1" x14ac:dyDescent="0.2">
      <c r="A533" s="157"/>
      <c r="B533" s="148"/>
      <c r="C533" s="148"/>
      <c r="D533" s="112"/>
      <c r="E533" s="54"/>
      <c r="F533" s="54"/>
      <c r="G533" s="112"/>
      <c r="H533" s="102"/>
      <c r="I533" s="68"/>
      <c r="J533" s="54"/>
      <c r="K533" s="178"/>
      <c r="L533" s="174"/>
      <c r="M533" s="178"/>
      <c r="N533" s="178"/>
      <c r="O533" s="183"/>
      <c r="P533" s="54"/>
      <c r="Q533" s="68"/>
      <c r="R533" s="472"/>
      <c r="S533" s="476"/>
      <c r="T533" s="477"/>
      <c r="U533" s="476"/>
      <c r="V533" s="476"/>
      <c r="W533" s="478"/>
    </row>
    <row r="534" spans="1:23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54"/>
      <c r="K534" s="178"/>
      <c r="L534" s="174"/>
      <c r="M534" s="178"/>
      <c r="N534" s="178"/>
      <c r="O534" s="183"/>
      <c r="P534" s="54"/>
      <c r="Q534" s="68"/>
      <c r="R534" s="472"/>
      <c r="S534" s="476"/>
      <c r="T534" s="477"/>
      <c r="U534" s="476"/>
      <c r="V534" s="476"/>
      <c r="W534" s="478"/>
    </row>
    <row r="535" spans="1:23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54"/>
      <c r="K535" s="178"/>
      <c r="L535" s="174"/>
      <c r="M535" s="178"/>
      <c r="N535" s="178"/>
      <c r="O535" s="183"/>
      <c r="P535" s="54"/>
      <c r="Q535" s="68"/>
      <c r="R535" s="472"/>
      <c r="S535" s="476"/>
      <c r="T535" s="477"/>
      <c r="U535" s="476"/>
      <c r="V535" s="476"/>
      <c r="W535" s="478"/>
    </row>
    <row r="536" spans="1:23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54"/>
      <c r="K536" s="178"/>
      <c r="L536" s="174"/>
      <c r="M536" s="178"/>
      <c r="N536" s="178"/>
      <c r="O536" s="183"/>
      <c r="P536" s="54"/>
      <c r="Q536" s="68"/>
      <c r="R536" s="472"/>
      <c r="S536" s="476"/>
      <c r="T536" s="477"/>
      <c r="U536" s="476"/>
      <c r="V536" s="476"/>
      <c r="W536" s="478"/>
    </row>
    <row r="537" spans="1:23" s="195" customFormat="1" x14ac:dyDescent="0.2">
      <c r="A537" s="157"/>
      <c r="B537" s="148"/>
      <c r="C537" s="148"/>
      <c r="D537" s="112"/>
      <c r="E537" s="54"/>
      <c r="F537" s="54"/>
      <c r="G537" s="112"/>
      <c r="H537" s="102"/>
      <c r="I537" s="68"/>
      <c r="J537" s="54"/>
      <c r="K537" s="178"/>
      <c r="L537" s="174"/>
      <c r="M537" s="178"/>
      <c r="N537" s="178"/>
      <c r="O537" s="183"/>
      <c r="P537" s="54"/>
      <c r="Q537" s="68"/>
      <c r="R537" s="472"/>
      <c r="S537" s="476"/>
      <c r="T537" s="477"/>
      <c r="U537" s="476"/>
      <c r="V537" s="476"/>
      <c r="W537" s="478"/>
    </row>
    <row r="538" spans="1:23" s="195" customFormat="1" x14ac:dyDescent="0.2">
      <c r="A538" s="157"/>
      <c r="B538" s="148"/>
      <c r="C538" s="148"/>
      <c r="D538" s="112"/>
      <c r="E538" s="54"/>
      <c r="F538" s="54"/>
      <c r="G538" s="112"/>
      <c r="H538" s="102"/>
      <c r="I538" s="68"/>
      <c r="J538" s="54"/>
      <c r="K538" s="178"/>
      <c r="L538" s="174"/>
      <c r="M538" s="178"/>
      <c r="N538" s="178"/>
      <c r="O538" s="183"/>
      <c r="P538" s="54"/>
      <c r="Q538" s="68"/>
      <c r="R538" s="472"/>
      <c r="S538" s="476"/>
      <c r="T538" s="477"/>
      <c r="U538" s="476"/>
      <c r="V538" s="476"/>
      <c r="W538" s="478"/>
    </row>
    <row r="539" spans="1:23" s="195" customFormat="1" x14ac:dyDescent="0.2">
      <c r="A539" s="157"/>
      <c r="B539" s="148"/>
      <c r="C539" s="148"/>
      <c r="D539" s="112"/>
      <c r="E539" s="54"/>
      <c r="F539" s="54"/>
      <c r="G539" s="112"/>
      <c r="H539" s="102"/>
      <c r="I539" s="68"/>
      <c r="J539" s="54"/>
      <c r="K539" s="178"/>
      <c r="L539" s="174"/>
      <c r="M539" s="178"/>
      <c r="N539" s="178"/>
      <c r="O539" s="183"/>
      <c r="P539" s="54"/>
      <c r="Q539" s="68"/>
      <c r="R539" s="472"/>
      <c r="S539" s="476"/>
      <c r="T539" s="477"/>
      <c r="U539" s="476"/>
      <c r="V539" s="476"/>
      <c r="W539" s="478"/>
    </row>
    <row r="540" spans="1:23" s="195" customFormat="1" x14ac:dyDescent="0.2">
      <c r="A540" s="157"/>
      <c r="B540" s="148"/>
      <c r="C540" s="148"/>
      <c r="D540" s="112"/>
      <c r="E540" s="54"/>
      <c r="F540" s="54"/>
      <c r="G540" s="112"/>
      <c r="H540" s="102"/>
      <c r="I540" s="68"/>
      <c r="J540" s="54"/>
      <c r="K540" s="178"/>
      <c r="L540" s="174"/>
      <c r="M540" s="178"/>
      <c r="N540" s="178"/>
      <c r="O540" s="183"/>
      <c r="P540" s="54"/>
      <c r="Q540" s="68"/>
      <c r="R540" s="472"/>
      <c r="S540" s="476"/>
      <c r="T540" s="477"/>
      <c r="U540" s="476"/>
      <c r="V540" s="476"/>
      <c r="W540" s="478"/>
    </row>
    <row r="541" spans="1:23" s="195" customFormat="1" x14ac:dyDescent="0.2">
      <c r="A541" s="157"/>
      <c r="B541" s="148"/>
      <c r="C541" s="148"/>
      <c r="D541" s="112"/>
      <c r="E541" s="54"/>
      <c r="F541" s="54"/>
      <c r="G541" s="112"/>
      <c r="H541" s="102"/>
      <c r="I541" s="68"/>
      <c r="J541" s="54"/>
      <c r="K541" s="178"/>
      <c r="L541" s="174"/>
      <c r="M541" s="178"/>
      <c r="N541" s="178"/>
      <c r="O541" s="183"/>
      <c r="P541" s="54"/>
      <c r="Q541" s="68"/>
      <c r="R541" s="472"/>
      <c r="S541" s="476"/>
      <c r="T541" s="477"/>
      <c r="U541" s="476"/>
      <c r="V541" s="476"/>
      <c r="W541" s="478"/>
    </row>
    <row r="542" spans="1:23" s="195" customFormat="1" x14ac:dyDescent="0.2">
      <c r="A542" s="157"/>
      <c r="B542" s="148"/>
      <c r="C542" s="148"/>
      <c r="D542" s="112"/>
      <c r="E542" s="54"/>
      <c r="F542" s="54"/>
      <c r="G542" s="112"/>
      <c r="H542" s="102"/>
      <c r="I542" s="68"/>
      <c r="J542" s="54"/>
      <c r="K542" s="178"/>
      <c r="L542" s="174"/>
      <c r="M542" s="178"/>
      <c r="N542" s="178"/>
      <c r="O542" s="183"/>
      <c r="P542" s="54"/>
      <c r="Q542" s="68"/>
      <c r="R542" s="472"/>
      <c r="S542" s="476"/>
      <c r="T542" s="477"/>
      <c r="U542" s="476"/>
      <c r="V542" s="476"/>
      <c r="W542" s="478"/>
    </row>
    <row r="543" spans="1:23" s="195" customFormat="1" x14ac:dyDescent="0.2">
      <c r="A543" s="157"/>
      <c r="B543" s="148"/>
      <c r="C543" s="148"/>
      <c r="D543" s="112"/>
      <c r="E543" s="54"/>
      <c r="F543" s="54"/>
      <c r="G543" s="112"/>
      <c r="H543" s="102"/>
      <c r="I543" s="68"/>
      <c r="J543" s="54"/>
      <c r="K543" s="178"/>
      <c r="L543" s="174"/>
      <c r="M543" s="178"/>
      <c r="N543" s="178"/>
      <c r="O543" s="183"/>
      <c r="P543" s="54"/>
      <c r="Q543" s="68"/>
      <c r="R543" s="472"/>
      <c r="S543" s="476"/>
      <c r="T543" s="477"/>
      <c r="U543" s="476"/>
      <c r="V543" s="476"/>
      <c r="W543" s="478"/>
    </row>
    <row r="544" spans="1:23" s="195" customFormat="1" x14ac:dyDescent="0.2">
      <c r="A544" s="157"/>
      <c r="B544" s="148"/>
      <c r="C544" s="148"/>
      <c r="D544" s="112"/>
      <c r="E544" s="54"/>
      <c r="F544" s="54"/>
      <c r="G544" s="112"/>
      <c r="H544" s="102"/>
      <c r="I544" s="68"/>
      <c r="J544" s="54"/>
      <c r="K544" s="178"/>
      <c r="L544" s="174"/>
      <c r="M544" s="178"/>
      <c r="N544" s="178"/>
      <c r="O544" s="183"/>
      <c r="P544" s="54"/>
      <c r="Q544" s="68"/>
      <c r="R544" s="472"/>
      <c r="S544" s="476"/>
      <c r="T544" s="477"/>
      <c r="U544" s="476"/>
      <c r="V544" s="476"/>
      <c r="W544" s="478"/>
    </row>
    <row r="545" spans="1:23" s="195" customFormat="1" x14ac:dyDescent="0.2">
      <c r="A545" s="157"/>
      <c r="B545" s="148"/>
      <c r="C545" s="148"/>
      <c r="D545" s="112"/>
      <c r="E545" s="54"/>
      <c r="F545" s="54"/>
      <c r="G545" s="112"/>
      <c r="H545" s="102"/>
      <c r="I545" s="68"/>
      <c r="J545" s="54"/>
      <c r="K545" s="178"/>
      <c r="L545" s="174"/>
      <c r="M545" s="178"/>
      <c r="N545" s="178"/>
      <c r="O545" s="183"/>
      <c r="P545" s="54"/>
      <c r="Q545" s="68"/>
      <c r="R545" s="472"/>
      <c r="S545" s="476"/>
      <c r="T545" s="477"/>
      <c r="U545" s="476"/>
      <c r="V545" s="476"/>
      <c r="W545" s="478"/>
    </row>
    <row r="546" spans="1:23" s="195" customFormat="1" x14ac:dyDescent="0.2">
      <c r="A546" s="157"/>
      <c r="B546" s="148"/>
      <c r="C546" s="148"/>
      <c r="D546" s="112"/>
      <c r="E546" s="54"/>
      <c r="F546" s="54"/>
      <c r="G546" s="112"/>
      <c r="H546" s="102"/>
      <c r="I546" s="68"/>
      <c r="J546" s="54"/>
      <c r="K546" s="178"/>
      <c r="L546" s="174"/>
      <c r="M546" s="178"/>
      <c r="N546" s="178"/>
      <c r="O546" s="183"/>
      <c r="P546" s="54"/>
      <c r="Q546" s="68"/>
      <c r="R546" s="472"/>
      <c r="S546" s="476"/>
      <c r="T546" s="477"/>
      <c r="U546" s="476"/>
      <c r="V546" s="476"/>
      <c r="W546" s="478"/>
    </row>
    <row r="547" spans="1:23" s="195" customFormat="1" x14ac:dyDescent="0.2">
      <c r="A547" s="157"/>
      <c r="B547" s="148"/>
      <c r="C547" s="148"/>
      <c r="D547" s="112"/>
      <c r="E547" s="54"/>
      <c r="F547" s="54"/>
      <c r="G547" s="112"/>
      <c r="H547" s="102"/>
      <c r="I547" s="68"/>
      <c r="J547" s="54"/>
      <c r="K547" s="178"/>
      <c r="L547" s="174"/>
      <c r="M547" s="178"/>
      <c r="N547" s="178"/>
      <c r="O547" s="183"/>
      <c r="P547" s="54"/>
      <c r="Q547" s="68"/>
      <c r="R547" s="472"/>
      <c r="S547" s="476"/>
      <c r="T547" s="477"/>
      <c r="U547" s="476"/>
      <c r="V547" s="476"/>
      <c r="W547" s="478"/>
    </row>
    <row r="548" spans="1:23" s="195" customFormat="1" x14ac:dyDescent="0.2">
      <c r="A548" s="157"/>
      <c r="B548" s="148"/>
      <c r="C548" s="148"/>
      <c r="D548" s="112"/>
      <c r="E548" s="54"/>
      <c r="F548" s="54"/>
      <c r="G548" s="112"/>
      <c r="H548" s="102"/>
      <c r="I548" s="68"/>
      <c r="J548" s="54"/>
      <c r="K548" s="178"/>
      <c r="L548" s="174"/>
      <c r="M548" s="178"/>
      <c r="N548" s="178"/>
      <c r="O548" s="183"/>
      <c r="P548" s="54"/>
      <c r="Q548" s="68"/>
      <c r="R548" s="472"/>
      <c r="S548" s="476"/>
      <c r="T548" s="477"/>
      <c r="U548" s="476"/>
      <c r="V548" s="476"/>
      <c r="W548" s="478"/>
    </row>
    <row r="549" spans="1:23" s="195" customFormat="1" x14ac:dyDescent="0.2">
      <c r="A549" s="157"/>
      <c r="B549" s="148"/>
      <c r="C549" s="148"/>
      <c r="D549" s="112"/>
      <c r="E549" s="54"/>
      <c r="F549" s="54"/>
      <c r="G549" s="112"/>
      <c r="H549" s="102"/>
      <c r="I549" s="68"/>
      <c r="J549" s="54"/>
      <c r="K549" s="178"/>
      <c r="L549" s="174"/>
      <c r="M549" s="178"/>
      <c r="N549" s="178"/>
      <c r="O549" s="183"/>
      <c r="P549" s="54"/>
      <c r="Q549" s="68"/>
      <c r="R549" s="472"/>
      <c r="S549" s="476"/>
      <c r="T549" s="477"/>
      <c r="U549" s="476"/>
      <c r="V549" s="476"/>
      <c r="W549" s="478"/>
    </row>
    <row r="550" spans="1:23" s="195" customFormat="1" x14ac:dyDescent="0.2">
      <c r="A550" s="157"/>
      <c r="B550" s="148"/>
      <c r="C550" s="148"/>
      <c r="D550" s="112"/>
      <c r="E550" s="54"/>
      <c r="F550" s="54"/>
      <c r="G550" s="112"/>
      <c r="H550" s="102"/>
      <c r="I550" s="68"/>
      <c r="J550" s="54"/>
      <c r="K550" s="178"/>
      <c r="L550" s="174"/>
      <c r="M550" s="178"/>
      <c r="N550" s="178"/>
      <c r="O550" s="183"/>
      <c r="P550" s="54"/>
      <c r="Q550" s="68"/>
      <c r="R550" s="472"/>
      <c r="S550" s="476"/>
      <c r="T550" s="477"/>
      <c r="U550" s="476"/>
      <c r="V550" s="476"/>
      <c r="W550" s="478"/>
    </row>
    <row r="551" spans="1:23" s="195" customFormat="1" x14ac:dyDescent="0.2">
      <c r="A551" s="157"/>
      <c r="B551" s="148"/>
      <c r="C551" s="148"/>
      <c r="D551" s="112"/>
      <c r="E551" s="54"/>
      <c r="F551" s="54"/>
      <c r="G551" s="112"/>
      <c r="H551" s="102"/>
      <c r="I551" s="68"/>
      <c r="J551" s="54"/>
      <c r="K551" s="178"/>
      <c r="L551" s="174"/>
      <c r="M551" s="178"/>
      <c r="N551" s="178"/>
      <c r="O551" s="183"/>
      <c r="P551" s="54"/>
      <c r="Q551" s="68"/>
      <c r="R551" s="472"/>
      <c r="S551" s="476"/>
      <c r="T551" s="477"/>
      <c r="U551" s="476"/>
      <c r="V551" s="476"/>
      <c r="W551" s="478"/>
    </row>
    <row r="552" spans="1:23" s="195" customFormat="1" x14ac:dyDescent="0.2">
      <c r="A552" s="157"/>
      <c r="B552" s="148"/>
      <c r="C552" s="148"/>
      <c r="D552" s="112"/>
      <c r="E552" s="54"/>
      <c r="F552" s="54"/>
      <c r="G552" s="112"/>
      <c r="H552" s="102"/>
      <c r="I552" s="68"/>
      <c r="J552" s="54"/>
      <c r="K552" s="178"/>
      <c r="L552" s="174"/>
      <c r="M552" s="178"/>
      <c r="N552" s="178"/>
      <c r="O552" s="183"/>
      <c r="P552" s="54"/>
      <c r="Q552" s="68"/>
      <c r="R552" s="472"/>
      <c r="S552" s="476"/>
      <c r="T552" s="477"/>
      <c r="U552" s="476"/>
      <c r="V552" s="476"/>
      <c r="W552" s="478"/>
    </row>
    <row r="553" spans="1:23" s="195" customFormat="1" x14ac:dyDescent="0.2">
      <c r="A553" s="157"/>
      <c r="B553" s="148"/>
      <c r="C553" s="148"/>
      <c r="D553" s="112"/>
      <c r="E553" s="54"/>
      <c r="F553" s="54"/>
      <c r="G553" s="112"/>
      <c r="H553" s="102"/>
      <c r="I553" s="68"/>
      <c r="J553" s="54"/>
      <c r="K553" s="178"/>
      <c r="L553" s="174"/>
      <c r="M553" s="178"/>
      <c r="N553" s="178"/>
      <c r="O553" s="183"/>
      <c r="P553" s="54"/>
      <c r="Q553" s="68"/>
      <c r="R553" s="472"/>
      <c r="S553" s="476"/>
      <c r="T553" s="477"/>
      <c r="U553" s="476"/>
      <c r="V553" s="476"/>
      <c r="W553" s="478"/>
    </row>
    <row r="554" spans="1:23" s="195" customFormat="1" x14ac:dyDescent="0.2">
      <c r="A554" s="157"/>
      <c r="B554" s="148"/>
      <c r="C554" s="148"/>
      <c r="D554" s="112"/>
      <c r="E554" s="54"/>
      <c r="F554" s="54"/>
      <c r="G554" s="112"/>
      <c r="H554" s="102"/>
      <c r="I554" s="68"/>
      <c r="J554" s="54"/>
      <c r="K554" s="178"/>
      <c r="L554" s="174"/>
      <c r="M554" s="178"/>
      <c r="N554" s="178"/>
      <c r="O554" s="183"/>
      <c r="P554" s="54"/>
      <c r="Q554" s="68"/>
      <c r="R554" s="472"/>
      <c r="S554" s="476"/>
      <c r="T554" s="477"/>
      <c r="U554" s="476"/>
      <c r="V554" s="476"/>
      <c r="W554" s="478"/>
    </row>
    <row r="555" spans="1:23" s="195" customFormat="1" x14ac:dyDescent="0.2">
      <c r="A555" s="157"/>
      <c r="B555" s="148"/>
      <c r="C555" s="148"/>
      <c r="D555" s="112"/>
      <c r="E555" s="54"/>
      <c r="F555" s="54"/>
      <c r="G555" s="112"/>
      <c r="H555" s="102"/>
      <c r="I555" s="68"/>
      <c r="J555" s="54"/>
      <c r="K555" s="178"/>
      <c r="L555" s="174"/>
      <c r="M555" s="178"/>
      <c r="N555" s="178"/>
      <c r="O555" s="183"/>
      <c r="P555" s="54"/>
      <c r="Q555" s="68"/>
      <c r="R555" s="472"/>
      <c r="S555" s="476"/>
      <c r="T555" s="477"/>
      <c r="U555" s="476"/>
      <c r="V555" s="476"/>
      <c r="W555" s="478"/>
    </row>
    <row r="556" spans="1:23" s="195" customFormat="1" x14ac:dyDescent="0.2">
      <c r="A556" s="157"/>
      <c r="B556" s="148"/>
      <c r="C556" s="148"/>
      <c r="D556" s="112"/>
      <c r="E556" s="54"/>
      <c r="F556" s="54"/>
      <c r="G556" s="112"/>
      <c r="H556" s="102"/>
      <c r="I556" s="68"/>
      <c r="J556" s="54"/>
      <c r="K556" s="178"/>
      <c r="L556" s="174"/>
      <c r="M556" s="178"/>
      <c r="N556" s="178"/>
      <c r="O556" s="183"/>
      <c r="P556" s="54"/>
      <c r="Q556" s="68"/>
      <c r="R556" s="472"/>
      <c r="S556" s="476"/>
      <c r="T556" s="477"/>
      <c r="U556" s="476"/>
      <c r="V556" s="476"/>
      <c r="W556" s="478"/>
    </row>
    <row r="557" spans="1:23" s="195" customFormat="1" x14ac:dyDescent="0.2">
      <c r="A557" s="157"/>
      <c r="B557" s="148"/>
      <c r="C557" s="148"/>
      <c r="D557" s="112"/>
      <c r="E557" s="54"/>
      <c r="F557" s="54"/>
      <c r="G557" s="112"/>
      <c r="H557" s="102"/>
      <c r="I557" s="68"/>
      <c r="J557" s="54"/>
      <c r="K557" s="178"/>
      <c r="L557" s="174"/>
      <c r="M557" s="178"/>
      <c r="N557" s="178"/>
      <c r="O557" s="183"/>
      <c r="P557" s="54"/>
      <c r="Q557" s="68"/>
      <c r="R557" s="472"/>
      <c r="S557" s="476"/>
      <c r="T557" s="477"/>
      <c r="U557" s="476"/>
      <c r="V557" s="476"/>
      <c r="W557" s="478"/>
    </row>
    <row r="558" spans="1:23" s="195" customFormat="1" x14ac:dyDescent="0.2">
      <c r="A558" s="157"/>
      <c r="B558" s="148"/>
      <c r="C558" s="148"/>
      <c r="D558" s="112"/>
      <c r="E558" s="54"/>
      <c r="F558" s="54"/>
      <c r="G558" s="112"/>
      <c r="H558" s="102"/>
      <c r="I558" s="68"/>
      <c r="J558" s="54"/>
      <c r="K558" s="178"/>
      <c r="L558" s="174"/>
      <c r="M558" s="178"/>
      <c r="N558" s="178"/>
      <c r="O558" s="183"/>
      <c r="P558" s="54"/>
      <c r="Q558" s="68"/>
      <c r="R558" s="472"/>
      <c r="S558" s="476"/>
      <c r="T558" s="477"/>
      <c r="U558" s="476"/>
      <c r="V558" s="476"/>
      <c r="W558" s="478"/>
    </row>
    <row r="559" spans="1:23" s="195" customFormat="1" x14ac:dyDescent="0.2">
      <c r="A559" s="157"/>
      <c r="B559" s="148"/>
      <c r="C559" s="148"/>
      <c r="D559" s="112"/>
      <c r="E559" s="54"/>
      <c r="F559" s="54"/>
      <c r="G559" s="112"/>
      <c r="H559" s="102"/>
      <c r="I559" s="68"/>
      <c r="J559" s="54"/>
      <c r="K559" s="178"/>
      <c r="L559" s="174"/>
      <c r="M559" s="178"/>
      <c r="N559" s="178"/>
      <c r="O559" s="183"/>
      <c r="P559" s="54"/>
      <c r="Q559" s="68"/>
      <c r="R559" s="472"/>
      <c r="S559" s="476"/>
      <c r="T559" s="477"/>
      <c r="U559" s="476"/>
      <c r="V559" s="476"/>
      <c r="W559" s="478"/>
    </row>
    <row r="560" spans="1:23" s="195" customFormat="1" x14ac:dyDescent="0.2">
      <c r="A560" s="157"/>
      <c r="B560" s="148"/>
      <c r="C560" s="148"/>
      <c r="D560" s="112"/>
      <c r="E560" s="54"/>
      <c r="F560" s="54"/>
      <c r="G560" s="112"/>
      <c r="H560" s="102"/>
      <c r="I560" s="68"/>
      <c r="J560" s="54"/>
      <c r="K560" s="178"/>
      <c r="L560" s="174"/>
      <c r="M560" s="178"/>
      <c r="N560" s="178"/>
      <c r="O560" s="183"/>
      <c r="P560" s="54"/>
      <c r="Q560" s="68"/>
      <c r="R560" s="472"/>
      <c r="S560" s="476"/>
      <c r="T560" s="477"/>
      <c r="U560" s="476"/>
      <c r="V560" s="476"/>
      <c r="W560" s="478"/>
    </row>
    <row r="561" spans="1:23" s="195" customFormat="1" x14ac:dyDescent="0.2">
      <c r="A561" s="157"/>
      <c r="B561" s="148"/>
      <c r="C561" s="148"/>
      <c r="D561" s="112"/>
      <c r="E561" s="54"/>
      <c r="F561" s="54"/>
      <c r="G561" s="112"/>
      <c r="H561" s="102"/>
      <c r="I561" s="68"/>
      <c r="J561" s="54"/>
      <c r="K561" s="178"/>
      <c r="L561" s="174"/>
      <c r="M561" s="178"/>
      <c r="N561" s="178"/>
      <c r="O561" s="183"/>
      <c r="P561" s="54"/>
      <c r="Q561" s="68"/>
      <c r="R561" s="472"/>
      <c r="S561" s="476"/>
      <c r="T561" s="477"/>
      <c r="U561" s="476"/>
      <c r="V561" s="476"/>
      <c r="W561" s="478"/>
    </row>
    <row r="562" spans="1:23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54"/>
      <c r="K562" s="178"/>
      <c r="L562" s="174"/>
      <c r="M562" s="178"/>
      <c r="N562" s="178"/>
      <c r="O562" s="183"/>
      <c r="P562" s="54"/>
      <c r="Q562" s="68"/>
      <c r="R562" s="472"/>
      <c r="S562" s="476"/>
      <c r="T562" s="477"/>
      <c r="U562" s="476"/>
      <c r="V562" s="476"/>
      <c r="W562" s="478"/>
    </row>
    <row r="563" spans="1:23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54"/>
      <c r="K563" s="178"/>
      <c r="L563" s="174"/>
      <c r="M563" s="178"/>
      <c r="N563" s="178"/>
      <c r="O563" s="183"/>
      <c r="P563" s="54"/>
      <c r="Q563" s="68"/>
      <c r="R563" s="472"/>
      <c r="S563" s="476"/>
      <c r="T563" s="477"/>
      <c r="U563" s="476"/>
      <c r="V563" s="476"/>
      <c r="W563" s="478"/>
    </row>
    <row r="564" spans="1:23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54"/>
      <c r="K564" s="178"/>
      <c r="L564" s="174"/>
      <c r="M564" s="178"/>
      <c r="N564" s="178"/>
      <c r="O564" s="183"/>
      <c r="P564" s="54"/>
      <c r="Q564" s="68"/>
      <c r="R564" s="472"/>
      <c r="S564" s="476"/>
      <c r="T564" s="477"/>
      <c r="U564" s="476"/>
      <c r="V564" s="476"/>
      <c r="W564" s="478"/>
    </row>
    <row r="565" spans="1:23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54"/>
      <c r="K565" s="178"/>
      <c r="L565" s="174"/>
      <c r="M565" s="178"/>
      <c r="N565" s="178"/>
      <c r="O565" s="183"/>
      <c r="P565" s="54"/>
      <c r="Q565" s="68"/>
      <c r="R565" s="472"/>
      <c r="S565" s="476"/>
      <c r="T565" s="477"/>
      <c r="U565" s="476"/>
      <c r="V565" s="476"/>
      <c r="W565" s="478"/>
    </row>
    <row r="566" spans="1:23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54"/>
      <c r="K566" s="178"/>
      <c r="L566" s="174"/>
      <c r="M566" s="178"/>
      <c r="N566" s="178"/>
      <c r="O566" s="183"/>
      <c r="P566" s="54"/>
      <c r="Q566" s="68"/>
      <c r="R566" s="472"/>
      <c r="S566" s="476"/>
      <c r="T566" s="477"/>
      <c r="U566" s="476"/>
      <c r="V566" s="476"/>
      <c r="W566" s="478"/>
    </row>
    <row r="567" spans="1:23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54"/>
      <c r="K567" s="178"/>
      <c r="L567" s="174"/>
      <c r="M567" s="178"/>
      <c r="N567" s="178"/>
      <c r="O567" s="183"/>
      <c r="P567" s="54"/>
      <c r="Q567" s="68"/>
      <c r="R567" s="472"/>
      <c r="S567" s="476"/>
      <c r="T567" s="477"/>
      <c r="U567" s="476"/>
      <c r="V567" s="476"/>
      <c r="W567" s="478"/>
    </row>
    <row r="568" spans="1:23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54"/>
      <c r="K568" s="178"/>
      <c r="L568" s="174"/>
      <c r="M568" s="178"/>
      <c r="N568" s="178"/>
      <c r="O568" s="183"/>
      <c r="P568" s="54"/>
      <c r="Q568" s="68"/>
      <c r="R568" s="472"/>
      <c r="S568" s="476"/>
      <c r="T568" s="477"/>
      <c r="U568" s="476"/>
      <c r="V568" s="476"/>
      <c r="W568" s="478"/>
    </row>
    <row r="569" spans="1:23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54"/>
      <c r="K569" s="178"/>
      <c r="L569" s="174"/>
      <c r="M569" s="178"/>
      <c r="N569" s="178"/>
      <c r="O569" s="183"/>
      <c r="P569" s="54"/>
      <c r="Q569" s="68"/>
      <c r="R569" s="472"/>
      <c r="S569" s="476"/>
      <c r="T569" s="477"/>
      <c r="U569" s="476"/>
      <c r="V569" s="476"/>
      <c r="W569" s="478"/>
    </row>
    <row r="570" spans="1:23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54"/>
      <c r="K570" s="178"/>
      <c r="L570" s="174"/>
      <c r="M570" s="178"/>
      <c r="N570" s="178"/>
      <c r="O570" s="183"/>
      <c r="P570" s="54"/>
      <c r="Q570" s="68"/>
      <c r="R570" s="472"/>
      <c r="S570" s="476"/>
      <c r="T570" s="477"/>
      <c r="U570" s="476"/>
      <c r="V570" s="476"/>
      <c r="W570" s="478"/>
    </row>
    <row r="571" spans="1:23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54"/>
      <c r="K571" s="178"/>
      <c r="L571" s="174"/>
      <c r="M571" s="178"/>
      <c r="N571" s="178"/>
      <c r="O571" s="183"/>
      <c r="P571" s="54"/>
      <c r="Q571" s="68"/>
      <c r="R571" s="472"/>
      <c r="S571" s="476"/>
      <c r="T571" s="477"/>
      <c r="U571" s="476"/>
      <c r="V571" s="476"/>
      <c r="W571" s="478"/>
    </row>
    <row r="572" spans="1:23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54"/>
      <c r="K572" s="178"/>
      <c r="L572" s="174"/>
      <c r="M572" s="178"/>
      <c r="N572" s="178"/>
      <c r="O572" s="183"/>
      <c r="P572" s="54"/>
      <c r="Q572" s="68"/>
      <c r="R572" s="472"/>
      <c r="S572" s="476"/>
      <c r="T572" s="477"/>
      <c r="U572" s="476"/>
      <c r="V572" s="476"/>
      <c r="W572" s="478"/>
    </row>
    <row r="573" spans="1:23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54"/>
      <c r="K573" s="178"/>
      <c r="L573" s="174"/>
      <c r="M573" s="178"/>
      <c r="N573" s="178"/>
      <c r="O573" s="183"/>
      <c r="P573" s="54"/>
      <c r="Q573" s="68"/>
      <c r="R573" s="472"/>
      <c r="S573" s="476"/>
      <c r="T573" s="477"/>
      <c r="U573" s="476"/>
      <c r="V573" s="476"/>
      <c r="W573" s="478"/>
    </row>
    <row r="574" spans="1:23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54"/>
      <c r="K574" s="178"/>
      <c r="L574" s="174"/>
      <c r="M574" s="178"/>
      <c r="N574" s="178"/>
      <c r="O574" s="183"/>
      <c r="P574" s="54"/>
      <c r="Q574" s="68"/>
      <c r="R574" s="472"/>
      <c r="S574" s="476"/>
      <c r="T574" s="477"/>
      <c r="U574" s="476"/>
      <c r="V574" s="476"/>
      <c r="W574" s="478"/>
    </row>
    <row r="575" spans="1:23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54"/>
      <c r="K575" s="178"/>
      <c r="L575" s="174"/>
      <c r="M575" s="178"/>
      <c r="N575" s="178"/>
      <c r="O575" s="183"/>
      <c r="P575" s="54"/>
      <c r="Q575" s="68"/>
      <c r="R575" s="472"/>
      <c r="S575" s="476"/>
      <c r="T575" s="477"/>
      <c r="U575" s="476"/>
      <c r="V575" s="476"/>
      <c r="W575" s="478"/>
    </row>
    <row r="576" spans="1:23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54"/>
      <c r="K576" s="178"/>
      <c r="L576" s="174"/>
      <c r="M576" s="178"/>
      <c r="N576" s="178"/>
      <c r="O576" s="183"/>
      <c r="P576" s="54"/>
      <c r="Q576" s="68"/>
      <c r="R576" s="472"/>
      <c r="S576" s="476"/>
      <c r="T576" s="477"/>
      <c r="U576" s="476"/>
      <c r="V576" s="476"/>
      <c r="W576" s="478"/>
    </row>
    <row r="577" spans="1:23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54"/>
      <c r="K577" s="178"/>
      <c r="L577" s="174"/>
      <c r="M577" s="178"/>
      <c r="N577" s="178"/>
      <c r="O577" s="183"/>
      <c r="P577" s="54"/>
      <c r="Q577" s="68"/>
      <c r="R577" s="472"/>
      <c r="S577" s="476"/>
      <c r="T577" s="477"/>
      <c r="U577" s="476"/>
      <c r="V577" s="476"/>
      <c r="W577" s="478"/>
    </row>
    <row r="578" spans="1:23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54"/>
      <c r="K578" s="178"/>
      <c r="L578" s="174"/>
      <c r="M578" s="178"/>
      <c r="N578" s="178"/>
      <c r="O578" s="183"/>
      <c r="P578" s="54"/>
      <c r="Q578" s="68"/>
      <c r="R578" s="472"/>
      <c r="S578" s="476"/>
      <c r="T578" s="477"/>
      <c r="U578" s="476"/>
      <c r="V578" s="476"/>
      <c r="W578" s="478"/>
    </row>
    <row r="579" spans="1:23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54"/>
      <c r="K579" s="178"/>
      <c r="L579" s="174"/>
      <c r="M579" s="178"/>
      <c r="N579" s="178"/>
      <c r="O579" s="183"/>
      <c r="P579" s="54"/>
      <c r="Q579" s="68"/>
      <c r="R579" s="472"/>
      <c r="S579" s="476"/>
      <c r="T579" s="477"/>
      <c r="U579" s="476"/>
      <c r="V579" s="476"/>
      <c r="W579" s="478"/>
    </row>
    <row r="580" spans="1:23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54"/>
      <c r="K580" s="178"/>
      <c r="L580" s="174"/>
      <c r="M580" s="178"/>
      <c r="N580" s="178"/>
      <c r="O580" s="183"/>
      <c r="P580" s="54"/>
      <c r="Q580" s="68"/>
      <c r="R580" s="472"/>
      <c r="S580" s="476"/>
      <c r="T580" s="477"/>
      <c r="U580" s="476"/>
      <c r="V580" s="476"/>
      <c r="W580" s="478"/>
    </row>
    <row r="581" spans="1:23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54"/>
      <c r="K581" s="178"/>
      <c r="L581" s="174"/>
      <c r="M581" s="178"/>
      <c r="N581" s="178"/>
      <c r="O581" s="183"/>
      <c r="P581" s="54"/>
      <c r="Q581" s="68"/>
      <c r="R581" s="472"/>
      <c r="S581" s="476"/>
      <c r="T581" s="477"/>
      <c r="U581" s="476"/>
      <c r="V581" s="476"/>
      <c r="W581" s="478"/>
    </row>
    <row r="582" spans="1:23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54"/>
      <c r="K582" s="178"/>
      <c r="L582" s="174"/>
      <c r="M582" s="178"/>
      <c r="N582" s="178"/>
      <c r="O582" s="183"/>
      <c r="P582" s="54"/>
      <c r="Q582" s="68"/>
      <c r="R582" s="472"/>
      <c r="S582" s="476"/>
      <c r="T582" s="477"/>
      <c r="U582" s="476"/>
      <c r="V582" s="476"/>
      <c r="W582" s="478"/>
    </row>
    <row r="583" spans="1:23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54"/>
      <c r="K583" s="178"/>
      <c r="L583" s="174"/>
      <c r="M583" s="178"/>
      <c r="N583" s="178"/>
      <c r="O583" s="183"/>
      <c r="P583" s="54"/>
      <c r="Q583" s="68"/>
      <c r="R583" s="472"/>
      <c r="S583" s="476"/>
      <c r="T583" s="477"/>
      <c r="U583" s="476"/>
      <c r="V583" s="476"/>
      <c r="W583" s="478"/>
    </row>
    <row r="584" spans="1:23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54"/>
      <c r="K584" s="178"/>
      <c r="L584" s="174"/>
      <c r="M584" s="178"/>
      <c r="N584" s="178"/>
      <c r="O584" s="183"/>
      <c r="P584" s="54"/>
      <c r="Q584" s="68"/>
      <c r="R584" s="472"/>
      <c r="S584" s="476"/>
      <c r="T584" s="477"/>
      <c r="U584" s="476"/>
      <c r="V584" s="476"/>
      <c r="W584" s="478"/>
    </row>
    <row r="585" spans="1:23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54"/>
      <c r="K585" s="178"/>
      <c r="L585" s="174"/>
      <c r="M585" s="178"/>
      <c r="N585" s="178"/>
      <c r="O585" s="183"/>
      <c r="P585" s="54"/>
      <c r="Q585" s="68"/>
      <c r="R585" s="472"/>
      <c r="S585" s="476"/>
      <c r="T585" s="477"/>
      <c r="U585" s="476"/>
      <c r="V585" s="476"/>
      <c r="W585" s="478"/>
    </row>
    <row r="586" spans="1:23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54"/>
      <c r="K586" s="178"/>
      <c r="L586" s="174"/>
      <c r="M586" s="178"/>
      <c r="N586" s="178"/>
      <c r="O586" s="183"/>
      <c r="P586" s="54"/>
      <c r="Q586" s="68"/>
      <c r="R586" s="472"/>
      <c r="S586" s="476"/>
      <c r="T586" s="477"/>
      <c r="U586" s="476"/>
      <c r="V586" s="476"/>
      <c r="W586" s="478"/>
    </row>
    <row r="587" spans="1:23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54"/>
      <c r="K587" s="178"/>
      <c r="L587" s="174"/>
      <c r="M587" s="178"/>
      <c r="N587" s="178"/>
      <c r="O587" s="183"/>
      <c r="P587" s="54"/>
      <c r="Q587" s="68"/>
      <c r="R587" s="472"/>
      <c r="S587" s="476"/>
      <c r="T587" s="477"/>
      <c r="U587" s="476"/>
      <c r="V587" s="476"/>
      <c r="W587" s="478"/>
    </row>
    <row r="588" spans="1:23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54"/>
      <c r="K588" s="178"/>
      <c r="L588" s="174"/>
      <c r="M588" s="178"/>
      <c r="N588" s="178"/>
      <c r="O588" s="183"/>
      <c r="P588" s="54"/>
      <c r="Q588" s="68"/>
      <c r="R588" s="472"/>
      <c r="S588" s="476"/>
      <c r="T588" s="477"/>
      <c r="U588" s="476"/>
      <c r="V588" s="476"/>
      <c r="W588" s="478"/>
    </row>
    <row r="589" spans="1:23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54"/>
      <c r="K589" s="178"/>
      <c r="L589" s="174"/>
      <c r="M589" s="178"/>
      <c r="N589" s="178"/>
      <c r="O589" s="183"/>
      <c r="P589" s="54"/>
      <c r="Q589" s="68"/>
      <c r="R589" s="472"/>
      <c r="S589" s="476"/>
      <c r="T589" s="477"/>
      <c r="U589" s="476"/>
      <c r="V589" s="476"/>
      <c r="W589" s="478"/>
    </row>
    <row r="590" spans="1:23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54"/>
      <c r="K590" s="178"/>
      <c r="L590" s="174"/>
      <c r="M590" s="178"/>
      <c r="N590" s="178"/>
      <c r="O590" s="183"/>
      <c r="P590" s="54"/>
      <c r="Q590" s="68"/>
      <c r="R590" s="472"/>
      <c r="S590" s="476"/>
      <c r="T590" s="477"/>
      <c r="U590" s="476"/>
      <c r="V590" s="476"/>
      <c r="W590" s="478"/>
    </row>
    <row r="591" spans="1:23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54"/>
      <c r="K591" s="178"/>
      <c r="L591" s="174"/>
      <c r="M591" s="178"/>
      <c r="N591" s="178"/>
      <c r="O591" s="183"/>
      <c r="P591" s="54"/>
      <c r="Q591" s="68"/>
      <c r="R591" s="472"/>
      <c r="S591" s="476"/>
      <c r="T591" s="477"/>
      <c r="U591" s="476"/>
      <c r="V591" s="476"/>
      <c r="W591" s="478"/>
    </row>
    <row r="592" spans="1:23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54"/>
      <c r="K592" s="178"/>
      <c r="L592" s="174"/>
      <c r="M592" s="178"/>
      <c r="N592" s="178"/>
      <c r="O592" s="183"/>
      <c r="P592" s="54"/>
      <c r="Q592" s="68"/>
      <c r="R592" s="472"/>
      <c r="S592" s="476"/>
      <c r="T592" s="477"/>
      <c r="U592" s="476"/>
      <c r="V592" s="476"/>
      <c r="W592" s="478"/>
    </row>
    <row r="593" spans="1:23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54"/>
      <c r="K593" s="178"/>
      <c r="L593" s="174"/>
      <c r="M593" s="178"/>
      <c r="N593" s="178"/>
      <c r="O593" s="183"/>
      <c r="P593" s="54"/>
      <c r="Q593" s="68"/>
      <c r="R593" s="472"/>
      <c r="S593" s="476"/>
      <c r="T593" s="477"/>
      <c r="U593" s="476"/>
      <c r="V593" s="476"/>
      <c r="W593" s="478"/>
    </row>
    <row r="594" spans="1:23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54"/>
      <c r="K594" s="178"/>
      <c r="L594" s="174"/>
      <c r="M594" s="178"/>
      <c r="N594" s="178"/>
      <c r="O594" s="183"/>
      <c r="P594" s="54"/>
      <c r="Q594" s="68"/>
      <c r="R594" s="472"/>
      <c r="S594" s="476"/>
      <c r="T594" s="477"/>
      <c r="U594" s="476"/>
      <c r="V594" s="476"/>
      <c r="W594" s="478"/>
    </row>
    <row r="595" spans="1:23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54"/>
      <c r="K595" s="178"/>
      <c r="L595" s="174"/>
      <c r="M595" s="178"/>
      <c r="N595" s="178"/>
      <c r="O595" s="183"/>
      <c r="P595" s="54"/>
      <c r="Q595" s="68"/>
      <c r="R595" s="472"/>
      <c r="S595" s="476"/>
      <c r="T595" s="477"/>
      <c r="U595" s="476"/>
      <c r="V595" s="476"/>
      <c r="W595" s="478"/>
    </row>
    <row r="596" spans="1:23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54"/>
      <c r="K596" s="178"/>
      <c r="L596" s="174"/>
      <c r="M596" s="178"/>
      <c r="N596" s="178"/>
      <c r="O596" s="183"/>
      <c r="P596" s="54"/>
      <c r="Q596" s="68"/>
      <c r="R596" s="472"/>
      <c r="S596" s="476"/>
      <c r="T596" s="477"/>
      <c r="U596" s="476"/>
      <c r="V596" s="476"/>
      <c r="W596" s="478"/>
    </row>
    <row r="597" spans="1:23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54"/>
      <c r="K597" s="178"/>
      <c r="L597" s="174"/>
      <c r="M597" s="178"/>
      <c r="N597" s="178"/>
      <c r="O597" s="183"/>
      <c r="P597" s="54"/>
      <c r="Q597" s="68"/>
      <c r="R597" s="472"/>
      <c r="S597" s="476"/>
      <c r="T597" s="477"/>
      <c r="U597" s="476"/>
      <c r="V597" s="476"/>
      <c r="W597" s="478"/>
    </row>
    <row r="598" spans="1:23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54"/>
      <c r="K598" s="178"/>
      <c r="L598" s="174"/>
      <c r="M598" s="178"/>
      <c r="N598" s="178"/>
      <c r="O598" s="183"/>
      <c r="P598" s="54"/>
      <c r="Q598" s="68"/>
      <c r="R598" s="472"/>
      <c r="S598" s="476"/>
      <c r="T598" s="477"/>
      <c r="U598" s="476"/>
      <c r="V598" s="476"/>
      <c r="W598" s="478"/>
    </row>
    <row r="599" spans="1:23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54"/>
      <c r="K599" s="178"/>
      <c r="L599" s="174"/>
      <c r="M599" s="178"/>
      <c r="N599" s="178"/>
      <c r="O599" s="183"/>
      <c r="P599" s="54"/>
      <c r="Q599" s="68"/>
      <c r="R599" s="472"/>
      <c r="S599" s="476"/>
      <c r="T599" s="477"/>
      <c r="U599" s="476"/>
      <c r="V599" s="476"/>
      <c r="W599" s="478"/>
    </row>
    <row r="600" spans="1:23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54"/>
      <c r="K600" s="178"/>
      <c r="L600" s="174"/>
      <c r="M600" s="178"/>
      <c r="N600" s="178"/>
      <c r="O600" s="183"/>
      <c r="P600" s="54"/>
      <c r="Q600" s="68"/>
      <c r="R600" s="472"/>
      <c r="S600" s="476"/>
      <c r="T600" s="477"/>
      <c r="U600" s="476"/>
      <c r="V600" s="476"/>
      <c r="W600" s="478"/>
    </row>
    <row r="601" spans="1:23" s="195" customFormat="1" x14ac:dyDescent="0.2">
      <c r="A601" s="157"/>
      <c r="B601" s="148"/>
      <c r="C601" s="148"/>
      <c r="D601" s="112"/>
      <c r="E601" s="54"/>
      <c r="F601" s="54"/>
      <c r="G601" s="112"/>
      <c r="H601" s="102"/>
      <c r="I601" s="68"/>
      <c r="J601" s="54"/>
      <c r="K601" s="178"/>
      <c r="L601" s="174"/>
      <c r="M601" s="178"/>
      <c r="N601" s="178"/>
      <c r="O601" s="183"/>
      <c r="P601" s="54"/>
      <c r="Q601" s="68"/>
      <c r="R601" s="472"/>
      <c r="S601" s="476"/>
      <c r="T601" s="477"/>
      <c r="U601" s="476"/>
      <c r="V601" s="476"/>
      <c r="W601" s="478"/>
    </row>
    <row r="602" spans="1:23" s="195" customFormat="1" x14ac:dyDescent="0.2">
      <c r="A602" s="157"/>
      <c r="B602" s="148"/>
      <c r="C602" s="148"/>
      <c r="D602" s="112"/>
      <c r="E602" s="54"/>
      <c r="F602" s="54"/>
      <c r="G602" s="112"/>
      <c r="H602" s="102"/>
      <c r="I602" s="68"/>
      <c r="J602" s="54"/>
      <c r="K602" s="178"/>
      <c r="L602" s="174"/>
      <c r="M602" s="178"/>
      <c r="N602" s="178"/>
      <c r="O602" s="183"/>
      <c r="P602" s="54"/>
      <c r="Q602" s="68"/>
      <c r="R602" s="472"/>
      <c r="S602" s="476"/>
      <c r="T602" s="477"/>
      <c r="U602" s="476"/>
      <c r="V602" s="476"/>
      <c r="W602" s="478"/>
    </row>
    <row r="603" spans="1:23" s="195" customFormat="1" x14ac:dyDescent="0.2">
      <c r="A603" s="157"/>
      <c r="B603" s="148"/>
      <c r="C603" s="148"/>
      <c r="D603" s="112"/>
      <c r="E603" s="54"/>
      <c r="F603" s="54"/>
      <c r="G603" s="112"/>
      <c r="H603" s="102"/>
      <c r="I603" s="68"/>
      <c r="J603" s="54"/>
      <c r="K603" s="178"/>
      <c r="L603" s="174"/>
      <c r="M603" s="178"/>
      <c r="N603" s="178"/>
      <c r="O603" s="183"/>
      <c r="P603" s="54"/>
      <c r="Q603" s="68"/>
      <c r="R603" s="472"/>
      <c r="S603" s="476"/>
      <c r="T603" s="477"/>
      <c r="U603" s="476"/>
      <c r="V603" s="476"/>
      <c r="W603" s="478"/>
    </row>
    <row r="604" spans="1:23" s="195" customFormat="1" x14ac:dyDescent="0.2">
      <c r="A604" s="157"/>
      <c r="B604" s="148"/>
      <c r="C604" s="148"/>
      <c r="D604" s="112"/>
      <c r="E604" s="54"/>
      <c r="F604" s="54"/>
      <c r="G604" s="112"/>
      <c r="H604" s="102"/>
      <c r="I604" s="68"/>
      <c r="J604" s="54"/>
      <c r="K604" s="178"/>
      <c r="L604" s="174"/>
      <c r="M604" s="178"/>
      <c r="N604" s="178"/>
      <c r="O604" s="183"/>
      <c r="P604" s="54"/>
      <c r="Q604" s="68"/>
      <c r="R604" s="472"/>
      <c r="S604" s="476"/>
      <c r="T604" s="477"/>
      <c r="U604" s="476"/>
      <c r="V604" s="476"/>
      <c r="W604" s="478"/>
    </row>
    <row r="605" spans="1:23" s="195" customFormat="1" x14ac:dyDescent="0.2">
      <c r="A605" s="157"/>
      <c r="B605" s="148"/>
      <c r="C605" s="148"/>
      <c r="D605" s="112"/>
      <c r="E605" s="54"/>
      <c r="F605" s="54"/>
      <c r="G605" s="112"/>
      <c r="H605" s="102"/>
      <c r="I605" s="68"/>
      <c r="J605" s="54"/>
      <c r="K605" s="178"/>
      <c r="L605" s="174"/>
      <c r="M605" s="178"/>
      <c r="N605" s="178"/>
      <c r="O605" s="183"/>
      <c r="P605" s="54"/>
      <c r="Q605" s="68"/>
      <c r="R605" s="472"/>
      <c r="S605" s="476"/>
      <c r="T605" s="477"/>
      <c r="U605" s="476"/>
      <c r="V605" s="476"/>
      <c r="W605" s="478"/>
    </row>
    <row r="606" spans="1:23" s="195" customFormat="1" x14ac:dyDescent="0.2">
      <c r="A606" s="157"/>
      <c r="B606" s="148"/>
      <c r="C606" s="148"/>
      <c r="D606" s="112"/>
      <c r="E606" s="54"/>
      <c r="F606" s="54"/>
      <c r="G606" s="112"/>
      <c r="H606" s="102"/>
      <c r="I606" s="68"/>
      <c r="J606" s="54"/>
      <c r="K606" s="178"/>
      <c r="L606" s="174"/>
      <c r="M606" s="178"/>
      <c r="N606" s="178"/>
      <c r="O606" s="183"/>
      <c r="P606" s="54"/>
      <c r="Q606" s="68"/>
      <c r="R606" s="472"/>
      <c r="S606" s="476"/>
      <c r="T606" s="477"/>
      <c r="U606" s="476"/>
      <c r="V606" s="476"/>
      <c r="W606" s="478"/>
    </row>
    <row r="607" spans="1:23" s="195" customFormat="1" x14ac:dyDescent="0.2">
      <c r="A607" s="157"/>
      <c r="B607" s="148"/>
      <c r="C607" s="148"/>
      <c r="D607" s="112"/>
      <c r="E607" s="54"/>
      <c r="F607" s="54"/>
      <c r="G607" s="112"/>
      <c r="H607" s="102"/>
      <c r="I607" s="68"/>
      <c r="J607" s="54"/>
      <c r="K607" s="178"/>
      <c r="L607" s="174"/>
      <c r="M607" s="178"/>
      <c r="N607" s="178"/>
      <c r="O607" s="183"/>
      <c r="P607" s="54"/>
      <c r="Q607" s="68"/>
      <c r="R607" s="472"/>
      <c r="S607" s="476"/>
      <c r="T607" s="477"/>
      <c r="U607" s="476"/>
      <c r="V607" s="476"/>
      <c r="W607" s="478"/>
    </row>
    <row r="608" spans="1:23" s="195" customFormat="1" x14ac:dyDescent="0.2">
      <c r="A608" s="157"/>
      <c r="B608" s="148"/>
      <c r="C608" s="148"/>
      <c r="D608" s="112"/>
      <c r="E608" s="54"/>
      <c r="F608" s="54"/>
      <c r="G608" s="112"/>
      <c r="H608" s="102"/>
      <c r="I608" s="68"/>
      <c r="J608" s="54"/>
      <c r="K608" s="178"/>
      <c r="L608" s="174"/>
      <c r="M608" s="178"/>
      <c r="N608" s="178"/>
      <c r="O608" s="183"/>
      <c r="P608" s="54"/>
      <c r="Q608" s="68"/>
      <c r="R608" s="472"/>
      <c r="S608" s="476"/>
      <c r="T608" s="477"/>
      <c r="U608" s="476"/>
      <c r="V608" s="476"/>
      <c r="W608" s="478"/>
    </row>
    <row r="609" spans="1:23" s="195" customFormat="1" x14ac:dyDescent="0.2">
      <c r="A609" s="157"/>
      <c r="B609" s="148"/>
      <c r="C609" s="148"/>
      <c r="D609" s="112"/>
      <c r="E609" s="54"/>
      <c r="F609" s="54"/>
      <c r="G609" s="112"/>
      <c r="H609" s="102"/>
      <c r="I609" s="68"/>
      <c r="J609" s="54"/>
      <c r="K609" s="178"/>
      <c r="L609" s="174"/>
      <c r="M609" s="178"/>
      <c r="N609" s="178"/>
      <c r="O609" s="183"/>
      <c r="P609" s="54"/>
      <c r="Q609" s="68"/>
      <c r="R609" s="472"/>
      <c r="S609" s="476"/>
      <c r="T609" s="477"/>
      <c r="U609" s="476"/>
      <c r="V609" s="476"/>
      <c r="W609" s="478"/>
    </row>
    <row r="610" spans="1:23" s="195" customFormat="1" x14ac:dyDescent="0.2">
      <c r="A610" s="157"/>
      <c r="B610" s="148"/>
      <c r="C610" s="148"/>
      <c r="D610" s="112"/>
      <c r="E610" s="54"/>
      <c r="F610" s="54"/>
      <c r="G610" s="112"/>
      <c r="H610" s="102"/>
      <c r="I610" s="68"/>
      <c r="J610" s="54"/>
      <c r="K610" s="178"/>
      <c r="L610" s="174"/>
      <c r="M610" s="178"/>
      <c r="N610" s="178"/>
      <c r="O610" s="183"/>
      <c r="P610" s="54"/>
      <c r="Q610" s="68"/>
      <c r="R610" s="472"/>
      <c r="S610" s="476"/>
      <c r="T610" s="477"/>
      <c r="U610" s="476"/>
      <c r="V610" s="476"/>
      <c r="W610" s="478"/>
    </row>
    <row r="611" spans="1:23" s="195" customFormat="1" x14ac:dyDescent="0.2">
      <c r="A611" s="157"/>
      <c r="B611" s="148"/>
      <c r="C611" s="148"/>
      <c r="D611" s="112"/>
      <c r="E611" s="54"/>
      <c r="F611" s="54"/>
      <c r="G611" s="112"/>
      <c r="H611" s="102"/>
      <c r="I611" s="68"/>
      <c r="J611" s="54"/>
      <c r="K611" s="178"/>
      <c r="L611" s="174"/>
      <c r="M611" s="178"/>
      <c r="N611" s="178"/>
      <c r="O611" s="183"/>
      <c r="P611" s="54"/>
      <c r="Q611" s="68"/>
      <c r="R611" s="472"/>
      <c r="S611" s="476"/>
      <c r="T611" s="477"/>
      <c r="U611" s="476"/>
      <c r="V611" s="476"/>
      <c r="W611" s="478"/>
    </row>
    <row r="612" spans="1:23" s="195" customFormat="1" x14ac:dyDescent="0.2">
      <c r="A612" s="157"/>
      <c r="B612" s="148"/>
      <c r="C612" s="148"/>
      <c r="D612" s="112"/>
      <c r="E612" s="54"/>
      <c r="F612" s="54"/>
      <c r="G612" s="112"/>
      <c r="H612" s="102"/>
      <c r="I612" s="68"/>
      <c r="J612" s="54"/>
      <c r="K612" s="178"/>
      <c r="L612" s="174"/>
      <c r="M612" s="178"/>
      <c r="N612" s="178"/>
      <c r="O612" s="183"/>
      <c r="P612" s="54"/>
      <c r="Q612" s="68"/>
      <c r="R612" s="472"/>
      <c r="S612" s="476"/>
      <c r="T612" s="477"/>
      <c r="U612" s="476"/>
      <c r="V612" s="476"/>
      <c r="W612" s="478"/>
    </row>
    <row r="613" spans="1:23" s="195" customFormat="1" x14ac:dyDescent="0.2">
      <c r="A613" s="157"/>
      <c r="B613" s="148"/>
      <c r="C613" s="148"/>
      <c r="D613" s="112"/>
      <c r="E613" s="54"/>
      <c r="F613" s="54"/>
      <c r="G613" s="112"/>
      <c r="H613" s="102"/>
      <c r="I613" s="68"/>
      <c r="J613" s="54"/>
      <c r="K613" s="178"/>
      <c r="L613" s="174"/>
      <c r="M613" s="178"/>
      <c r="N613" s="178"/>
      <c r="O613" s="183"/>
      <c r="P613" s="54"/>
      <c r="Q613" s="68"/>
      <c r="R613" s="472"/>
      <c r="S613" s="476"/>
      <c r="T613" s="477"/>
      <c r="U613" s="476"/>
      <c r="V613" s="476"/>
      <c r="W613" s="478"/>
    </row>
    <row r="614" spans="1:23" s="195" customFormat="1" x14ac:dyDescent="0.2">
      <c r="A614" s="157"/>
      <c r="B614" s="148"/>
      <c r="C614" s="148"/>
      <c r="D614" s="112"/>
      <c r="E614" s="54"/>
      <c r="F614" s="54"/>
      <c r="G614" s="112"/>
      <c r="H614" s="102"/>
      <c r="I614" s="68"/>
      <c r="J614" s="54"/>
      <c r="K614" s="178"/>
      <c r="L614" s="174"/>
      <c r="M614" s="178"/>
      <c r="N614" s="178"/>
      <c r="O614" s="183"/>
      <c r="P614" s="54"/>
      <c r="Q614" s="68"/>
      <c r="R614" s="472"/>
      <c r="S614" s="476"/>
      <c r="T614" s="477"/>
      <c r="U614" s="476"/>
      <c r="V614" s="476"/>
      <c r="W614" s="478"/>
    </row>
    <row r="615" spans="1:23" s="195" customFormat="1" x14ac:dyDescent="0.2">
      <c r="A615" s="157"/>
      <c r="B615" s="148"/>
      <c r="C615" s="148"/>
      <c r="D615" s="112"/>
      <c r="E615" s="54"/>
      <c r="F615" s="54"/>
      <c r="G615" s="112"/>
      <c r="H615" s="102"/>
      <c r="I615" s="68"/>
      <c r="J615" s="54"/>
      <c r="K615" s="178"/>
      <c r="L615" s="174"/>
      <c r="M615" s="178"/>
      <c r="N615" s="178"/>
      <c r="O615" s="183"/>
      <c r="P615" s="54"/>
      <c r="Q615" s="68"/>
      <c r="R615" s="472"/>
      <c r="S615" s="476"/>
      <c r="T615" s="477"/>
      <c r="U615" s="476"/>
      <c r="V615" s="476"/>
      <c r="W615" s="478"/>
    </row>
    <row r="616" spans="1:23" s="195" customFormat="1" x14ac:dyDescent="0.2">
      <c r="A616" s="157"/>
      <c r="B616" s="148"/>
      <c r="C616" s="148"/>
      <c r="D616" s="112"/>
      <c r="E616" s="54"/>
      <c r="F616" s="54"/>
      <c r="G616" s="112"/>
      <c r="H616" s="102"/>
      <c r="I616" s="68"/>
      <c r="J616" s="54"/>
      <c r="K616" s="178"/>
      <c r="L616" s="174"/>
      <c r="M616" s="178"/>
      <c r="N616" s="178"/>
      <c r="O616" s="183"/>
      <c r="P616" s="54"/>
      <c r="Q616" s="68"/>
      <c r="R616" s="472"/>
      <c r="S616" s="476"/>
      <c r="T616" s="477"/>
      <c r="U616" s="476"/>
      <c r="V616" s="476"/>
      <c r="W616" s="478"/>
    </row>
    <row r="617" spans="1:23" s="195" customFormat="1" x14ac:dyDescent="0.2">
      <c r="A617" s="157"/>
      <c r="B617" s="148"/>
      <c r="C617" s="148"/>
      <c r="D617" s="112"/>
      <c r="E617" s="54"/>
      <c r="F617" s="54"/>
      <c r="G617" s="112"/>
      <c r="H617" s="102"/>
      <c r="I617" s="68"/>
      <c r="J617" s="54"/>
      <c r="K617" s="178"/>
      <c r="L617" s="174"/>
      <c r="M617" s="178"/>
      <c r="N617" s="178"/>
      <c r="O617" s="183"/>
      <c r="P617" s="54"/>
      <c r="Q617" s="68"/>
      <c r="R617" s="472"/>
      <c r="S617" s="476"/>
      <c r="T617" s="477"/>
      <c r="U617" s="476"/>
      <c r="V617" s="476"/>
      <c r="W617" s="478"/>
    </row>
    <row r="618" spans="1:23" s="195" customFormat="1" x14ac:dyDescent="0.2">
      <c r="A618" s="157"/>
      <c r="B618" s="148"/>
      <c r="C618" s="148"/>
      <c r="D618" s="112"/>
      <c r="E618" s="54"/>
      <c r="F618" s="54"/>
      <c r="G618" s="112"/>
      <c r="H618" s="102"/>
      <c r="I618" s="68"/>
      <c r="J618" s="54"/>
      <c r="K618" s="178"/>
      <c r="L618" s="174"/>
      <c r="M618" s="178"/>
      <c r="N618" s="178"/>
      <c r="O618" s="183"/>
      <c r="P618" s="54"/>
      <c r="Q618" s="68"/>
      <c r="R618" s="472"/>
      <c r="S618" s="476"/>
      <c r="T618" s="477"/>
      <c r="U618" s="476"/>
      <c r="V618" s="476"/>
      <c r="W618" s="478"/>
    </row>
    <row r="619" spans="1:23" s="195" customFormat="1" x14ac:dyDescent="0.2">
      <c r="A619" s="157"/>
      <c r="B619" s="148"/>
      <c r="C619" s="148"/>
      <c r="D619" s="112"/>
      <c r="E619" s="54"/>
      <c r="F619" s="54"/>
      <c r="G619" s="112"/>
      <c r="H619" s="102"/>
      <c r="I619" s="68"/>
      <c r="J619" s="54"/>
      <c r="K619" s="178"/>
      <c r="L619" s="174"/>
      <c r="M619" s="178"/>
      <c r="N619" s="178"/>
      <c r="O619" s="183"/>
      <c r="P619" s="54"/>
      <c r="Q619" s="68"/>
      <c r="R619" s="472"/>
      <c r="S619" s="476"/>
      <c r="T619" s="477"/>
      <c r="U619" s="476"/>
      <c r="V619" s="476"/>
      <c r="W619" s="478"/>
    </row>
    <row r="620" spans="1:23" s="195" customFormat="1" x14ac:dyDescent="0.2">
      <c r="A620" s="157"/>
      <c r="B620" s="148"/>
      <c r="C620" s="148"/>
      <c r="D620" s="112"/>
      <c r="E620" s="54"/>
      <c r="F620" s="54"/>
      <c r="G620" s="112"/>
      <c r="H620" s="102"/>
      <c r="I620" s="68"/>
      <c r="J620" s="54"/>
      <c r="K620" s="178"/>
      <c r="L620" s="174"/>
      <c r="M620" s="178"/>
      <c r="N620" s="178"/>
      <c r="O620" s="183"/>
      <c r="P620" s="54"/>
      <c r="Q620" s="68"/>
      <c r="R620" s="472"/>
      <c r="S620" s="476"/>
      <c r="T620" s="477"/>
      <c r="U620" s="476"/>
      <c r="V620" s="476"/>
      <c r="W620" s="478"/>
    </row>
    <row r="621" spans="1:23" s="195" customFormat="1" x14ac:dyDescent="0.2">
      <c r="A621" s="157"/>
      <c r="B621" s="148"/>
      <c r="C621" s="148"/>
      <c r="D621" s="112"/>
      <c r="E621" s="54"/>
      <c r="F621" s="54"/>
      <c r="G621" s="112"/>
      <c r="H621" s="102"/>
      <c r="I621" s="68"/>
      <c r="J621" s="54"/>
      <c r="K621" s="178"/>
      <c r="L621" s="174"/>
      <c r="M621" s="178"/>
      <c r="N621" s="178"/>
      <c r="O621" s="183"/>
      <c r="P621" s="54"/>
      <c r="Q621" s="68"/>
      <c r="R621" s="472"/>
      <c r="S621" s="476"/>
      <c r="T621" s="477"/>
      <c r="U621" s="476"/>
      <c r="V621" s="476"/>
      <c r="W621" s="478"/>
    </row>
    <row r="622" spans="1:23" s="195" customFormat="1" x14ac:dyDescent="0.2">
      <c r="A622" s="157"/>
      <c r="B622" s="148"/>
      <c r="C622" s="148"/>
      <c r="D622" s="112"/>
      <c r="E622" s="54"/>
      <c r="F622" s="54"/>
      <c r="G622" s="112"/>
      <c r="H622" s="102"/>
      <c r="I622" s="68"/>
      <c r="J622" s="54"/>
      <c r="K622" s="178"/>
      <c r="L622" s="174"/>
      <c r="M622" s="178"/>
      <c r="N622" s="178"/>
      <c r="O622" s="183"/>
      <c r="P622" s="54"/>
      <c r="Q622" s="68"/>
      <c r="R622" s="472"/>
      <c r="S622" s="476"/>
      <c r="T622" s="477"/>
      <c r="U622" s="476"/>
      <c r="V622" s="476"/>
      <c r="W622" s="478"/>
    </row>
    <row r="623" spans="1:23" s="195" customFormat="1" x14ac:dyDescent="0.2">
      <c r="A623" s="157"/>
      <c r="B623" s="148"/>
      <c r="C623" s="148"/>
      <c r="D623" s="112"/>
      <c r="E623" s="54"/>
      <c r="F623" s="54"/>
      <c r="G623" s="112"/>
      <c r="H623" s="102"/>
      <c r="I623" s="68"/>
      <c r="J623" s="54"/>
      <c r="K623" s="178"/>
      <c r="L623" s="174"/>
      <c r="M623" s="178"/>
      <c r="N623" s="178"/>
      <c r="O623" s="183"/>
      <c r="P623" s="54"/>
      <c r="Q623" s="68"/>
      <c r="R623" s="472"/>
      <c r="S623" s="476"/>
      <c r="T623" s="477"/>
      <c r="U623" s="476"/>
      <c r="V623" s="476"/>
      <c r="W623" s="478"/>
    </row>
    <row r="624" spans="1:23" s="195" customFormat="1" x14ac:dyDescent="0.2">
      <c r="A624" s="157"/>
      <c r="B624" s="148"/>
      <c r="C624" s="148"/>
      <c r="D624" s="112"/>
      <c r="E624" s="54"/>
      <c r="F624" s="54"/>
      <c r="G624" s="112"/>
      <c r="H624" s="102"/>
      <c r="I624" s="68"/>
      <c r="J624" s="54"/>
      <c r="K624" s="178"/>
      <c r="L624" s="174"/>
      <c r="M624" s="178"/>
      <c r="N624" s="178"/>
      <c r="O624" s="183"/>
      <c r="P624" s="54"/>
      <c r="Q624" s="68"/>
      <c r="R624" s="472"/>
      <c r="S624" s="476"/>
      <c r="T624" s="477"/>
      <c r="U624" s="476"/>
      <c r="V624" s="476"/>
      <c r="W624" s="478"/>
    </row>
    <row r="625" spans="1:23" s="195" customFormat="1" x14ac:dyDescent="0.2">
      <c r="A625" s="157"/>
      <c r="B625" s="148"/>
      <c r="C625" s="148"/>
      <c r="D625" s="112"/>
      <c r="E625" s="54"/>
      <c r="F625" s="54"/>
      <c r="G625" s="112"/>
      <c r="H625" s="102"/>
      <c r="I625" s="68"/>
      <c r="J625" s="54"/>
      <c r="K625" s="178"/>
      <c r="L625" s="174"/>
      <c r="M625" s="178"/>
      <c r="N625" s="178"/>
      <c r="O625" s="183"/>
      <c r="P625" s="54"/>
      <c r="Q625" s="68"/>
      <c r="R625" s="472"/>
      <c r="S625" s="476"/>
      <c r="T625" s="477"/>
      <c r="U625" s="476"/>
      <c r="V625" s="476"/>
      <c r="W625" s="478"/>
    </row>
    <row r="626" spans="1:23" s="195" customFormat="1" x14ac:dyDescent="0.2">
      <c r="A626" s="157"/>
      <c r="B626" s="148"/>
      <c r="C626" s="148"/>
      <c r="D626" s="112"/>
      <c r="E626" s="54"/>
      <c r="F626" s="54"/>
      <c r="G626" s="112"/>
      <c r="H626" s="102"/>
      <c r="I626" s="68"/>
      <c r="J626" s="54"/>
      <c r="K626" s="178"/>
      <c r="L626" s="174"/>
      <c r="M626" s="178"/>
      <c r="N626" s="178"/>
      <c r="O626" s="183"/>
      <c r="P626" s="54"/>
      <c r="Q626" s="68"/>
      <c r="R626" s="472"/>
      <c r="S626" s="476"/>
      <c r="T626" s="477"/>
      <c r="U626" s="476"/>
      <c r="V626" s="476"/>
      <c r="W626" s="478"/>
    </row>
    <row r="627" spans="1:23" s="195" customFormat="1" x14ac:dyDescent="0.2">
      <c r="A627" s="157"/>
      <c r="B627" s="148"/>
      <c r="C627" s="148"/>
      <c r="D627" s="112"/>
      <c r="E627" s="54"/>
      <c r="F627" s="54"/>
      <c r="G627" s="112"/>
      <c r="H627" s="102"/>
      <c r="I627" s="68"/>
      <c r="J627" s="54"/>
      <c r="K627" s="178"/>
      <c r="L627" s="174"/>
      <c r="M627" s="178"/>
      <c r="N627" s="178"/>
      <c r="O627" s="183"/>
      <c r="P627" s="54"/>
      <c r="Q627" s="68"/>
      <c r="R627" s="472"/>
      <c r="S627" s="476"/>
      <c r="T627" s="477"/>
      <c r="U627" s="476"/>
      <c r="V627" s="476"/>
      <c r="W627" s="478"/>
    </row>
    <row r="628" spans="1:23" s="195" customFormat="1" x14ac:dyDescent="0.2">
      <c r="A628" s="157"/>
      <c r="B628" s="148"/>
      <c r="C628" s="148"/>
      <c r="D628" s="112"/>
      <c r="E628" s="54"/>
      <c r="F628" s="54"/>
      <c r="G628" s="112"/>
      <c r="H628" s="102"/>
      <c r="I628" s="68"/>
      <c r="J628" s="54"/>
      <c r="K628" s="178"/>
      <c r="L628" s="174"/>
      <c r="M628" s="178"/>
      <c r="N628" s="178"/>
      <c r="O628" s="183"/>
      <c r="P628" s="54"/>
      <c r="Q628" s="68"/>
      <c r="R628" s="472"/>
      <c r="S628" s="476"/>
      <c r="T628" s="477"/>
      <c r="U628" s="476"/>
      <c r="V628" s="476"/>
      <c r="W628" s="478"/>
    </row>
    <row r="629" spans="1:23" s="195" customFormat="1" x14ac:dyDescent="0.2">
      <c r="A629" s="157"/>
      <c r="B629" s="148"/>
      <c r="C629" s="148"/>
      <c r="D629" s="112"/>
      <c r="E629" s="54"/>
      <c r="F629" s="54"/>
      <c r="G629" s="112"/>
      <c r="H629" s="102"/>
      <c r="I629" s="68"/>
      <c r="J629" s="54"/>
      <c r="K629" s="178"/>
      <c r="L629" s="174"/>
      <c r="M629" s="178"/>
      <c r="N629" s="178"/>
      <c r="O629" s="183"/>
      <c r="P629" s="54"/>
      <c r="Q629" s="68"/>
      <c r="R629" s="472"/>
      <c r="S629" s="476"/>
      <c r="T629" s="477"/>
      <c r="U629" s="476"/>
      <c r="V629" s="476"/>
      <c r="W629" s="478"/>
    </row>
    <row r="630" spans="1:23" s="195" customFormat="1" x14ac:dyDescent="0.2">
      <c r="A630" s="157"/>
      <c r="B630" s="148"/>
      <c r="C630" s="148"/>
      <c r="D630" s="112"/>
      <c r="E630" s="54"/>
      <c r="F630" s="54"/>
      <c r="G630" s="112"/>
      <c r="H630" s="102"/>
      <c r="I630" s="68"/>
      <c r="J630" s="54"/>
      <c r="K630" s="178"/>
      <c r="L630" s="174"/>
      <c r="M630" s="178"/>
      <c r="N630" s="178"/>
      <c r="O630" s="183"/>
      <c r="P630" s="54"/>
      <c r="Q630" s="68"/>
      <c r="R630" s="472"/>
      <c r="S630" s="476"/>
      <c r="T630" s="477"/>
      <c r="U630" s="476"/>
      <c r="V630" s="476"/>
      <c r="W630" s="478"/>
    </row>
    <row r="631" spans="1:23" s="195" customFormat="1" x14ac:dyDescent="0.2">
      <c r="A631" s="157"/>
      <c r="B631" s="148"/>
      <c r="C631" s="148"/>
      <c r="D631" s="112"/>
      <c r="E631" s="54"/>
      <c r="F631" s="54"/>
      <c r="G631" s="112"/>
      <c r="H631" s="102"/>
      <c r="I631" s="68"/>
      <c r="J631" s="54"/>
      <c r="K631" s="178"/>
      <c r="L631" s="174"/>
      <c r="M631" s="178"/>
      <c r="N631" s="178"/>
      <c r="O631" s="183"/>
      <c r="P631" s="54"/>
      <c r="Q631" s="68"/>
      <c r="R631" s="472"/>
      <c r="S631" s="476"/>
      <c r="T631" s="477"/>
      <c r="U631" s="476"/>
      <c r="V631" s="476"/>
      <c r="W631" s="478"/>
    </row>
    <row r="632" spans="1:23" s="195" customFormat="1" x14ac:dyDescent="0.2">
      <c r="A632" s="157"/>
      <c r="B632" s="148"/>
      <c r="C632" s="148"/>
      <c r="D632" s="112"/>
      <c r="E632" s="54"/>
      <c r="F632" s="54"/>
      <c r="G632" s="112"/>
      <c r="H632" s="102"/>
      <c r="I632" s="68"/>
      <c r="J632" s="54"/>
      <c r="K632" s="178"/>
      <c r="L632" s="174"/>
      <c r="M632" s="178"/>
      <c r="N632" s="178"/>
      <c r="O632" s="183"/>
      <c r="P632" s="54"/>
      <c r="Q632" s="68"/>
      <c r="R632" s="472"/>
      <c r="S632" s="476"/>
      <c r="T632" s="477"/>
      <c r="U632" s="476"/>
      <c r="V632" s="476"/>
      <c r="W632" s="478"/>
    </row>
    <row r="633" spans="1:23" s="195" customFormat="1" x14ac:dyDescent="0.2">
      <c r="A633" s="157"/>
      <c r="B633" s="148"/>
      <c r="C633" s="148"/>
      <c r="D633" s="112"/>
      <c r="E633" s="54"/>
      <c r="F633" s="54"/>
      <c r="G633" s="112"/>
      <c r="H633" s="102"/>
      <c r="I633" s="68"/>
      <c r="J633" s="54"/>
      <c r="K633" s="178"/>
      <c r="L633" s="174"/>
      <c r="M633" s="178"/>
      <c r="N633" s="178"/>
      <c r="O633" s="183"/>
      <c r="P633" s="54"/>
      <c r="Q633" s="68"/>
      <c r="R633" s="472"/>
      <c r="S633" s="476"/>
      <c r="T633" s="477"/>
      <c r="U633" s="476"/>
      <c r="V633" s="476"/>
      <c r="W633" s="478"/>
    </row>
    <row r="634" spans="1:23" s="195" customFormat="1" x14ac:dyDescent="0.2">
      <c r="A634" s="157"/>
      <c r="B634" s="148"/>
      <c r="C634" s="148"/>
      <c r="D634" s="112"/>
      <c r="E634" s="54"/>
      <c r="F634" s="54"/>
      <c r="G634" s="112"/>
      <c r="H634" s="102"/>
      <c r="I634" s="68"/>
      <c r="J634" s="54"/>
      <c r="K634" s="178"/>
      <c r="L634" s="174"/>
      <c r="M634" s="178"/>
      <c r="N634" s="178"/>
      <c r="O634" s="183"/>
      <c r="P634" s="54"/>
      <c r="Q634" s="68"/>
      <c r="R634" s="472"/>
      <c r="S634" s="476"/>
      <c r="T634" s="477"/>
      <c r="U634" s="476"/>
      <c r="V634" s="476"/>
      <c r="W634" s="478"/>
    </row>
    <row r="635" spans="1:23" s="195" customFormat="1" x14ac:dyDescent="0.2">
      <c r="A635" s="157"/>
      <c r="B635" s="148"/>
      <c r="C635" s="148"/>
      <c r="D635" s="112"/>
      <c r="E635" s="54"/>
      <c r="F635" s="54"/>
      <c r="G635" s="112"/>
      <c r="H635" s="102"/>
      <c r="I635" s="68"/>
      <c r="J635" s="54"/>
      <c r="K635" s="178"/>
      <c r="L635" s="174"/>
      <c r="M635" s="178"/>
      <c r="N635" s="178"/>
      <c r="O635" s="183"/>
      <c r="P635" s="54"/>
      <c r="Q635" s="68"/>
      <c r="R635" s="472"/>
      <c r="S635" s="476"/>
      <c r="T635" s="477"/>
      <c r="U635" s="476"/>
      <c r="V635" s="476"/>
      <c r="W635" s="478"/>
    </row>
    <row r="636" spans="1:23" s="195" customFormat="1" x14ac:dyDescent="0.2">
      <c r="A636" s="157"/>
      <c r="B636" s="148"/>
      <c r="C636" s="148"/>
      <c r="D636" s="112"/>
      <c r="E636" s="54"/>
      <c r="F636" s="54"/>
      <c r="G636" s="112"/>
      <c r="H636" s="102"/>
      <c r="I636" s="68"/>
      <c r="J636" s="54"/>
      <c r="K636" s="178"/>
      <c r="L636" s="174"/>
      <c r="M636" s="178"/>
      <c r="N636" s="178"/>
      <c r="O636" s="183"/>
      <c r="P636" s="54"/>
      <c r="Q636" s="68"/>
      <c r="R636" s="472"/>
      <c r="S636" s="476"/>
      <c r="T636" s="477"/>
      <c r="U636" s="476"/>
      <c r="V636" s="476"/>
      <c r="W636" s="478"/>
    </row>
    <row r="637" spans="1:23" s="195" customFormat="1" x14ac:dyDescent="0.2">
      <c r="A637" s="157"/>
      <c r="B637" s="148"/>
      <c r="C637" s="148"/>
      <c r="D637" s="112"/>
      <c r="E637" s="54"/>
      <c r="F637" s="54"/>
      <c r="G637" s="112"/>
      <c r="H637" s="102"/>
      <c r="I637" s="68"/>
      <c r="J637" s="54"/>
      <c r="K637" s="178"/>
      <c r="L637" s="174"/>
      <c r="M637" s="178"/>
      <c r="N637" s="178"/>
      <c r="O637" s="183"/>
      <c r="P637" s="54"/>
      <c r="Q637" s="68"/>
      <c r="R637" s="472"/>
      <c r="S637" s="476"/>
      <c r="T637" s="477"/>
      <c r="U637" s="476"/>
      <c r="V637" s="476"/>
      <c r="W637" s="478"/>
    </row>
    <row r="638" spans="1:23" s="195" customFormat="1" x14ac:dyDescent="0.2">
      <c r="A638" s="157"/>
      <c r="B638" s="148"/>
      <c r="C638" s="148"/>
      <c r="D638" s="112"/>
      <c r="E638" s="54"/>
      <c r="F638" s="54"/>
      <c r="G638" s="112"/>
      <c r="H638" s="102"/>
      <c r="I638" s="68"/>
      <c r="J638" s="54"/>
      <c r="K638" s="178"/>
      <c r="L638" s="174"/>
      <c r="M638" s="178"/>
      <c r="N638" s="178"/>
      <c r="O638" s="183"/>
      <c r="P638" s="54"/>
      <c r="Q638" s="68"/>
      <c r="R638" s="472"/>
      <c r="S638" s="476"/>
      <c r="T638" s="477"/>
      <c r="U638" s="476"/>
      <c r="V638" s="476"/>
      <c r="W638" s="478"/>
    </row>
    <row r="639" spans="1:23" s="195" customFormat="1" x14ac:dyDescent="0.2">
      <c r="A639" s="157"/>
      <c r="B639" s="148"/>
      <c r="C639" s="148"/>
      <c r="D639" s="112"/>
      <c r="E639" s="54"/>
      <c r="F639" s="54"/>
      <c r="G639" s="112"/>
      <c r="H639" s="102"/>
      <c r="I639" s="68"/>
      <c r="J639" s="54"/>
      <c r="K639" s="178"/>
      <c r="L639" s="174"/>
      <c r="M639" s="178"/>
      <c r="N639" s="178"/>
      <c r="O639" s="183"/>
      <c r="P639" s="54"/>
      <c r="Q639" s="68"/>
      <c r="R639" s="472"/>
      <c r="S639" s="476"/>
      <c r="T639" s="477"/>
      <c r="U639" s="476"/>
      <c r="V639" s="476"/>
      <c r="W639" s="478"/>
    </row>
    <row r="640" spans="1:23" s="195" customFormat="1" x14ac:dyDescent="0.2">
      <c r="A640" s="157"/>
      <c r="B640" s="148"/>
      <c r="C640" s="148"/>
      <c r="D640" s="112"/>
      <c r="E640" s="54"/>
      <c r="F640" s="54"/>
      <c r="G640" s="112"/>
      <c r="H640" s="102"/>
      <c r="I640" s="68"/>
      <c r="J640" s="54"/>
      <c r="K640" s="178"/>
      <c r="L640" s="174"/>
      <c r="M640" s="178"/>
      <c r="N640" s="178"/>
      <c r="O640" s="183"/>
      <c r="P640" s="54"/>
      <c r="Q640" s="68"/>
      <c r="R640" s="472"/>
      <c r="S640" s="476"/>
      <c r="T640" s="477"/>
      <c r="U640" s="476"/>
      <c r="V640" s="476"/>
      <c r="W640" s="478"/>
    </row>
    <row r="641" spans="1:23" s="195" customFormat="1" x14ac:dyDescent="0.2">
      <c r="A641" s="157"/>
      <c r="B641" s="148"/>
      <c r="C641" s="148"/>
      <c r="D641" s="112"/>
      <c r="E641" s="54"/>
      <c r="F641" s="54"/>
      <c r="G641" s="112"/>
      <c r="H641" s="102"/>
      <c r="I641" s="68"/>
      <c r="J641" s="54"/>
      <c r="K641" s="178"/>
      <c r="L641" s="174"/>
      <c r="M641" s="178"/>
      <c r="N641" s="178"/>
      <c r="O641" s="183"/>
      <c r="P641" s="54"/>
      <c r="Q641" s="68"/>
      <c r="R641" s="472"/>
      <c r="S641" s="476"/>
      <c r="T641" s="477"/>
      <c r="U641" s="476"/>
      <c r="V641" s="476"/>
      <c r="W641" s="478"/>
    </row>
    <row r="642" spans="1:23" s="195" customFormat="1" x14ac:dyDescent="0.2">
      <c r="A642" s="157"/>
      <c r="B642" s="148"/>
      <c r="C642" s="148"/>
      <c r="D642" s="112"/>
      <c r="E642" s="54"/>
      <c r="F642" s="54"/>
      <c r="G642" s="112"/>
      <c r="H642" s="102"/>
      <c r="I642" s="68"/>
      <c r="J642" s="54"/>
      <c r="K642" s="178"/>
      <c r="L642" s="174"/>
      <c r="M642" s="178"/>
      <c r="N642" s="178"/>
      <c r="O642" s="183"/>
      <c r="P642" s="54"/>
      <c r="Q642" s="68"/>
      <c r="R642" s="472"/>
      <c r="S642" s="476"/>
      <c r="T642" s="477"/>
      <c r="U642" s="476"/>
      <c r="V642" s="476"/>
      <c r="W642" s="478"/>
    </row>
    <row r="643" spans="1:23" s="195" customFormat="1" x14ac:dyDescent="0.2">
      <c r="A643" s="157"/>
      <c r="B643" s="148"/>
      <c r="C643" s="148"/>
      <c r="D643" s="112"/>
      <c r="E643" s="54"/>
      <c r="F643" s="54"/>
      <c r="G643" s="112"/>
      <c r="H643" s="102"/>
      <c r="I643" s="68"/>
      <c r="J643" s="54"/>
      <c r="K643" s="178"/>
      <c r="L643" s="174"/>
      <c r="M643" s="178"/>
      <c r="N643" s="178"/>
      <c r="O643" s="183"/>
      <c r="P643" s="54"/>
      <c r="Q643" s="68"/>
      <c r="R643" s="472"/>
      <c r="S643" s="476"/>
      <c r="T643" s="477"/>
      <c r="U643" s="476"/>
      <c r="V643" s="476"/>
      <c r="W643" s="478"/>
    </row>
    <row r="644" spans="1:23" s="195" customFormat="1" x14ac:dyDescent="0.2">
      <c r="A644" s="157"/>
      <c r="B644" s="148"/>
      <c r="C644" s="148"/>
      <c r="D644" s="112"/>
      <c r="E644" s="54"/>
      <c r="F644" s="54"/>
      <c r="G644" s="112"/>
      <c r="H644" s="102"/>
      <c r="I644" s="68"/>
      <c r="J644" s="54"/>
      <c r="K644" s="178"/>
      <c r="L644" s="174"/>
      <c r="M644" s="178"/>
      <c r="N644" s="178"/>
      <c r="O644" s="183"/>
      <c r="P644" s="54"/>
      <c r="Q644" s="68"/>
      <c r="R644" s="472"/>
      <c r="S644" s="476"/>
      <c r="T644" s="477"/>
      <c r="U644" s="476"/>
      <c r="V644" s="476"/>
      <c r="W644" s="478"/>
    </row>
    <row r="645" spans="1:23" s="195" customFormat="1" x14ac:dyDescent="0.2">
      <c r="A645" s="157"/>
      <c r="B645" s="148"/>
      <c r="C645" s="148"/>
      <c r="D645" s="112"/>
      <c r="E645" s="54"/>
      <c r="F645" s="54"/>
      <c r="G645" s="112"/>
      <c r="H645" s="102"/>
      <c r="I645" s="68"/>
      <c r="J645" s="54"/>
      <c r="K645" s="178"/>
      <c r="L645" s="174"/>
      <c r="M645" s="178"/>
      <c r="N645" s="178"/>
      <c r="O645" s="183"/>
      <c r="P645" s="54"/>
      <c r="Q645" s="68"/>
      <c r="R645" s="472"/>
      <c r="S645" s="476"/>
      <c r="T645" s="477"/>
      <c r="U645" s="476"/>
      <c r="V645" s="476"/>
      <c r="W645" s="478"/>
    </row>
    <row r="646" spans="1:23" s="195" customFormat="1" x14ac:dyDescent="0.2">
      <c r="A646" s="157"/>
      <c r="B646" s="148"/>
      <c r="C646" s="148"/>
      <c r="D646" s="112"/>
      <c r="E646" s="54"/>
      <c r="F646" s="54"/>
      <c r="G646" s="112"/>
      <c r="H646" s="102"/>
      <c r="I646" s="68"/>
      <c r="J646" s="54"/>
      <c r="K646" s="178"/>
      <c r="L646" s="174"/>
      <c r="M646" s="178"/>
      <c r="N646" s="178"/>
      <c r="O646" s="183"/>
      <c r="P646" s="54"/>
      <c r="Q646" s="68"/>
      <c r="R646" s="472"/>
      <c r="S646" s="476"/>
      <c r="T646" s="477"/>
      <c r="U646" s="476"/>
      <c r="V646" s="476"/>
      <c r="W646" s="478"/>
    </row>
    <row r="647" spans="1:23" s="195" customFormat="1" x14ac:dyDescent="0.2">
      <c r="A647" s="157"/>
      <c r="B647" s="148"/>
      <c r="C647" s="148"/>
      <c r="D647" s="112"/>
      <c r="E647" s="54"/>
      <c r="F647" s="54"/>
      <c r="G647" s="112"/>
      <c r="H647" s="102"/>
      <c r="I647" s="68"/>
      <c r="J647" s="54"/>
      <c r="K647" s="178"/>
      <c r="L647" s="174"/>
      <c r="M647" s="178"/>
      <c r="N647" s="178"/>
      <c r="O647" s="183"/>
      <c r="P647" s="54"/>
      <c r="Q647" s="68"/>
      <c r="R647" s="472"/>
      <c r="S647" s="476"/>
      <c r="T647" s="477"/>
      <c r="U647" s="476"/>
      <c r="V647" s="476"/>
      <c r="W647" s="478"/>
    </row>
    <row r="648" spans="1:23" s="195" customFormat="1" x14ac:dyDescent="0.2">
      <c r="A648" s="157"/>
      <c r="B648" s="148"/>
      <c r="C648" s="148"/>
      <c r="D648" s="112"/>
      <c r="E648" s="54"/>
      <c r="F648" s="54"/>
      <c r="G648" s="112"/>
      <c r="H648" s="102"/>
      <c r="I648" s="68"/>
      <c r="J648" s="54"/>
      <c r="K648" s="178"/>
      <c r="L648" s="174"/>
      <c r="M648" s="178"/>
      <c r="N648" s="178"/>
      <c r="O648" s="183"/>
      <c r="P648" s="54"/>
      <c r="Q648" s="68"/>
      <c r="R648" s="472"/>
      <c r="S648" s="476"/>
      <c r="T648" s="477"/>
      <c r="U648" s="476"/>
      <c r="V648" s="476"/>
      <c r="W648" s="478"/>
    </row>
    <row r="649" spans="1:23" s="195" customFormat="1" x14ac:dyDescent="0.2">
      <c r="A649" s="157"/>
      <c r="B649" s="148"/>
      <c r="C649" s="148"/>
      <c r="D649" s="112"/>
      <c r="E649" s="54"/>
      <c r="F649" s="54"/>
      <c r="G649" s="112"/>
      <c r="H649" s="102"/>
      <c r="I649" s="68"/>
      <c r="J649" s="54"/>
      <c r="K649" s="178"/>
      <c r="L649" s="174"/>
      <c r="M649" s="178"/>
      <c r="N649" s="178"/>
      <c r="O649" s="183"/>
      <c r="P649" s="54"/>
      <c r="Q649" s="68"/>
      <c r="R649" s="472"/>
      <c r="S649" s="476"/>
      <c r="T649" s="477"/>
      <c r="U649" s="476"/>
      <c r="V649" s="476"/>
      <c r="W649" s="478"/>
    </row>
    <row r="650" spans="1:23" s="195" customFormat="1" x14ac:dyDescent="0.2">
      <c r="A650" s="157"/>
      <c r="B650" s="148"/>
      <c r="C650" s="148"/>
      <c r="D650" s="112"/>
      <c r="E650" s="54"/>
      <c r="F650" s="54"/>
      <c r="G650" s="112"/>
      <c r="H650" s="102"/>
      <c r="I650" s="68"/>
      <c r="J650" s="54"/>
      <c r="K650" s="178"/>
      <c r="L650" s="174"/>
      <c r="M650" s="178"/>
      <c r="N650" s="178"/>
      <c r="O650" s="183"/>
      <c r="P650" s="54"/>
      <c r="Q650" s="68"/>
      <c r="R650" s="472"/>
      <c r="S650" s="476"/>
      <c r="T650" s="477"/>
      <c r="U650" s="476"/>
      <c r="V650" s="476"/>
      <c r="W650" s="478"/>
    </row>
    <row r="651" spans="1:23" s="195" customFormat="1" x14ac:dyDescent="0.2">
      <c r="A651" s="157"/>
      <c r="B651" s="148"/>
      <c r="C651" s="148"/>
      <c r="D651" s="112"/>
      <c r="E651" s="54"/>
      <c r="F651" s="54"/>
      <c r="G651" s="112"/>
      <c r="H651" s="102"/>
      <c r="I651" s="68"/>
      <c r="J651" s="54"/>
      <c r="K651" s="178"/>
      <c r="L651" s="174"/>
      <c r="M651" s="178"/>
      <c r="N651" s="178"/>
      <c r="O651" s="183"/>
      <c r="P651" s="54"/>
      <c r="Q651" s="68"/>
      <c r="R651" s="472"/>
      <c r="S651" s="476"/>
      <c r="T651" s="477"/>
      <c r="U651" s="476"/>
      <c r="V651" s="476"/>
      <c r="W651" s="478"/>
    </row>
    <row r="652" spans="1:23" s="195" customFormat="1" x14ac:dyDescent="0.2">
      <c r="A652" s="157"/>
      <c r="B652" s="148"/>
      <c r="C652" s="148"/>
      <c r="D652" s="112"/>
      <c r="E652" s="54"/>
      <c r="F652" s="54"/>
      <c r="G652" s="112"/>
      <c r="H652" s="102"/>
      <c r="I652" s="68"/>
      <c r="J652" s="54"/>
      <c r="K652" s="178"/>
      <c r="L652" s="174"/>
      <c r="M652" s="178"/>
      <c r="N652" s="178"/>
      <c r="O652" s="183"/>
      <c r="P652" s="54"/>
      <c r="Q652" s="68"/>
      <c r="R652" s="472"/>
      <c r="S652" s="476"/>
      <c r="T652" s="477"/>
      <c r="U652" s="476"/>
      <c r="V652" s="476"/>
      <c r="W652" s="478"/>
    </row>
    <row r="653" spans="1:23" s="195" customFormat="1" x14ac:dyDescent="0.2">
      <c r="A653" s="157"/>
      <c r="B653" s="148"/>
      <c r="C653" s="148"/>
      <c r="D653" s="112"/>
      <c r="E653" s="54"/>
      <c r="F653" s="54"/>
      <c r="G653" s="112"/>
      <c r="H653" s="102"/>
      <c r="I653" s="68"/>
      <c r="J653" s="54"/>
      <c r="K653" s="178"/>
      <c r="L653" s="174"/>
      <c r="M653" s="178"/>
      <c r="N653" s="178"/>
      <c r="O653" s="183"/>
      <c r="P653" s="54"/>
      <c r="Q653" s="68"/>
      <c r="R653" s="472"/>
      <c r="S653" s="476"/>
      <c r="T653" s="477"/>
      <c r="U653" s="476"/>
      <c r="V653" s="476"/>
      <c r="W653" s="478"/>
    </row>
    <row r="654" spans="1:23" s="195" customFormat="1" x14ac:dyDescent="0.2">
      <c r="A654" s="157"/>
      <c r="B654" s="148"/>
      <c r="C654" s="148"/>
      <c r="D654" s="112"/>
      <c r="E654" s="54"/>
      <c r="F654" s="54"/>
      <c r="G654" s="112"/>
      <c r="H654" s="102"/>
      <c r="I654" s="68"/>
      <c r="J654" s="54"/>
      <c r="K654" s="178"/>
      <c r="L654" s="174"/>
      <c r="M654" s="178"/>
      <c r="N654" s="178"/>
      <c r="O654" s="183"/>
      <c r="P654" s="54"/>
      <c r="Q654" s="68"/>
      <c r="R654" s="472"/>
      <c r="S654" s="476"/>
      <c r="T654" s="477"/>
      <c r="U654" s="476"/>
      <c r="V654" s="476"/>
      <c r="W654" s="478"/>
    </row>
    <row r="655" spans="1:23" s="195" customFormat="1" x14ac:dyDescent="0.2">
      <c r="A655" s="157"/>
      <c r="B655" s="148"/>
      <c r="C655" s="148"/>
      <c r="D655" s="112"/>
      <c r="E655" s="54"/>
      <c r="F655" s="54"/>
      <c r="G655" s="112"/>
      <c r="H655" s="102"/>
      <c r="I655" s="68"/>
      <c r="J655" s="54"/>
      <c r="K655" s="178"/>
      <c r="L655" s="174"/>
      <c r="M655" s="178"/>
      <c r="N655" s="178"/>
      <c r="O655" s="183"/>
      <c r="P655" s="54"/>
      <c r="Q655" s="68"/>
      <c r="R655" s="472"/>
      <c r="S655" s="476"/>
      <c r="T655" s="477"/>
      <c r="U655" s="476"/>
      <c r="V655" s="476"/>
      <c r="W655" s="478"/>
    </row>
    <row r="656" spans="1:23" s="195" customFormat="1" x14ac:dyDescent="0.2">
      <c r="A656" s="157"/>
      <c r="B656" s="148"/>
      <c r="C656" s="148"/>
      <c r="D656" s="112"/>
      <c r="E656" s="54"/>
      <c r="F656" s="54"/>
      <c r="G656" s="112"/>
      <c r="H656" s="102"/>
      <c r="I656" s="68"/>
      <c r="J656" s="54"/>
      <c r="K656" s="178"/>
      <c r="L656" s="174"/>
      <c r="M656" s="178"/>
      <c r="N656" s="178"/>
      <c r="O656" s="183"/>
      <c r="P656" s="54"/>
      <c r="Q656" s="68"/>
      <c r="R656" s="472"/>
      <c r="S656" s="476"/>
      <c r="T656" s="477"/>
      <c r="U656" s="476"/>
      <c r="V656" s="476"/>
      <c r="W656" s="478"/>
    </row>
    <row r="657" spans="1:23" s="195" customFormat="1" x14ac:dyDescent="0.2">
      <c r="A657" s="157"/>
      <c r="B657" s="148"/>
      <c r="C657" s="148"/>
      <c r="D657" s="112"/>
      <c r="E657" s="54"/>
      <c r="F657" s="54"/>
      <c r="G657" s="112"/>
      <c r="H657" s="102"/>
      <c r="I657" s="68"/>
      <c r="J657" s="54"/>
      <c r="K657" s="178"/>
      <c r="L657" s="174"/>
      <c r="M657" s="178"/>
      <c r="N657" s="178"/>
      <c r="O657" s="183"/>
      <c r="P657" s="54"/>
      <c r="Q657" s="68"/>
      <c r="R657" s="472"/>
      <c r="S657" s="476"/>
      <c r="T657" s="477"/>
      <c r="U657" s="476"/>
      <c r="V657" s="476"/>
      <c r="W657" s="478"/>
    </row>
    <row r="658" spans="1:23" s="195" customFormat="1" x14ac:dyDescent="0.2">
      <c r="A658" s="157"/>
      <c r="B658" s="148"/>
      <c r="C658" s="148"/>
      <c r="D658" s="112"/>
      <c r="E658" s="54"/>
      <c r="F658" s="54"/>
      <c r="G658" s="112"/>
      <c r="H658" s="102"/>
      <c r="I658" s="68"/>
      <c r="J658" s="54"/>
      <c r="K658" s="178"/>
      <c r="L658" s="174"/>
      <c r="M658" s="178"/>
      <c r="N658" s="178"/>
      <c r="O658" s="183"/>
      <c r="P658" s="54"/>
      <c r="Q658" s="68"/>
      <c r="R658" s="472"/>
      <c r="S658" s="476"/>
      <c r="T658" s="477"/>
      <c r="U658" s="476"/>
      <c r="V658" s="476"/>
      <c r="W658" s="478"/>
    </row>
    <row r="659" spans="1:23" s="195" customFormat="1" x14ac:dyDescent="0.2">
      <c r="A659" s="157"/>
      <c r="B659" s="148"/>
      <c r="C659" s="148"/>
      <c r="D659" s="112"/>
      <c r="E659" s="54"/>
      <c r="F659" s="54"/>
      <c r="G659" s="112"/>
      <c r="H659" s="102"/>
      <c r="I659" s="68"/>
      <c r="J659" s="54"/>
      <c r="K659" s="178"/>
      <c r="L659" s="174"/>
      <c r="M659" s="178"/>
      <c r="N659" s="178"/>
      <c r="O659" s="183"/>
      <c r="P659" s="54"/>
      <c r="Q659" s="68"/>
      <c r="R659" s="472"/>
      <c r="S659" s="476"/>
      <c r="T659" s="477"/>
      <c r="U659" s="476"/>
      <c r="V659" s="476"/>
      <c r="W659" s="478"/>
    </row>
    <row r="660" spans="1:23" s="195" customFormat="1" x14ac:dyDescent="0.2">
      <c r="A660" s="157"/>
      <c r="B660" s="148"/>
      <c r="C660" s="148"/>
      <c r="D660" s="112"/>
      <c r="E660" s="54"/>
      <c r="F660" s="54"/>
      <c r="G660" s="112"/>
      <c r="H660" s="102"/>
      <c r="I660" s="68"/>
      <c r="J660" s="54"/>
      <c r="K660" s="178"/>
      <c r="L660" s="174"/>
      <c r="M660" s="178"/>
      <c r="N660" s="178"/>
      <c r="O660" s="183"/>
      <c r="P660" s="54"/>
      <c r="Q660" s="68"/>
      <c r="R660" s="472"/>
      <c r="S660" s="476"/>
      <c r="T660" s="477"/>
      <c r="U660" s="476"/>
      <c r="V660" s="476"/>
      <c r="W660" s="478"/>
    </row>
    <row r="661" spans="1:23" s="195" customFormat="1" x14ac:dyDescent="0.2">
      <c r="A661" s="157"/>
      <c r="B661" s="148"/>
      <c r="C661" s="148"/>
      <c r="D661" s="112"/>
      <c r="E661" s="54"/>
      <c r="F661" s="54"/>
      <c r="G661" s="112"/>
      <c r="H661" s="102"/>
      <c r="I661" s="68"/>
      <c r="J661" s="54"/>
      <c r="K661" s="178"/>
      <c r="L661" s="174"/>
      <c r="M661" s="178"/>
      <c r="N661" s="178"/>
      <c r="O661" s="183"/>
      <c r="P661" s="54"/>
      <c r="Q661" s="68"/>
      <c r="R661" s="472"/>
      <c r="S661" s="476"/>
      <c r="T661" s="477"/>
      <c r="U661" s="476"/>
      <c r="V661" s="476"/>
      <c r="W661" s="478"/>
    </row>
    <row r="662" spans="1:23" s="195" customFormat="1" x14ac:dyDescent="0.2">
      <c r="A662" s="157"/>
      <c r="B662" s="148"/>
      <c r="C662" s="148"/>
      <c r="D662" s="112"/>
      <c r="E662" s="54"/>
      <c r="F662" s="54"/>
      <c r="G662" s="112"/>
      <c r="H662" s="102"/>
      <c r="I662" s="68"/>
      <c r="J662" s="54"/>
      <c r="K662" s="178"/>
      <c r="L662" s="174"/>
      <c r="M662" s="178"/>
      <c r="N662" s="178"/>
      <c r="O662" s="183"/>
      <c r="P662" s="54"/>
      <c r="Q662" s="68"/>
      <c r="R662" s="472"/>
      <c r="S662" s="476"/>
      <c r="T662" s="477"/>
      <c r="U662" s="476"/>
      <c r="V662" s="476"/>
      <c r="W662" s="478"/>
    </row>
    <row r="663" spans="1:23" s="195" customFormat="1" x14ac:dyDescent="0.2">
      <c r="A663" s="157"/>
      <c r="B663" s="148"/>
      <c r="C663" s="148"/>
      <c r="D663" s="112"/>
      <c r="E663" s="54"/>
      <c r="F663" s="54"/>
      <c r="G663" s="112"/>
      <c r="H663" s="102"/>
      <c r="I663" s="68"/>
      <c r="J663" s="54"/>
      <c r="K663" s="178"/>
      <c r="L663" s="174"/>
      <c r="M663" s="178"/>
      <c r="N663" s="178"/>
      <c r="O663" s="183"/>
      <c r="P663" s="54"/>
      <c r="Q663" s="68"/>
      <c r="R663" s="472"/>
      <c r="S663" s="476"/>
      <c r="T663" s="477"/>
      <c r="U663" s="476"/>
      <c r="V663" s="476"/>
      <c r="W663" s="478"/>
    </row>
    <row r="664" spans="1:23" s="195" customFormat="1" x14ac:dyDescent="0.2">
      <c r="A664" s="157"/>
      <c r="B664" s="148"/>
      <c r="C664" s="148"/>
      <c r="D664" s="112"/>
      <c r="E664" s="54"/>
      <c r="F664" s="54"/>
      <c r="G664" s="112"/>
      <c r="H664" s="102"/>
      <c r="I664" s="68"/>
      <c r="J664" s="54"/>
      <c r="K664" s="178"/>
      <c r="L664" s="174"/>
      <c r="M664" s="178"/>
      <c r="N664" s="178"/>
      <c r="O664" s="183"/>
      <c r="P664" s="54"/>
      <c r="Q664" s="68"/>
      <c r="R664" s="472"/>
      <c r="S664" s="476"/>
      <c r="T664" s="477"/>
      <c r="U664" s="476"/>
      <c r="V664" s="476"/>
      <c r="W664" s="478"/>
    </row>
    <row r="665" spans="1:23" s="195" customFormat="1" x14ac:dyDescent="0.2">
      <c r="A665" s="157"/>
      <c r="B665" s="148"/>
      <c r="C665" s="148"/>
      <c r="D665" s="112"/>
      <c r="E665" s="54"/>
      <c r="F665" s="54"/>
      <c r="G665" s="112"/>
      <c r="H665" s="102"/>
      <c r="I665" s="68"/>
      <c r="J665" s="54"/>
      <c r="K665" s="178"/>
      <c r="L665" s="174"/>
      <c r="M665" s="178"/>
      <c r="N665" s="178"/>
      <c r="O665" s="183"/>
      <c r="P665" s="54"/>
      <c r="Q665" s="68"/>
      <c r="R665" s="472"/>
      <c r="S665" s="476"/>
      <c r="T665" s="477"/>
      <c r="U665" s="476"/>
      <c r="V665" s="476"/>
      <c r="W665" s="478"/>
    </row>
    <row r="666" spans="1:23" s="195" customFormat="1" x14ac:dyDescent="0.2">
      <c r="A666" s="157"/>
      <c r="B666" s="148"/>
      <c r="C666" s="148"/>
      <c r="D666" s="112"/>
      <c r="E666" s="54"/>
      <c r="F666" s="54"/>
      <c r="G666" s="112"/>
      <c r="H666" s="102"/>
      <c r="I666" s="68"/>
      <c r="J666" s="54"/>
      <c r="K666" s="178"/>
      <c r="L666" s="174"/>
      <c r="M666" s="178"/>
      <c r="N666" s="178"/>
      <c r="O666" s="183"/>
      <c r="P666" s="54"/>
      <c r="Q666" s="68"/>
      <c r="R666" s="472"/>
      <c r="S666" s="476"/>
      <c r="T666" s="477"/>
      <c r="U666" s="476"/>
      <c r="V666" s="476"/>
      <c r="W666" s="478"/>
    </row>
    <row r="667" spans="1:23" s="195" customFormat="1" x14ac:dyDescent="0.2">
      <c r="A667" s="157"/>
      <c r="B667" s="148"/>
      <c r="C667" s="148"/>
      <c r="D667" s="112"/>
      <c r="E667" s="54"/>
      <c r="F667" s="54"/>
      <c r="G667" s="112"/>
      <c r="H667" s="102"/>
      <c r="I667" s="68"/>
      <c r="J667" s="54"/>
      <c r="K667" s="178"/>
      <c r="L667" s="174"/>
      <c r="M667" s="178"/>
      <c r="N667" s="178"/>
      <c r="O667" s="183"/>
      <c r="P667" s="54"/>
      <c r="Q667" s="68"/>
      <c r="R667" s="472"/>
      <c r="S667" s="476"/>
      <c r="T667" s="477"/>
      <c r="U667" s="476"/>
      <c r="V667" s="476"/>
      <c r="W667" s="478"/>
    </row>
    <row r="668" spans="1:23" s="195" customFormat="1" x14ac:dyDescent="0.2">
      <c r="A668" s="157"/>
      <c r="B668" s="148"/>
      <c r="C668" s="148"/>
      <c r="D668" s="112"/>
      <c r="E668" s="54"/>
      <c r="F668" s="54"/>
      <c r="G668" s="112"/>
      <c r="H668" s="102"/>
      <c r="I668" s="68"/>
      <c r="J668" s="54"/>
      <c r="K668" s="178"/>
      <c r="L668" s="174"/>
      <c r="M668" s="178"/>
      <c r="N668" s="178"/>
      <c r="O668" s="183"/>
      <c r="P668" s="54"/>
      <c r="Q668" s="68"/>
      <c r="R668" s="472"/>
      <c r="S668" s="476"/>
      <c r="T668" s="477"/>
      <c r="U668" s="476"/>
      <c r="V668" s="476"/>
      <c r="W668" s="478"/>
    </row>
    <row r="669" spans="1:23" s="195" customFormat="1" x14ac:dyDescent="0.2">
      <c r="A669" s="157"/>
      <c r="B669" s="148"/>
      <c r="C669" s="148"/>
      <c r="D669" s="112"/>
      <c r="E669" s="54"/>
      <c r="F669" s="54"/>
      <c r="G669" s="112"/>
      <c r="H669" s="102"/>
      <c r="I669" s="68"/>
      <c r="J669" s="54"/>
      <c r="K669" s="178"/>
      <c r="L669" s="174"/>
      <c r="M669" s="178"/>
      <c r="N669" s="178"/>
      <c r="O669" s="183"/>
      <c r="P669" s="54"/>
      <c r="Q669" s="68"/>
      <c r="R669" s="472"/>
      <c r="S669" s="476"/>
      <c r="T669" s="477"/>
      <c r="U669" s="476"/>
      <c r="V669" s="476"/>
      <c r="W669" s="478"/>
    </row>
    <row r="670" spans="1:23" s="195" customFormat="1" x14ac:dyDescent="0.2">
      <c r="B670" s="196"/>
      <c r="C670" s="196"/>
      <c r="D670" s="112"/>
      <c r="E670" s="54"/>
      <c r="F670" s="54"/>
      <c r="G670" s="112"/>
      <c r="H670" s="102"/>
      <c r="I670" s="68"/>
      <c r="J670" s="54"/>
      <c r="K670" s="178"/>
      <c r="L670" s="174"/>
      <c r="M670" s="178"/>
      <c r="N670" s="178"/>
      <c r="O670" s="183"/>
      <c r="P670" s="54"/>
      <c r="Q670" s="68"/>
      <c r="R670" s="472"/>
      <c r="S670" s="476"/>
      <c r="T670" s="477"/>
      <c r="U670" s="476"/>
      <c r="V670" s="476"/>
      <c r="W670" s="478"/>
    </row>
    <row r="671" spans="1:23" s="195" customFormat="1" x14ac:dyDescent="0.2">
      <c r="B671" s="196"/>
      <c r="C671" s="196"/>
      <c r="D671" s="112"/>
      <c r="E671" s="54"/>
      <c r="F671" s="54"/>
      <c r="G671" s="112"/>
      <c r="H671" s="102"/>
      <c r="I671" s="68"/>
      <c r="J671" s="54"/>
      <c r="K671" s="178"/>
      <c r="L671" s="174"/>
      <c r="M671" s="178"/>
      <c r="N671" s="178"/>
      <c r="O671" s="183"/>
      <c r="P671" s="54"/>
      <c r="Q671" s="68"/>
      <c r="R671" s="472"/>
      <c r="S671" s="476"/>
      <c r="T671" s="477"/>
      <c r="U671" s="476"/>
      <c r="V671" s="476"/>
      <c r="W671" s="478"/>
    </row>
    <row r="672" spans="1:23" s="195" customFormat="1" x14ac:dyDescent="0.2">
      <c r="B672" s="196"/>
      <c r="C672" s="196"/>
      <c r="D672" s="112"/>
      <c r="E672" s="54"/>
      <c r="F672" s="54"/>
      <c r="G672" s="112"/>
      <c r="H672" s="102"/>
      <c r="I672" s="68"/>
      <c r="J672" s="54"/>
      <c r="K672" s="178"/>
      <c r="L672" s="174"/>
      <c r="M672" s="178"/>
      <c r="N672" s="178"/>
      <c r="O672" s="183"/>
      <c r="P672" s="54"/>
      <c r="Q672" s="68"/>
      <c r="R672" s="472"/>
      <c r="S672" s="476"/>
      <c r="T672" s="477"/>
      <c r="U672" s="476"/>
      <c r="V672" s="476"/>
      <c r="W672" s="478"/>
    </row>
    <row r="673" spans="2:23" s="195" customFormat="1" x14ac:dyDescent="0.2">
      <c r="B673" s="196"/>
      <c r="C673" s="196"/>
      <c r="D673" s="112"/>
      <c r="E673" s="54"/>
      <c r="F673" s="54"/>
      <c r="G673" s="112"/>
      <c r="H673" s="102"/>
      <c r="I673" s="68"/>
      <c r="J673" s="54"/>
      <c r="K673" s="178"/>
      <c r="L673" s="174"/>
      <c r="M673" s="178"/>
      <c r="N673" s="178"/>
      <c r="O673" s="183"/>
      <c r="P673" s="54"/>
      <c r="Q673" s="68"/>
      <c r="R673" s="472"/>
      <c r="S673" s="476"/>
      <c r="T673" s="477"/>
      <c r="U673" s="476"/>
      <c r="V673" s="476"/>
      <c r="W673" s="478"/>
    </row>
    <row r="674" spans="2:23" s="195" customFormat="1" x14ac:dyDescent="0.2">
      <c r="B674" s="196"/>
      <c r="C674" s="196"/>
      <c r="D674" s="112"/>
      <c r="E674" s="54"/>
      <c r="F674" s="54"/>
      <c r="G674" s="112"/>
      <c r="H674" s="102"/>
      <c r="I674" s="68"/>
      <c r="J674" s="54"/>
      <c r="K674" s="178"/>
      <c r="L674" s="174"/>
      <c r="M674" s="178"/>
      <c r="N674" s="178"/>
      <c r="O674" s="183"/>
      <c r="P674" s="54"/>
      <c r="Q674" s="68"/>
      <c r="R674" s="472"/>
      <c r="S674" s="476"/>
      <c r="T674" s="477"/>
      <c r="U674" s="476"/>
      <c r="V674" s="476"/>
      <c r="W674" s="478"/>
    </row>
    <row r="675" spans="2:23" s="195" customFormat="1" x14ac:dyDescent="0.2">
      <c r="B675" s="196"/>
      <c r="C675" s="196"/>
      <c r="D675" s="112"/>
      <c r="E675" s="54"/>
      <c r="F675" s="54"/>
      <c r="G675" s="112"/>
      <c r="H675" s="102"/>
      <c r="I675" s="68"/>
      <c r="J675" s="54"/>
      <c r="K675" s="178"/>
      <c r="L675" s="174"/>
      <c r="M675" s="178"/>
      <c r="N675" s="178"/>
      <c r="O675" s="183"/>
      <c r="P675" s="54"/>
      <c r="Q675" s="68"/>
      <c r="R675" s="472"/>
      <c r="S675" s="476"/>
      <c r="T675" s="477"/>
      <c r="U675" s="476"/>
      <c r="V675" s="476"/>
      <c r="W675" s="478"/>
    </row>
    <row r="676" spans="2:23" s="195" customFormat="1" x14ac:dyDescent="0.2">
      <c r="B676" s="196"/>
      <c r="C676" s="196"/>
      <c r="D676" s="112"/>
      <c r="E676" s="54"/>
      <c r="F676" s="54"/>
      <c r="G676" s="112"/>
      <c r="H676" s="102"/>
      <c r="I676" s="68"/>
      <c r="J676" s="54"/>
      <c r="K676" s="178"/>
      <c r="L676" s="174"/>
      <c r="M676" s="178"/>
      <c r="N676" s="178"/>
      <c r="O676" s="183"/>
      <c r="P676" s="54"/>
      <c r="Q676" s="68"/>
      <c r="R676" s="472"/>
      <c r="S676" s="476"/>
      <c r="T676" s="477"/>
      <c r="U676" s="476"/>
      <c r="V676" s="476"/>
      <c r="W676" s="478"/>
    </row>
    <row r="677" spans="2:23" s="195" customFormat="1" x14ac:dyDescent="0.2">
      <c r="B677" s="196"/>
      <c r="C677" s="196"/>
      <c r="D677" s="112"/>
      <c r="E677" s="54"/>
      <c r="F677" s="54"/>
      <c r="G677" s="112"/>
      <c r="H677" s="102"/>
      <c r="I677" s="68"/>
      <c r="J677" s="54"/>
      <c r="K677" s="178"/>
      <c r="L677" s="174"/>
      <c r="M677" s="178"/>
      <c r="N677" s="178"/>
      <c r="O677" s="183"/>
      <c r="P677" s="54"/>
      <c r="Q677" s="68"/>
      <c r="R677" s="472"/>
      <c r="S677" s="476"/>
      <c r="T677" s="477"/>
      <c r="U677" s="476"/>
      <c r="V677" s="476"/>
      <c r="W677" s="478"/>
    </row>
    <row r="678" spans="2:23" s="195" customFormat="1" x14ac:dyDescent="0.2">
      <c r="B678" s="196"/>
      <c r="C678" s="196"/>
      <c r="D678" s="112"/>
      <c r="E678" s="54"/>
      <c r="F678" s="54"/>
      <c r="G678" s="112"/>
      <c r="H678" s="102"/>
      <c r="I678" s="68"/>
      <c r="J678" s="54"/>
      <c r="K678" s="178"/>
      <c r="L678" s="174"/>
      <c r="M678" s="178"/>
      <c r="N678" s="178"/>
      <c r="O678" s="183"/>
      <c r="P678" s="54"/>
      <c r="Q678" s="68"/>
      <c r="R678" s="472"/>
      <c r="S678" s="476"/>
      <c r="T678" s="477"/>
      <c r="U678" s="476"/>
      <c r="V678" s="476"/>
      <c r="W678" s="478"/>
    </row>
    <row r="679" spans="2:23" s="195" customFormat="1" x14ac:dyDescent="0.2">
      <c r="B679" s="196"/>
      <c r="C679" s="196"/>
      <c r="D679" s="112"/>
      <c r="E679" s="54"/>
      <c r="F679" s="54"/>
      <c r="G679" s="112"/>
      <c r="H679" s="102"/>
      <c r="I679" s="68"/>
      <c r="J679" s="54"/>
      <c r="K679" s="178"/>
      <c r="L679" s="174"/>
      <c r="M679" s="178"/>
      <c r="N679" s="178"/>
      <c r="O679" s="183"/>
      <c r="P679" s="54"/>
      <c r="Q679" s="68"/>
      <c r="R679" s="472"/>
      <c r="S679" s="476"/>
      <c r="T679" s="477"/>
      <c r="U679" s="476"/>
      <c r="V679" s="476"/>
      <c r="W679" s="478"/>
    </row>
    <row r="680" spans="2:23" s="195" customFormat="1" x14ac:dyDescent="0.2">
      <c r="B680" s="196"/>
      <c r="C680" s="196"/>
      <c r="D680" s="112"/>
      <c r="E680" s="54"/>
      <c r="F680" s="54"/>
      <c r="G680" s="112"/>
      <c r="H680" s="102"/>
      <c r="I680" s="68"/>
      <c r="J680" s="54"/>
      <c r="K680" s="178"/>
      <c r="L680" s="174"/>
      <c r="M680" s="178"/>
      <c r="N680" s="178"/>
      <c r="O680" s="183"/>
      <c r="P680" s="54"/>
      <c r="Q680" s="68"/>
      <c r="R680" s="472"/>
      <c r="S680" s="476"/>
      <c r="T680" s="477"/>
      <c r="U680" s="476"/>
      <c r="V680" s="476"/>
      <c r="W680" s="478"/>
    </row>
    <row r="681" spans="2:23" s="195" customFormat="1" x14ac:dyDescent="0.2">
      <c r="B681" s="196"/>
      <c r="C681" s="196"/>
      <c r="D681" s="112"/>
      <c r="E681" s="54"/>
      <c r="F681" s="54"/>
      <c r="G681" s="112"/>
      <c r="H681" s="102"/>
      <c r="I681" s="68"/>
      <c r="J681" s="54"/>
      <c r="K681" s="178"/>
      <c r="L681" s="174"/>
      <c r="M681" s="178"/>
      <c r="N681" s="178"/>
      <c r="O681" s="183"/>
      <c r="P681" s="54"/>
      <c r="Q681" s="68"/>
      <c r="R681" s="472"/>
      <c r="S681" s="476"/>
      <c r="T681" s="477"/>
      <c r="U681" s="476"/>
      <c r="V681" s="476"/>
      <c r="W681" s="478"/>
    </row>
    <row r="682" spans="2:23" s="195" customFormat="1" x14ac:dyDescent="0.2">
      <c r="B682" s="196"/>
      <c r="C682" s="196"/>
      <c r="D682" s="112"/>
      <c r="E682" s="54"/>
      <c r="F682" s="54"/>
      <c r="G682" s="112"/>
      <c r="H682" s="102"/>
      <c r="I682" s="68"/>
      <c r="J682" s="54"/>
      <c r="K682" s="178"/>
      <c r="L682" s="174"/>
      <c r="M682" s="178"/>
      <c r="N682" s="178"/>
      <c r="O682" s="183"/>
      <c r="P682" s="54"/>
      <c r="Q682" s="68"/>
      <c r="R682" s="472"/>
      <c r="S682" s="476"/>
      <c r="T682" s="477"/>
      <c r="U682" s="476"/>
      <c r="V682" s="476"/>
      <c r="W682" s="478"/>
    </row>
    <row r="683" spans="2:23" s="195" customFormat="1" x14ac:dyDescent="0.2">
      <c r="B683" s="196"/>
      <c r="C683" s="196"/>
      <c r="D683" s="112"/>
      <c r="E683" s="54"/>
      <c r="F683" s="54"/>
      <c r="G683" s="112"/>
      <c r="H683" s="102"/>
      <c r="I683" s="68"/>
      <c r="J683" s="54"/>
      <c r="K683" s="178"/>
      <c r="L683" s="174"/>
      <c r="M683" s="178"/>
      <c r="N683" s="178"/>
      <c r="O683" s="183"/>
      <c r="P683" s="54"/>
      <c r="Q683" s="68"/>
      <c r="R683" s="472"/>
      <c r="S683" s="476"/>
      <c r="T683" s="477"/>
      <c r="U683" s="476"/>
      <c r="V683" s="476"/>
      <c r="W683" s="478"/>
    </row>
    <row r="684" spans="2:23" s="195" customFormat="1" x14ac:dyDescent="0.2">
      <c r="B684" s="196"/>
      <c r="C684" s="196"/>
      <c r="D684" s="112"/>
      <c r="E684" s="54"/>
      <c r="F684" s="54"/>
      <c r="G684" s="112"/>
      <c r="H684" s="102"/>
      <c r="I684" s="68"/>
      <c r="J684" s="54"/>
      <c r="K684" s="178"/>
      <c r="L684" s="174"/>
      <c r="M684" s="178"/>
      <c r="N684" s="178"/>
      <c r="O684" s="183"/>
      <c r="P684" s="54"/>
      <c r="Q684" s="68"/>
      <c r="R684" s="472"/>
      <c r="S684" s="476"/>
      <c r="T684" s="477"/>
      <c r="U684" s="476"/>
      <c r="V684" s="476"/>
      <c r="W684" s="478"/>
    </row>
    <row r="685" spans="2:23" s="195" customFormat="1" x14ac:dyDescent="0.2">
      <c r="B685" s="196"/>
      <c r="C685" s="196"/>
      <c r="D685" s="112"/>
      <c r="E685" s="54"/>
      <c r="F685" s="54"/>
      <c r="G685" s="112"/>
      <c r="H685" s="102"/>
      <c r="I685" s="68"/>
      <c r="J685" s="54"/>
      <c r="K685" s="178"/>
      <c r="L685" s="174"/>
      <c r="M685" s="178"/>
      <c r="N685" s="178"/>
      <c r="O685" s="183"/>
      <c r="P685" s="54"/>
      <c r="Q685" s="68"/>
      <c r="R685" s="472"/>
      <c r="S685" s="476"/>
      <c r="T685" s="477"/>
      <c r="U685" s="476"/>
      <c r="V685" s="476"/>
      <c r="W685" s="478"/>
    </row>
    <row r="686" spans="2:23" s="195" customFormat="1" x14ac:dyDescent="0.2">
      <c r="B686" s="196"/>
      <c r="C686" s="196"/>
      <c r="D686" s="112"/>
      <c r="E686" s="54"/>
      <c r="F686" s="54"/>
      <c r="G686" s="112"/>
      <c r="H686" s="102"/>
      <c r="I686" s="68"/>
      <c r="J686" s="54"/>
      <c r="K686" s="178"/>
      <c r="L686" s="174"/>
      <c r="M686" s="178"/>
      <c r="N686" s="178"/>
      <c r="O686" s="183"/>
      <c r="P686" s="54"/>
      <c r="Q686" s="68"/>
      <c r="R686" s="472"/>
      <c r="S686" s="476"/>
      <c r="T686" s="477"/>
      <c r="U686" s="476"/>
      <c r="V686" s="476"/>
      <c r="W686" s="478"/>
    </row>
    <row r="687" spans="2:23" s="195" customFormat="1" x14ac:dyDescent="0.2">
      <c r="B687" s="196"/>
      <c r="C687" s="196"/>
      <c r="D687" s="112"/>
      <c r="E687" s="54"/>
      <c r="F687" s="54"/>
      <c r="G687" s="112"/>
      <c r="H687" s="102"/>
      <c r="I687" s="68"/>
      <c r="J687" s="54"/>
      <c r="K687" s="178"/>
      <c r="L687" s="174"/>
      <c r="M687" s="178"/>
      <c r="N687" s="178"/>
      <c r="O687" s="183"/>
      <c r="P687" s="54"/>
      <c r="Q687" s="68"/>
      <c r="R687" s="472"/>
      <c r="S687" s="476"/>
      <c r="T687" s="477"/>
      <c r="U687" s="476"/>
      <c r="V687" s="476"/>
      <c r="W687" s="478"/>
    </row>
    <row r="688" spans="2:23" s="195" customFormat="1" x14ac:dyDescent="0.2">
      <c r="B688" s="196"/>
      <c r="C688" s="196"/>
      <c r="D688" s="112"/>
      <c r="E688" s="54"/>
      <c r="F688" s="54"/>
      <c r="G688" s="112"/>
      <c r="H688" s="102"/>
      <c r="I688" s="68"/>
      <c r="J688" s="54"/>
      <c r="K688" s="178"/>
      <c r="L688" s="174"/>
      <c r="M688" s="178"/>
      <c r="N688" s="178"/>
      <c r="O688" s="183"/>
      <c r="P688" s="54"/>
      <c r="Q688" s="68"/>
      <c r="R688" s="472"/>
      <c r="S688" s="476"/>
      <c r="T688" s="477"/>
      <c r="U688" s="476"/>
      <c r="V688" s="476"/>
      <c r="W688" s="478"/>
    </row>
    <row r="689" spans="2:23" s="195" customFormat="1" x14ac:dyDescent="0.2">
      <c r="B689" s="196"/>
      <c r="C689" s="196"/>
      <c r="D689" s="112"/>
      <c r="E689" s="54"/>
      <c r="F689" s="54"/>
      <c r="G689" s="112"/>
      <c r="H689" s="102"/>
      <c r="I689" s="68"/>
      <c r="J689" s="54"/>
      <c r="K689" s="178"/>
      <c r="L689" s="174"/>
      <c r="M689" s="178"/>
      <c r="N689" s="178"/>
      <c r="O689" s="183"/>
      <c r="P689" s="54"/>
      <c r="Q689" s="68"/>
      <c r="R689" s="472"/>
      <c r="S689" s="476"/>
      <c r="T689" s="477"/>
      <c r="U689" s="476"/>
      <c r="V689" s="476"/>
      <c r="W689" s="478"/>
    </row>
    <row r="690" spans="2:23" s="195" customFormat="1" x14ac:dyDescent="0.2">
      <c r="B690" s="196"/>
      <c r="C690" s="196"/>
      <c r="D690" s="112"/>
      <c r="E690" s="54"/>
      <c r="F690" s="54"/>
      <c r="G690" s="112"/>
      <c r="H690" s="102"/>
      <c r="I690" s="68"/>
      <c r="J690" s="54"/>
      <c r="K690" s="178"/>
      <c r="L690" s="174"/>
      <c r="M690" s="178"/>
      <c r="N690" s="178"/>
      <c r="O690" s="183"/>
      <c r="P690" s="54"/>
      <c r="Q690" s="68"/>
      <c r="R690" s="472"/>
      <c r="S690" s="476"/>
      <c r="T690" s="477"/>
      <c r="U690" s="476"/>
      <c r="V690" s="476"/>
      <c r="W690" s="478"/>
    </row>
    <row r="691" spans="2:23" s="195" customFormat="1" x14ac:dyDescent="0.2">
      <c r="B691" s="196"/>
      <c r="C691" s="196"/>
      <c r="D691" s="112"/>
      <c r="E691" s="54"/>
      <c r="F691" s="54"/>
      <c r="G691" s="112"/>
      <c r="H691" s="102"/>
      <c r="I691" s="68"/>
      <c r="J691" s="54"/>
      <c r="K691" s="178"/>
      <c r="L691" s="174"/>
      <c r="M691" s="178"/>
      <c r="N691" s="178"/>
      <c r="O691" s="183"/>
      <c r="P691" s="54"/>
      <c r="Q691" s="68"/>
      <c r="R691" s="472"/>
      <c r="S691" s="476"/>
      <c r="T691" s="477"/>
      <c r="U691" s="476"/>
      <c r="V691" s="476"/>
      <c r="W691" s="478"/>
    </row>
    <row r="692" spans="2:23" s="195" customFormat="1" x14ac:dyDescent="0.2">
      <c r="B692" s="196"/>
      <c r="C692" s="196"/>
      <c r="D692" s="112"/>
      <c r="E692" s="54"/>
      <c r="F692" s="54"/>
      <c r="G692" s="112"/>
      <c r="H692" s="102"/>
      <c r="I692" s="68"/>
      <c r="J692" s="54"/>
      <c r="K692" s="178"/>
      <c r="L692" s="174"/>
      <c r="M692" s="178"/>
      <c r="N692" s="178"/>
      <c r="O692" s="183"/>
      <c r="P692" s="54"/>
      <c r="Q692" s="68"/>
      <c r="R692" s="472"/>
      <c r="S692" s="476"/>
      <c r="T692" s="477"/>
      <c r="U692" s="476"/>
      <c r="V692" s="476"/>
      <c r="W692" s="478"/>
    </row>
    <row r="693" spans="2:23" s="195" customFormat="1" x14ac:dyDescent="0.2">
      <c r="B693" s="196"/>
      <c r="C693" s="196"/>
      <c r="D693" s="112"/>
      <c r="E693" s="54"/>
      <c r="F693" s="54"/>
      <c r="G693" s="112"/>
      <c r="H693" s="102"/>
      <c r="I693" s="68"/>
      <c r="J693" s="54"/>
      <c r="K693" s="178"/>
      <c r="L693" s="174"/>
      <c r="M693" s="178"/>
      <c r="N693" s="178"/>
      <c r="O693" s="183"/>
      <c r="P693" s="54"/>
      <c r="Q693" s="68"/>
      <c r="R693" s="472"/>
      <c r="S693" s="476"/>
      <c r="T693" s="477"/>
      <c r="U693" s="476"/>
      <c r="V693" s="476"/>
      <c r="W693" s="478"/>
    </row>
    <row r="694" spans="2:23" s="195" customFormat="1" x14ac:dyDescent="0.2">
      <c r="B694" s="196"/>
      <c r="C694" s="196"/>
      <c r="D694" s="112"/>
      <c r="E694" s="54"/>
      <c r="F694" s="54"/>
      <c r="G694" s="112"/>
      <c r="H694" s="102"/>
      <c r="I694" s="68"/>
      <c r="J694" s="54"/>
      <c r="K694" s="178"/>
      <c r="L694" s="174"/>
      <c r="M694" s="178"/>
      <c r="N694" s="178"/>
      <c r="O694" s="183"/>
      <c r="P694" s="54"/>
      <c r="Q694" s="68"/>
      <c r="R694" s="472"/>
      <c r="S694" s="476"/>
      <c r="T694" s="477"/>
      <c r="U694" s="476"/>
      <c r="V694" s="476"/>
      <c r="W694" s="478"/>
    </row>
    <row r="695" spans="2:23" s="195" customFormat="1" x14ac:dyDescent="0.2">
      <c r="B695" s="196"/>
      <c r="C695" s="196"/>
      <c r="D695" s="112"/>
      <c r="E695" s="54"/>
      <c r="F695" s="54"/>
      <c r="G695" s="112"/>
      <c r="H695" s="102"/>
      <c r="I695" s="68"/>
      <c r="J695" s="54"/>
      <c r="K695" s="178"/>
      <c r="L695" s="174"/>
      <c r="M695" s="178"/>
      <c r="N695" s="178"/>
      <c r="O695" s="183"/>
      <c r="P695" s="54"/>
      <c r="Q695" s="68"/>
      <c r="R695" s="472"/>
      <c r="S695" s="476"/>
      <c r="T695" s="477"/>
      <c r="U695" s="476"/>
      <c r="V695" s="476"/>
      <c r="W695" s="478"/>
    </row>
    <row r="696" spans="2:23" s="195" customFormat="1" x14ac:dyDescent="0.2">
      <c r="B696" s="196"/>
      <c r="C696" s="196"/>
      <c r="D696" s="112"/>
      <c r="E696" s="54"/>
      <c r="F696" s="54"/>
      <c r="G696" s="112"/>
      <c r="H696" s="102"/>
      <c r="I696" s="68"/>
      <c r="J696" s="54"/>
      <c r="K696" s="178"/>
      <c r="L696" s="174"/>
      <c r="M696" s="178"/>
      <c r="N696" s="178"/>
      <c r="O696" s="183"/>
      <c r="P696" s="54"/>
      <c r="Q696" s="68"/>
      <c r="R696" s="472"/>
      <c r="S696" s="476"/>
      <c r="T696" s="477"/>
      <c r="U696" s="476"/>
      <c r="V696" s="476"/>
      <c r="W696" s="478"/>
    </row>
    <row r="697" spans="2:23" s="195" customFormat="1" x14ac:dyDescent="0.2">
      <c r="B697" s="196"/>
      <c r="C697" s="196"/>
      <c r="D697" s="112"/>
      <c r="E697" s="54"/>
      <c r="F697" s="54"/>
      <c r="G697" s="112"/>
      <c r="H697" s="102"/>
      <c r="I697" s="68"/>
      <c r="J697" s="54"/>
      <c r="K697" s="178"/>
      <c r="L697" s="174"/>
      <c r="M697" s="178"/>
      <c r="N697" s="178"/>
      <c r="O697" s="183"/>
      <c r="P697" s="54"/>
      <c r="Q697" s="68"/>
      <c r="R697" s="472"/>
      <c r="S697" s="476"/>
      <c r="T697" s="477"/>
      <c r="U697" s="476"/>
      <c r="V697" s="476"/>
      <c r="W697" s="478"/>
    </row>
    <row r="698" spans="2:23" s="195" customFormat="1" x14ac:dyDescent="0.2">
      <c r="B698" s="196"/>
      <c r="C698" s="196"/>
      <c r="D698" s="112"/>
      <c r="E698" s="54"/>
      <c r="F698" s="54"/>
      <c r="G698" s="112"/>
      <c r="H698" s="102"/>
      <c r="I698" s="68"/>
      <c r="J698" s="54"/>
      <c r="K698" s="178"/>
      <c r="L698" s="174"/>
      <c r="M698" s="178"/>
      <c r="N698" s="178"/>
      <c r="O698" s="183"/>
      <c r="P698" s="54"/>
      <c r="Q698" s="68"/>
      <c r="R698" s="472"/>
      <c r="S698" s="476"/>
      <c r="T698" s="477"/>
      <c r="U698" s="476"/>
      <c r="V698" s="476"/>
      <c r="W698" s="478"/>
    </row>
    <row r="699" spans="2:23" s="195" customFormat="1" x14ac:dyDescent="0.2">
      <c r="B699" s="196"/>
      <c r="C699" s="196"/>
      <c r="D699" s="112"/>
      <c r="E699" s="54"/>
      <c r="F699" s="54"/>
      <c r="G699" s="112"/>
      <c r="H699" s="102"/>
      <c r="I699" s="68"/>
      <c r="J699" s="54"/>
      <c r="K699" s="178"/>
      <c r="L699" s="174"/>
      <c r="M699" s="178"/>
      <c r="N699" s="178"/>
      <c r="O699" s="183"/>
      <c r="P699" s="54"/>
      <c r="Q699" s="68"/>
      <c r="R699" s="472"/>
      <c r="S699" s="476"/>
      <c r="T699" s="477"/>
      <c r="U699" s="476"/>
      <c r="V699" s="476"/>
      <c r="W699" s="478"/>
    </row>
    <row r="700" spans="2:23" s="195" customFormat="1" x14ac:dyDescent="0.2">
      <c r="B700" s="196"/>
      <c r="C700" s="196"/>
      <c r="D700" s="112"/>
      <c r="E700" s="54"/>
      <c r="F700" s="54"/>
      <c r="G700" s="112"/>
      <c r="H700" s="102"/>
      <c r="I700" s="68"/>
      <c r="J700" s="54"/>
      <c r="K700" s="178"/>
      <c r="L700" s="174"/>
      <c r="M700" s="178"/>
      <c r="N700" s="178"/>
      <c r="O700" s="183"/>
      <c r="P700" s="54"/>
      <c r="Q700" s="68"/>
      <c r="R700" s="472"/>
      <c r="S700" s="476"/>
      <c r="T700" s="477"/>
      <c r="U700" s="476"/>
      <c r="V700" s="476"/>
      <c r="W700" s="478"/>
    </row>
    <row r="701" spans="2:23" s="195" customFormat="1" x14ac:dyDescent="0.2">
      <c r="B701" s="196"/>
      <c r="C701" s="196"/>
      <c r="D701" s="112"/>
      <c r="E701" s="54"/>
      <c r="F701" s="54"/>
      <c r="G701" s="112"/>
      <c r="H701" s="102"/>
      <c r="I701" s="68"/>
      <c r="J701" s="54"/>
      <c r="K701" s="178"/>
      <c r="L701" s="174"/>
      <c r="M701" s="178"/>
      <c r="N701" s="178"/>
      <c r="O701" s="183"/>
      <c r="P701" s="54"/>
      <c r="Q701" s="68"/>
      <c r="R701" s="472"/>
      <c r="S701" s="476"/>
      <c r="T701" s="477"/>
      <c r="U701" s="476"/>
      <c r="V701" s="476"/>
      <c r="W701" s="478"/>
    </row>
    <row r="702" spans="2:23" s="195" customFormat="1" x14ac:dyDescent="0.2">
      <c r="B702" s="196"/>
      <c r="C702" s="196"/>
      <c r="D702" s="112"/>
      <c r="E702" s="54"/>
      <c r="F702" s="54"/>
      <c r="G702" s="112"/>
      <c r="H702" s="102"/>
      <c r="I702" s="68"/>
      <c r="J702" s="54"/>
      <c r="K702" s="178"/>
      <c r="L702" s="174"/>
      <c r="M702" s="178"/>
      <c r="N702" s="178"/>
      <c r="O702" s="183"/>
      <c r="P702" s="54"/>
      <c r="Q702" s="68"/>
      <c r="R702" s="472"/>
      <c r="S702" s="476"/>
      <c r="T702" s="477"/>
      <c r="U702" s="476"/>
      <c r="V702" s="476"/>
      <c r="W702" s="478"/>
    </row>
    <row r="703" spans="2:23" s="195" customFormat="1" x14ac:dyDescent="0.2">
      <c r="B703" s="196"/>
      <c r="C703" s="196"/>
      <c r="D703" s="112"/>
      <c r="E703" s="54"/>
      <c r="F703" s="54"/>
      <c r="G703" s="112"/>
      <c r="H703" s="102"/>
      <c r="I703" s="68"/>
      <c r="J703" s="54"/>
      <c r="K703" s="178"/>
      <c r="L703" s="174"/>
      <c r="M703" s="178"/>
      <c r="N703" s="178"/>
      <c r="O703" s="183"/>
      <c r="P703" s="54"/>
      <c r="Q703" s="68"/>
      <c r="R703" s="472"/>
      <c r="S703" s="476"/>
      <c r="T703" s="477"/>
      <c r="U703" s="476"/>
      <c r="V703" s="476"/>
      <c r="W703" s="478"/>
    </row>
    <row r="704" spans="2:23" s="195" customFormat="1" x14ac:dyDescent="0.2">
      <c r="B704" s="196"/>
      <c r="C704" s="196"/>
      <c r="D704" s="112"/>
      <c r="E704" s="54"/>
      <c r="F704" s="54"/>
      <c r="G704" s="112"/>
      <c r="H704" s="102"/>
      <c r="I704" s="68"/>
      <c r="J704" s="54"/>
      <c r="K704" s="178"/>
      <c r="L704" s="174"/>
      <c r="M704" s="178"/>
      <c r="N704" s="178"/>
      <c r="O704" s="183"/>
      <c r="P704" s="54"/>
      <c r="Q704" s="68"/>
      <c r="R704" s="472"/>
      <c r="S704" s="476"/>
      <c r="T704" s="477"/>
      <c r="U704" s="476"/>
      <c r="V704" s="476"/>
      <c r="W704" s="478"/>
    </row>
    <row r="705" spans="2:25" s="195" customFormat="1" x14ac:dyDescent="0.2">
      <c r="B705" s="196"/>
      <c r="C705" s="196"/>
      <c r="D705" s="112"/>
      <c r="E705" s="54"/>
      <c r="F705" s="54"/>
      <c r="G705" s="112"/>
      <c r="H705" s="102"/>
      <c r="I705" s="68"/>
      <c r="J705" s="54"/>
      <c r="K705" s="178"/>
      <c r="L705" s="174"/>
      <c r="M705" s="178"/>
      <c r="N705" s="178"/>
      <c r="O705" s="183"/>
      <c r="P705" s="54"/>
      <c r="Q705" s="68"/>
      <c r="R705" s="472"/>
      <c r="S705" s="476"/>
      <c r="T705" s="477"/>
      <c r="U705" s="476"/>
      <c r="V705" s="476"/>
      <c r="W705" s="478"/>
    </row>
    <row r="706" spans="2:25" s="195" customFormat="1" x14ac:dyDescent="0.2">
      <c r="B706" s="196"/>
      <c r="C706" s="196"/>
      <c r="D706" s="112"/>
      <c r="E706" s="54"/>
      <c r="F706" s="54"/>
      <c r="G706" s="112"/>
      <c r="H706" s="102"/>
      <c r="I706" s="68"/>
      <c r="J706" s="54"/>
      <c r="K706" s="178"/>
      <c r="L706" s="174"/>
      <c r="M706" s="178"/>
      <c r="N706" s="178"/>
      <c r="O706" s="183"/>
      <c r="P706" s="54"/>
      <c r="Q706" s="68"/>
      <c r="R706" s="472"/>
      <c r="S706" s="476"/>
      <c r="T706" s="477"/>
      <c r="U706" s="476"/>
      <c r="V706" s="476"/>
      <c r="W706" s="478"/>
    </row>
    <row r="707" spans="2:25" s="195" customFormat="1" x14ac:dyDescent="0.2">
      <c r="B707" s="196"/>
      <c r="C707" s="196"/>
      <c r="D707" s="112"/>
      <c r="E707" s="54"/>
      <c r="F707" s="54"/>
      <c r="G707" s="112"/>
      <c r="H707" s="102"/>
      <c r="I707" s="68"/>
      <c r="J707" s="54"/>
      <c r="K707" s="178"/>
      <c r="L707" s="174"/>
      <c r="M707" s="178"/>
      <c r="N707" s="178"/>
      <c r="O707" s="183"/>
      <c r="P707" s="54"/>
      <c r="Q707" s="68"/>
      <c r="R707" s="472"/>
      <c r="S707" s="476"/>
      <c r="T707" s="477"/>
      <c r="U707" s="476"/>
      <c r="V707" s="476"/>
      <c r="W707" s="478"/>
    </row>
    <row r="708" spans="2:25" s="195" customFormat="1" x14ac:dyDescent="0.2">
      <c r="B708" s="196"/>
      <c r="C708" s="196"/>
      <c r="D708" s="112"/>
      <c r="E708" s="54"/>
      <c r="F708" s="54"/>
      <c r="G708" s="112"/>
      <c r="H708" s="102"/>
      <c r="I708" s="68"/>
      <c r="J708" s="54"/>
      <c r="K708" s="178"/>
      <c r="L708" s="174"/>
      <c r="M708" s="178"/>
      <c r="N708" s="178"/>
      <c r="O708" s="183"/>
      <c r="P708" s="54"/>
      <c r="Q708" s="68"/>
      <c r="R708" s="472"/>
      <c r="S708" s="476"/>
      <c r="T708" s="477"/>
      <c r="U708" s="476"/>
      <c r="V708" s="476"/>
      <c r="W708" s="478"/>
    </row>
    <row r="709" spans="2:25" s="195" customFormat="1" x14ac:dyDescent="0.2">
      <c r="B709" s="196"/>
      <c r="C709" s="196"/>
      <c r="D709" s="112"/>
      <c r="E709" s="54"/>
      <c r="F709" s="54"/>
      <c r="G709" s="112"/>
      <c r="H709" s="102"/>
      <c r="I709" s="68"/>
      <c r="J709" s="54"/>
      <c r="K709" s="178"/>
      <c r="L709" s="174"/>
      <c r="M709" s="178"/>
      <c r="N709" s="178"/>
      <c r="O709" s="183"/>
      <c r="P709" s="54"/>
      <c r="Q709" s="68"/>
      <c r="R709" s="472"/>
      <c r="S709" s="476"/>
      <c r="T709" s="477"/>
      <c r="U709" s="476"/>
      <c r="V709" s="476"/>
      <c r="W709" s="478"/>
    </row>
    <row r="710" spans="2:25" s="195" customFormat="1" x14ac:dyDescent="0.2">
      <c r="B710" s="196"/>
      <c r="C710" s="196"/>
      <c r="D710" s="112"/>
      <c r="E710" s="54"/>
      <c r="F710" s="54"/>
      <c r="G710" s="112"/>
      <c r="H710" s="102"/>
      <c r="I710" s="68"/>
      <c r="J710" s="54"/>
      <c r="K710" s="178"/>
      <c r="L710" s="174"/>
      <c r="M710" s="178"/>
      <c r="N710" s="178"/>
      <c r="O710" s="183"/>
      <c r="P710" s="54"/>
      <c r="Q710" s="68"/>
      <c r="R710" s="472"/>
      <c r="S710" s="476"/>
      <c r="T710" s="477"/>
      <c r="U710" s="476"/>
      <c r="V710" s="476"/>
      <c r="W710" s="478"/>
    </row>
    <row r="711" spans="2:25" s="195" customFormat="1" x14ac:dyDescent="0.2">
      <c r="B711" s="196"/>
      <c r="C711" s="196"/>
      <c r="D711" s="112"/>
      <c r="E711" s="54"/>
      <c r="F711" s="54"/>
      <c r="G711" s="112"/>
      <c r="H711" s="102"/>
      <c r="I711" s="68"/>
      <c r="J711" s="54"/>
      <c r="K711" s="178"/>
      <c r="L711" s="174"/>
      <c r="M711" s="178"/>
      <c r="N711" s="178"/>
      <c r="O711" s="183"/>
      <c r="P711" s="54"/>
      <c r="Q711" s="68"/>
      <c r="R711" s="472"/>
      <c r="S711" s="476"/>
      <c r="T711" s="477"/>
      <c r="U711" s="476"/>
      <c r="V711" s="476"/>
      <c r="W711" s="478"/>
      <c r="X711" s="68"/>
      <c r="Y711" s="68"/>
    </row>
    <row r="712" spans="2:25" s="195" customFormat="1" x14ac:dyDescent="0.2">
      <c r="B712" s="196"/>
      <c r="C712" s="196"/>
      <c r="D712" s="112"/>
      <c r="E712" s="54"/>
      <c r="F712" s="54"/>
      <c r="G712" s="112"/>
      <c r="H712" s="102"/>
      <c r="I712" s="68"/>
      <c r="J712" s="54"/>
      <c r="K712" s="178"/>
      <c r="L712" s="174"/>
      <c r="M712" s="178"/>
      <c r="N712" s="178"/>
      <c r="O712" s="183"/>
      <c r="P712" s="54"/>
      <c r="Q712" s="68"/>
      <c r="R712" s="472"/>
      <c r="S712" s="476"/>
      <c r="T712" s="477"/>
      <c r="U712" s="476"/>
      <c r="V712" s="476"/>
      <c r="W712" s="478"/>
      <c r="X712" s="68"/>
      <c r="Y712" s="68"/>
    </row>
    <row r="719" spans="2:25" x14ac:dyDescent="0.2">
      <c r="X719" s="195"/>
      <c r="Y719" s="195"/>
    </row>
    <row r="720" spans="2:25" x14ac:dyDescent="0.2">
      <c r="X720" s="195"/>
      <c r="Y720" s="195"/>
    </row>
    <row r="721" spans="2:23" s="195" customFormat="1" x14ac:dyDescent="0.2">
      <c r="B721" s="196"/>
      <c r="C721" s="196"/>
      <c r="D721" s="112"/>
      <c r="E721" s="54"/>
      <c r="F721" s="54"/>
      <c r="G721" s="112"/>
      <c r="H721" s="102"/>
      <c r="I721" s="68"/>
      <c r="J721" s="54"/>
      <c r="K721" s="178"/>
      <c r="L721" s="174"/>
      <c r="M721" s="178"/>
      <c r="N721" s="178"/>
      <c r="O721" s="183"/>
      <c r="P721" s="54"/>
      <c r="Q721" s="68"/>
      <c r="R721" s="472"/>
      <c r="S721" s="476"/>
      <c r="T721" s="477"/>
      <c r="U721" s="476"/>
      <c r="V721" s="476"/>
      <c r="W721" s="478"/>
    </row>
    <row r="722" spans="2:23" s="195" customFormat="1" x14ac:dyDescent="0.2">
      <c r="B722" s="196"/>
      <c r="C722" s="196"/>
      <c r="D722" s="112"/>
      <c r="E722" s="54"/>
      <c r="F722" s="54"/>
      <c r="G722" s="112"/>
      <c r="H722" s="102"/>
      <c r="I722" s="68"/>
      <c r="J722" s="54"/>
      <c r="K722" s="178"/>
      <c r="L722" s="174"/>
      <c r="M722" s="178"/>
      <c r="N722" s="178"/>
      <c r="O722" s="183"/>
      <c r="P722" s="54"/>
      <c r="Q722" s="68"/>
      <c r="R722" s="472"/>
      <c r="S722" s="476"/>
      <c r="T722" s="477"/>
      <c r="U722" s="476"/>
      <c r="V722" s="476"/>
      <c r="W722" s="478"/>
    </row>
    <row r="723" spans="2:23" s="195" customFormat="1" x14ac:dyDescent="0.2">
      <c r="B723" s="196"/>
      <c r="C723" s="196"/>
      <c r="D723" s="112"/>
      <c r="E723" s="54"/>
      <c r="F723" s="54"/>
      <c r="G723" s="112"/>
      <c r="H723" s="102"/>
      <c r="I723" s="68"/>
      <c r="J723" s="54"/>
      <c r="K723" s="178"/>
      <c r="L723" s="174"/>
      <c r="M723" s="178"/>
      <c r="N723" s="178"/>
      <c r="O723" s="183"/>
      <c r="P723" s="54"/>
      <c r="Q723" s="68"/>
      <c r="R723" s="472"/>
      <c r="S723" s="476"/>
      <c r="T723" s="477"/>
      <c r="U723" s="476"/>
      <c r="V723" s="476"/>
      <c r="W723" s="478"/>
    </row>
    <row r="724" spans="2:23" s="195" customFormat="1" x14ac:dyDescent="0.2">
      <c r="B724" s="196"/>
      <c r="C724" s="196"/>
      <c r="D724" s="112"/>
      <c r="E724" s="54"/>
      <c r="F724" s="54"/>
      <c r="G724" s="112"/>
      <c r="H724" s="102"/>
      <c r="I724" s="68"/>
      <c r="J724" s="54"/>
      <c r="K724" s="178"/>
      <c r="L724" s="174"/>
      <c r="M724" s="178"/>
      <c r="N724" s="178"/>
      <c r="O724" s="183"/>
      <c r="P724" s="54"/>
      <c r="Q724" s="68"/>
      <c r="R724" s="472"/>
      <c r="S724" s="476"/>
      <c r="T724" s="477"/>
      <c r="U724" s="476"/>
      <c r="V724" s="476"/>
      <c r="W724" s="478"/>
    </row>
    <row r="725" spans="2:23" s="195" customFormat="1" x14ac:dyDescent="0.2">
      <c r="B725" s="196"/>
      <c r="C725" s="196"/>
      <c r="D725" s="112"/>
      <c r="E725" s="54"/>
      <c r="F725" s="54"/>
      <c r="G725" s="112"/>
      <c r="H725" s="102"/>
      <c r="I725" s="68"/>
      <c r="J725" s="54"/>
      <c r="K725" s="178"/>
      <c r="L725" s="174"/>
      <c r="M725" s="178"/>
      <c r="N725" s="178"/>
      <c r="O725" s="183"/>
      <c r="P725" s="54"/>
      <c r="Q725" s="68"/>
      <c r="R725" s="472"/>
      <c r="S725" s="476"/>
      <c r="T725" s="477"/>
      <c r="U725" s="476"/>
      <c r="V725" s="476"/>
      <c r="W725" s="478"/>
    </row>
    <row r="726" spans="2:23" s="195" customFormat="1" x14ac:dyDescent="0.2">
      <c r="B726" s="196"/>
      <c r="C726" s="196"/>
      <c r="D726" s="112"/>
      <c r="E726" s="54"/>
      <c r="F726" s="54"/>
      <c r="G726" s="112"/>
      <c r="H726" s="102"/>
      <c r="I726" s="68"/>
      <c r="J726" s="54"/>
      <c r="K726" s="178"/>
      <c r="L726" s="174"/>
      <c r="M726" s="178"/>
      <c r="N726" s="178"/>
      <c r="O726" s="183"/>
      <c r="P726" s="54"/>
      <c r="Q726" s="68"/>
      <c r="R726" s="472"/>
      <c r="S726" s="476"/>
      <c r="T726" s="477"/>
      <c r="U726" s="476"/>
      <c r="V726" s="476"/>
      <c r="W726" s="478"/>
    </row>
    <row r="727" spans="2:23" s="195" customFormat="1" x14ac:dyDescent="0.2">
      <c r="B727" s="196"/>
      <c r="C727" s="196"/>
      <c r="D727" s="112"/>
      <c r="E727" s="54"/>
      <c r="F727" s="54"/>
      <c r="G727" s="112"/>
      <c r="H727" s="102"/>
      <c r="I727" s="68"/>
      <c r="J727" s="54"/>
      <c r="K727" s="178"/>
      <c r="L727" s="174"/>
      <c r="M727" s="178"/>
      <c r="N727" s="178"/>
      <c r="O727" s="183"/>
      <c r="P727" s="54"/>
      <c r="Q727" s="68"/>
      <c r="R727" s="472"/>
      <c r="S727" s="476"/>
      <c r="T727" s="477"/>
      <c r="U727" s="476"/>
      <c r="V727" s="476"/>
      <c r="W727" s="478"/>
    </row>
    <row r="728" spans="2:23" s="195" customFormat="1" x14ac:dyDescent="0.2">
      <c r="B728" s="196"/>
      <c r="C728" s="196"/>
      <c r="D728" s="112"/>
      <c r="E728" s="54"/>
      <c r="F728" s="54"/>
      <c r="G728" s="112"/>
      <c r="H728" s="102"/>
      <c r="I728" s="68"/>
      <c r="J728" s="54"/>
      <c r="K728" s="178"/>
      <c r="L728" s="174"/>
      <c r="M728" s="178"/>
      <c r="N728" s="178"/>
      <c r="O728" s="183"/>
      <c r="P728" s="54"/>
      <c r="Q728" s="68"/>
      <c r="R728" s="472"/>
      <c r="S728" s="476"/>
      <c r="T728" s="477"/>
      <c r="U728" s="476"/>
      <c r="V728" s="476"/>
      <c r="W728" s="478"/>
    </row>
    <row r="729" spans="2:23" s="195" customFormat="1" x14ac:dyDescent="0.2">
      <c r="B729" s="196"/>
      <c r="C729" s="196"/>
      <c r="D729" s="112"/>
      <c r="E729" s="54"/>
      <c r="F729" s="54"/>
      <c r="G729" s="112"/>
      <c r="H729" s="102"/>
      <c r="I729" s="68"/>
      <c r="J729" s="54"/>
      <c r="K729" s="178"/>
      <c r="L729" s="174"/>
      <c r="M729" s="178"/>
      <c r="N729" s="178"/>
      <c r="O729" s="183"/>
      <c r="P729" s="54"/>
      <c r="Q729" s="68"/>
      <c r="R729" s="472"/>
      <c r="S729" s="476"/>
      <c r="T729" s="477"/>
      <c r="U729" s="476"/>
      <c r="V729" s="476"/>
      <c r="W729" s="478"/>
    </row>
    <row r="730" spans="2:23" s="195" customFormat="1" x14ac:dyDescent="0.2">
      <c r="B730" s="196"/>
      <c r="C730" s="196"/>
      <c r="D730" s="112"/>
      <c r="E730" s="54"/>
      <c r="F730" s="54"/>
      <c r="G730" s="112"/>
      <c r="H730" s="102"/>
      <c r="I730" s="68"/>
      <c r="J730" s="54"/>
      <c r="K730" s="178"/>
      <c r="L730" s="174"/>
      <c r="M730" s="178"/>
      <c r="N730" s="178"/>
      <c r="O730" s="183"/>
      <c r="P730" s="54"/>
      <c r="Q730" s="68"/>
      <c r="R730" s="472"/>
      <c r="S730" s="476"/>
      <c r="T730" s="477"/>
      <c r="U730" s="476"/>
      <c r="V730" s="476"/>
      <c r="W730" s="478"/>
    </row>
    <row r="731" spans="2:23" s="195" customFormat="1" x14ac:dyDescent="0.2">
      <c r="B731" s="196"/>
      <c r="C731" s="196"/>
      <c r="D731" s="112"/>
      <c r="E731" s="54"/>
      <c r="F731" s="54"/>
      <c r="G731" s="112"/>
      <c r="H731" s="102"/>
      <c r="I731" s="68"/>
      <c r="J731" s="54"/>
      <c r="K731" s="178"/>
      <c r="L731" s="174"/>
      <c r="M731" s="178"/>
      <c r="N731" s="178"/>
      <c r="O731" s="183"/>
      <c r="P731" s="54"/>
      <c r="Q731" s="68"/>
      <c r="R731" s="472"/>
      <c r="S731" s="476"/>
      <c r="T731" s="477"/>
      <c r="U731" s="476"/>
      <c r="V731" s="476"/>
      <c r="W731" s="478"/>
    </row>
    <row r="732" spans="2:23" s="195" customFormat="1" x14ac:dyDescent="0.2">
      <c r="B732" s="196"/>
      <c r="C732" s="196"/>
      <c r="D732" s="112"/>
      <c r="E732" s="54"/>
      <c r="F732" s="54"/>
      <c r="G732" s="112"/>
      <c r="H732" s="102"/>
      <c r="I732" s="68"/>
      <c r="J732" s="54"/>
      <c r="K732" s="178"/>
      <c r="L732" s="174"/>
      <c r="M732" s="178"/>
      <c r="N732" s="178"/>
      <c r="O732" s="183"/>
      <c r="P732" s="54"/>
      <c r="Q732" s="68"/>
      <c r="R732" s="472"/>
      <c r="S732" s="476"/>
      <c r="T732" s="477"/>
      <c r="U732" s="476"/>
      <c r="V732" s="476"/>
      <c r="W732" s="478"/>
    </row>
    <row r="733" spans="2:23" s="195" customFormat="1" x14ac:dyDescent="0.2">
      <c r="B733" s="196"/>
      <c r="C733" s="196"/>
      <c r="D733" s="112"/>
      <c r="E733" s="54"/>
      <c r="F733" s="54"/>
      <c r="G733" s="112"/>
      <c r="H733" s="102"/>
      <c r="I733" s="68"/>
      <c r="J733" s="54"/>
      <c r="K733" s="178"/>
      <c r="L733" s="174"/>
      <c r="M733" s="178"/>
      <c r="N733" s="178"/>
      <c r="O733" s="183"/>
      <c r="P733" s="54"/>
      <c r="Q733" s="68"/>
      <c r="R733" s="472"/>
      <c r="S733" s="476"/>
      <c r="T733" s="477"/>
      <c r="U733" s="476"/>
      <c r="V733" s="476"/>
      <c r="W733" s="478"/>
    </row>
    <row r="734" spans="2:23" s="195" customFormat="1" x14ac:dyDescent="0.2">
      <c r="B734" s="196"/>
      <c r="C734" s="196"/>
      <c r="D734" s="112"/>
      <c r="E734" s="54"/>
      <c r="F734" s="54"/>
      <c r="G734" s="112"/>
      <c r="H734" s="102"/>
      <c r="I734" s="68"/>
      <c r="J734" s="54"/>
      <c r="K734" s="178"/>
      <c r="L734" s="174"/>
      <c r="M734" s="178"/>
      <c r="N734" s="178"/>
      <c r="O734" s="183"/>
      <c r="P734" s="54"/>
      <c r="Q734" s="68"/>
      <c r="R734" s="472"/>
      <c r="S734" s="476"/>
      <c r="T734" s="477"/>
      <c r="U734" s="476"/>
      <c r="V734" s="476"/>
      <c r="W734" s="478"/>
    </row>
    <row r="735" spans="2:23" s="195" customFormat="1" x14ac:dyDescent="0.2">
      <c r="B735" s="196"/>
      <c r="C735" s="196"/>
      <c r="D735" s="112"/>
      <c r="E735" s="54"/>
      <c r="F735" s="54"/>
      <c r="G735" s="112"/>
      <c r="H735" s="102"/>
      <c r="I735" s="68"/>
      <c r="J735" s="54"/>
      <c r="K735" s="178"/>
      <c r="L735" s="174"/>
      <c r="M735" s="178"/>
      <c r="N735" s="178"/>
      <c r="O735" s="183"/>
      <c r="P735" s="54"/>
      <c r="Q735" s="68"/>
      <c r="R735" s="472"/>
      <c r="S735" s="476"/>
      <c r="T735" s="477"/>
      <c r="U735" s="476"/>
      <c r="V735" s="476"/>
      <c r="W735" s="478"/>
    </row>
    <row r="736" spans="2:23" s="195" customFormat="1" x14ac:dyDescent="0.2">
      <c r="B736" s="196"/>
      <c r="C736" s="196"/>
      <c r="D736" s="112"/>
      <c r="E736" s="54"/>
      <c r="F736" s="54"/>
      <c r="G736" s="112"/>
      <c r="H736" s="102"/>
      <c r="I736" s="68"/>
      <c r="J736" s="54"/>
      <c r="K736" s="178"/>
      <c r="L736" s="174"/>
      <c r="M736" s="178"/>
      <c r="N736" s="178"/>
      <c r="O736" s="183"/>
      <c r="P736" s="54"/>
      <c r="Q736" s="68"/>
      <c r="R736" s="472"/>
      <c r="S736" s="476"/>
      <c r="T736" s="477"/>
      <c r="U736" s="476"/>
      <c r="V736" s="476"/>
      <c r="W736" s="478"/>
    </row>
    <row r="737" spans="2:25" s="195" customFormat="1" x14ac:dyDescent="0.2">
      <c r="B737" s="196"/>
      <c r="C737" s="196"/>
      <c r="D737" s="112"/>
      <c r="E737" s="54"/>
      <c r="F737" s="54"/>
      <c r="G737" s="112"/>
      <c r="H737" s="102"/>
      <c r="I737" s="68"/>
      <c r="J737" s="54"/>
      <c r="K737" s="178"/>
      <c r="L737" s="174"/>
      <c r="M737" s="178"/>
      <c r="N737" s="178"/>
      <c r="O737" s="183"/>
      <c r="P737" s="54"/>
      <c r="Q737" s="68"/>
      <c r="R737" s="472"/>
      <c r="S737" s="476"/>
      <c r="T737" s="477"/>
      <c r="U737" s="476"/>
      <c r="V737" s="476"/>
      <c r="W737" s="478"/>
    </row>
    <row r="738" spans="2:25" s="195" customFormat="1" x14ac:dyDescent="0.2">
      <c r="B738" s="196"/>
      <c r="C738" s="196"/>
      <c r="D738" s="112"/>
      <c r="E738" s="54"/>
      <c r="F738" s="54"/>
      <c r="G738" s="112"/>
      <c r="H738" s="102"/>
      <c r="I738" s="68"/>
      <c r="J738" s="54"/>
      <c r="K738" s="178"/>
      <c r="L738" s="174"/>
      <c r="M738" s="178"/>
      <c r="N738" s="178"/>
      <c r="O738" s="183"/>
      <c r="P738" s="54"/>
      <c r="Q738" s="68"/>
      <c r="R738" s="472"/>
      <c r="S738" s="476"/>
      <c r="T738" s="477"/>
      <c r="U738" s="476"/>
      <c r="V738" s="476"/>
      <c r="W738" s="478"/>
    </row>
    <row r="739" spans="2:25" s="195" customFormat="1" x14ac:dyDescent="0.2">
      <c r="B739" s="196"/>
      <c r="C739" s="196"/>
      <c r="D739" s="112"/>
      <c r="E739" s="54"/>
      <c r="F739" s="54"/>
      <c r="G739" s="112"/>
      <c r="H739" s="102"/>
      <c r="I739" s="68"/>
      <c r="J739" s="54"/>
      <c r="K739" s="178"/>
      <c r="L739" s="174"/>
      <c r="M739" s="178"/>
      <c r="N739" s="178"/>
      <c r="O739" s="183"/>
      <c r="P739" s="54"/>
      <c r="Q739" s="68"/>
      <c r="R739" s="472"/>
      <c r="S739" s="476"/>
      <c r="T739" s="477"/>
      <c r="U739" s="476"/>
      <c r="V739" s="476"/>
      <c r="W739" s="478"/>
    </row>
    <row r="740" spans="2:25" s="195" customFormat="1" x14ac:dyDescent="0.2">
      <c r="B740" s="196"/>
      <c r="C740" s="196"/>
      <c r="D740" s="112"/>
      <c r="E740" s="54"/>
      <c r="F740" s="54"/>
      <c r="G740" s="112"/>
      <c r="H740" s="102"/>
      <c r="I740" s="68"/>
      <c r="J740" s="54"/>
      <c r="K740" s="178"/>
      <c r="L740" s="174"/>
      <c r="M740" s="178"/>
      <c r="N740" s="178"/>
      <c r="O740" s="183"/>
      <c r="P740" s="54"/>
      <c r="Q740" s="68"/>
      <c r="R740" s="472"/>
      <c r="S740" s="476"/>
      <c r="T740" s="477"/>
      <c r="U740" s="476"/>
      <c r="V740" s="476"/>
      <c r="W740" s="478"/>
    </row>
    <row r="741" spans="2:25" s="195" customFormat="1" x14ac:dyDescent="0.2">
      <c r="B741" s="196"/>
      <c r="C741" s="196"/>
      <c r="D741" s="112"/>
      <c r="E741" s="54"/>
      <c r="F741" s="54"/>
      <c r="G741" s="112"/>
      <c r="H741" s="102"/>
      <c r="I741" s="68"/>
      <c r="J741" s="54"/>
      <c r="K741" s="178"/>
      <c r="L741" s="174"/>
      <c r="M741" s="178"/>
      <c r="N741" s="178"/>
      <c r="O741" s="183"/>
      <c r="P741" s="54"/>
      <c r="Q741" s="68"/>
      <c r="R741" s="472"/>
      <c r="S741" s="476"/>
      <c r="T741" s="477"/>
      <c r="U741" s="476"/>
      <c r="V741" s="476"/>
      <c r="W741" s="478"/>
    </row>
    <row r="742" spans="2:25" s="195" customFormat="1" x14ac:dyDescent="0.2">
      <c r="B742" s="196"/>
      <c r="C742" s="196"/>
      <c r="D742" s="112"/>
      <c r="E742" s="54"/>
      <c r="F742" s="54"/>
      <c r="G742" s="112"/>
      <c r="H742" s="102"/>
      <c r="I742" s="68"/>
      <c r="J742" s="54"/>
      <c r="K742" s="178"/>
      <c r="L742" s="174"/>
      <c r="M742" s="178"/>
      <c r="N742" s="178"/>
      <c r="O742" s="183"/>
      <c r="P742" s="54"/>
      <c r="Q742" s="68"/>
      <c r="R742" s="472"/>
      <c r="S742" s="476"/>
      <c r="T742" s="477"/>
      <c r="U742" s="476"/>
      <c r="V742" s="476"/>
      <c r="W742" s="478"/>
    </row>
    <row r="743" spans="2:25" s="195" customFormat="1" x14ac:dyDescent="0.2">
      <c r="B743" s="196"/>
      <c r="C743" s="196"/>
      <c r="D743" s="112"/>
      <c r="E743" s="54"/>
      <c r="F743" s="54"/>
      <c r="G743" s="112"/>
      <c r="H743" s="102"/>
      <c r="I743" s="68"/>
      <c r="J743" s="54"/>
      <c r="K743" s="178"/>
      <c r="L743" s="174"/>
      <c r="M743" s="178"/>
      <c r="N743" s="178"/>
      <c r="O743" s="183"/>
      <c r="P743" s="54"/>
      <c r="Q743" s="68"/>
      <c r="R743" s="472"/>
      <c r="S743" s="476"/>
      <c r="T743" s="477"/>
      <c r="U743" s="476"/>
      <c r="V743" s="476"/>
      <c r="W743" s="478"/>
    </row>
    <row r="744" spans="2:25" s="195" customFormat="1" x14ac:dyDescent="0.2">
      <c r="B744" s="196"/>
      <c r="C744" s="196"/>
      <c r="D744" s="112"/>
      <c r="E744" s="54"/>
      <c r="F744" s="54"/>
      <c r="G744" s="112"/>
      <c r="H744" s="102"/>
      <c r="I744" s="68"/>
      <c r="J744" s="54"/>
      <c r="K744" s="178"/>
      <c r="L744" s="174"/>
      <c r="M744" s="178"/>
      <c r="N744" s="178"/>
      <c r="O744" s="183"/>
      <c r="P744" s="54"/>
      <c r="Q744" s="68"/>
      <c r="R744" s="472"/>
      <c r="S744" s="476"/>
      <c r="T744" s="477"/>
      <c r="U744" s="476"/>
      <c r="V744" s="476"/>
      <c r="W744" s="478"/>
    </row>
    <row r="745" spans="2:25" s="195" customFormat="1" x14ac:dyDescent="0.2">
      <c r="B745" s="196"/>
      <c r="C745" s="196"/>
      <c r="D745" s="112"/>
      <c r="E745" s="54"/>
      <c r="F745" s="54"/>
      <c r="G745" s="112"/>
      <c r="H745" s="102"/>
      <c r="I745" s="68"/>
      <c r="J745" s="54"/>
      <c r="K745" s="178"/>
      <c r="L745" s="174"/>
      <c r="M745" s="178"/>
      <c r="N745" s="178"/>
      <c r="O745" s="183"/>
      <c r="P745" s="54"/>
      <c r="Q745" s="68"/>
      <c r="R745" s="472"/>
      <c r="S745" s="476"/>
      <c r="T745" s="477"/>
      <c r="U745" s="476"/>
      <c r="V745" s="476"/>
      <c r="W745" s="478"/>
    </row>
    <row r="746" spans="2:25" s="195" customFormat="1" x14ac:dyDescent="0.2">
      <c r="B746" s="196"/>
      <c r="C746" s="196"/>
      <c r="D746" s="112"/>
      <c r="E746" s="54"/>
      <c r="F746" s="54"/>
      <c r="G746" s="112"/>
      <c r="H746" s="102"/>
      <c r="I746" s="68"/>
      <c r="J746" s="54"/>
      <c r="K746" s="178"/>
      <c r="L746" s="174"/>
      <c r="M746" s="178"/>
      <c r="N746" s="178"/>
      <c r="O746" s="183"/>
      <c r="P746" s="54"/>
      <c r="Q746" s="68"/>
      <c r="R746" s="472"/>
      <c r="S746" s="476"/>
      <c r="T746" s="477"/>
      <c r="U746" s="476"/>
      <c r="V746" s="476"/>
      <c r="W746" s="478"/>
      <c r="X746" s="68"/>
      <c r="Y746" s="68"/>
    </row>
    <row r="747" spans="2:25" s="195" customFormat="1" x14ac:dyDescent="0.2">
      <c r="B747" s="196"/>
      <c r="C747" s="196"/>
      <c r="D747" s="112"/>
      <c r="E747" s="54"/>
      <c r="F747" s="54"/>
      <c r="G747" s="112"/>
      <c r="H747" s="102"/>
      <c r="I747" s="68"/>
      <c r="J747" s="54"/>
      <c r="K747" s="178"/>
      <c r="L747" s="174"/>
      <c r="M747" s="178"/>
      <c r="N747" s="178"/>
      <c r="O747" s="183"/>
      <c r="P747" s="54"/>
      <c r="Q747" s="68"/>
      <c r="R747" s="472"/>
      <c r="S747" s="476"/>
      <c r="T747" s="477"/>
      <c r="U747" s="476"/>
      <c r="V747" s="476"/>
      <c r="W747" s="478"/>
      <c r="X747" s="68"/>
      <c r="Y747" s="68"/>
    </row>
    <row r="797" spans="2:26" s="195" customFormat="1" x14ac:dyDescent="0.2">
      <c r="B797" s="196"/>
      <c r="C797" s="196"/>
      <c r="D797" s="112"/>
      <c r="E797" s="54"/>
      <c r="F797" s="54"/>
      <c r="G797" s="112"/>
      <c r="H797" s="102"/>
      <c r="I797" s="68"/>
      <c r="J797" s="54"/>
      <c r="K797" s="178"/>
      <c r="L797" s="174"/>
      <c r="M797" s="178"/>
      <c r="N797" s="178"/>
      <c r="O797" s="183"/>
      <c r="P797" s="54"/>
      <c r="Q797" s="68"/>
      <c r="R797" s="472"/>
      <c r="S797" s="476"/>
      <c r="T797" s="477"/>
      <c r="U797" s="476"/>
      <c r="V797" s="476"/>
      <c r="W797" s="478"/>
      <c r="X797" s="68"/>
      <c r="Y797" s="68"/>
      <c r="Z797" s="68"/>
    </row>
    <row r="798" spans="2:26" s="195" customFormat="1" x14ac:dyDescent="0.2">
      <c r="B798" s="196"/>
      <c r="C798" s="196"/>
      <c r="D798" s="112"/>
      <c r="E798" s="54"/>
      <c r="F798" s="54"/>
      <c r="G798" s="112"/>
      <c r="H798" s="102"/>
      <c r="I798" s="68"/>
      <c r="J798" s="54"/>
      <c r="K798" s="178"/>
      <c r="L798" s="174"/>
      <c r="M798" s="178"/>
      <c r="N798" s="178"/>
      <c r="O798" s="183"/>
      <c r="P798" s="54"/>
      <c r="Q798" s="68"/>
      <c r="R798" s="472"/>
      <c r="S798" s="476"/>
      <c r="T798" s="477"/>
      <c r="U798" s="476"/>
      <c r="V798" s="476"/>
      <c r="W798" s="478"/>
      <c r="X798" s="68"/>
      <c r="Y798" s="68"/>
      <c r="Z798" s="68"/>
    </row>
  </sheetData>
  <mergeCells count="5">
    <mergeCell ref="C5:D5"/>
    <mergeCell ref="X91:AA91"/>
    <mergeCell ref="X94:AA96"/>
    <mergeCell ref="X124:AA125"/>
    <mergeCell ref="X179:AD17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33"/>
  <sheetViews>
    <sheetView topLeftCell="K180" zoomScale="80" zoomScaleNormal="80" workbookViewId="0">
      <selection activeCell="N214" sqref="N214"/>
    </sheetView>
  </sheetViews>
  <sheetFormatPr baseColWidth="10" defaultRowHeight="12.75" outlineLevelCol="1" x14ac:dyDescent="0.2"/>
  <cols>
    <col min="1" max="1" width="7.5703125" style="195" bestFit="1" customWidth="1" outlineLevel="1"/>
    <col min="2" max="2" width="10.42578125" style="196" customWidth="1"/>
    <col min="3" max="3" width="8.42578125" style="196" bestFit="1" customWidth="1" outlineLevel="1"/>
    <col min="4" max="4" width="30.140625" style="112" bestFit="1" customWidth="1"/>
    <col min="5" max="5" width="11.28515625" style="54" bestFit="1" customWidth="1" outlineLevel="1"/>
    <col min="6" max="6" width="9.140625" style="54" bestFit="1" customWidth="1"/>
    <col min="7" max="7" width="31.85546875" style="112" customWidth="1" outlineLevel="1"/>
    <col min="8" max="8" width="14" style="102" customWidth="1"/>
    <col min="9" max="9" width="2.28515625" style="68" hidden="1" customWidth="1" outlineLevel="1"/>
    <col min="10" max="10" width="24.28515625" style="68" bestFit="1" customWidth="1" outlineLevel="1"/>
    <col min="11" max="11" width="19.7109375" style="54" customWidth="1" outlineLevel="1"/>
    <col min="12" max="12" width="16.5703125" style="178" bestFit="1" customWidth="1"/>
    <col min="13" max="13" width="13.85546875" style="174" bestFit="1" customWidth="1"/>
    <col min="14" max="14" width="17.5703125" style="178" customWidth="1"/>
    <col min="15" max="15" width="20.7109375" style="183" bestFit="1" customWidth="1" outlineLevel="1" collapsed="1"/>
    <col min="16" max="16" width="8.28515625" style="54" customWidth="1" outlineLevel="1"/>
    <col min="17" max="17" width="18.140625" style="530" bestFit="1" customWidth="1"/>
    <col min="18" max="18" width="13.28515625" style="25" customWidth="1"/>
    <col min="19" max="19" width="18.42578125" style="476" bestFit="1" customWidth="1"/>
    <col min="20" max="20" width="17.85546875" style="477" customWidth="1"/>
    <col min="21" max="21" width="14.28515625" style="476" customWidth="1"/>
    <col min="22" max="22" width="11.42578125" style="476"/>
    <col min="23" max="23" width="20.7109375" style="533" customWidth="1"/>
    <col min="24" max="16384" width="11.42578125" style="68"/>
  </cols>
  <sheetData>
    <row r="1" spans="1:46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1"/>
      <c r="K1" s="32"/>
      <c r="L1" s="33" t="s">
        <v>774</v>
      </c>
      <c r="M1" s="34" t="s">
        <v>775</v>
      </c>
      <c r="N1" s="35"/>
      <c r="O1" s="36">
        <f>(97-25)*360</f>
        <v>25920</v>
      </c>
      <c r="Q1" s="530"/>
      <c r="R1" s="531"/>
      <c r="S1" s="473"/>
      <c r="T1" s="474"/>
      <c r="U1" s="473"/>
      <c r="V1" s="473"/>
      <c r="W1" s="532"/>
    </row>
    <row r="2" spans="1:46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2"/>
      <c r="L2" s="44"/>
      <c r="M2" s="45">
        <v>0.5</v>
      </c>
      <c r="N2" s="46"/>
      <c r="O2" s="47"/>
      <c r="P2" s="48"/>
      <c r="Q2" s="530"/>
      <c r="R2" s="531"/>
      <c r="S2" s="473"/>
      <c r="T2" s="474"/>
      <c r="U2" s="473"/>
      <c r="V2" s="473"/>
      <c r="W2" s="532"/>
    </row>
    <row r="3" spans="1:46" s="37" customFormat="1" ht="11.25" x14ac:dyDescent="0.2">
      <c r="A3" s="39"/>
      <c r="B3" s="49" t="s">
        <v>3171</v>
      </c>
      <c r="C3" s="50"/>
      <c r="D3" s="49"/>
      <c r="E3" s="51"/>
      <c r="F3" s="51"/>
      <c r="G3" s="49"/>
      <c r="H3" s="43"/>
      <c r="I3" s="51"/>
      <c r="J3" s="51"/>
      <c r="K3" s="51"/>
      <c r="L3" s="38"/>
      <c r="M3" s="52" t="s">
        <v>778</v>
      </c>
      <c r="N3" s="53"/>
      <c r="O3" s="53"/>
      <c r="P3" s="48"/>
      <c r="Q3" s="530"/>
      <c r="R3" s="531"/>
      <c r="S3" s="473"/>
      <c r="T3" s="474"/>
      <c r="U3" s="473"/>
      <c r="V3" s="473"/>
      <c r="W3" s="532"/>
    </row>
    <row r="4" spans="1:46" ht="12" thickBot="1" x14ac:dyDescent="0.25">
      <c r="A4" s="55"/>
      <c r="B4" s="41"/>
      <c r="C4" s="56"/>
      <c r="D4" s="57"/>
      <c r="E4" s="58"/>
      <c r="F4" s="59"/>
      <c r="G4" s="60"/>
      <c r="H4" s="43"/>
      <c r="I4" s="61"/>
      <c r="J4" s="62" t="s">
        <v>779</v>
      </c>
      <c r="K4" s="63"/>
      <c r="L4" s="64" t="s">
        <v>778</v>
      </c>
      <c r="M4" s="65" t="s">
        <v>780</v>
      </c>
      <c r="N4" s="67"/>
      <c r="O4" s="67"/>
      <c r="P4" s="68"/>
      <c r="R4" s="531"/>
    </row>
    <row r="5" spans="1:46" s="69" customFormat="1" ht="34.5" thickBot="1" x14ac:dyDescent="0.25">
      <c r="A5" s="479" t="s">
        <v>731</v>
      </c>
      <c r="B5" s="480" t="s">
        <v>732</v>
      </c>
      <c r="C5" s="780" t="s">
        <v>733</v>
      </c>
      <c r="D5" s="781"/>
      <c r="E5" s="481" t="s">
        <v>734</v>
      </c>
      <c r="F5" s="482" t="s">
        <v>735</v>
      </c>
      <c r="G5" s="482" t="s">
        <v>736</v>
      </c>
      <c r="H5" s="481" t="s">
        <v>737</v>
      </c>
      <c r="I5" s="481" t="s">
        <v>782</v>
      </c>
      <c r="J5" s="481" t="s">
        <v>738</v>
      </c>
      <c r="K5" s="481" t="s">
        <v>739</v>
      </c>
      <c r="L5" s="483" t="s">
        <v>740</v>
      </c>
      <c r="M5" s="483" t="s">
        <v>741</v>
      </c>
      <c r="N5" s="483" t="s">
        <v>743</v>
      </c>
      <c r="O5" s="483" t="s">
        <v>1356</v>
      </c>
      <c r="P5" s="570" t="s">
        <v>744</v>
      </c>
      <c r="Q5" s="484" t="s">
        <v>1335</v>
      </c>
      <c r="R5" s="484" t="s">
        <v>1336</v>
      </c>
      <c r="S5" s="485" t="s">
        <v>746</v>
      </c>
      <c r="T5" s="486" t="s">
        <v>1337</v>
      </c>
      <c r="U5" s="485" t="s">
        <v>1343</v>
      </c>
      <c r="V5" s="485" t="s">
        <v>1338</v>
      </c>
      <c r="W5" s="487" t="s">
        <v>1975</v>
      </c>
    </row>
    <row r="6" spans="1:46" s="78" customFormat="1" x14ac:dyDescent="0.2">
      <c r="A6" s="537" t="s">
        <v>3172</v>
      </c>
      <c r="B6" s="302">
        <v>1520604</v>
      </c>
      <c r="C6" s="303">
        <v>7495</v>
      </c>
      <c r="D6" s="302" t="s">
        <v>492</v>
      </c>
      <c r="E6" s="304">
        <v>2017</v>
      </c>
      <c r="F6" s="305">
        <v>42903</v>
      </c>
      <c r="G6" s="302" t="s">
        <v>1467</v>
      </c>
      <c r="H6" s="303" t="s">
        <v>3173</v>
      </c>
      <c r="I6" s="399"/>
      <c r="J6" s="302" t="s">
        <v>3174</v>
      </c>
      <c r="K6" s="302" t="s">
        <v>3175</v>
      </c>
      <c r="L6" s="306">
        <v>296880.13</v>
      </c>
      <c r="M6" s="306">
        <v>14844.01</v>
      </c>
      <c r="N6" s="306">
        <v>361600</v>
      </c>
      <c r="O6" s="538"/>
      <c r="P6" s="61" t="s">
        <v>787</v>
      </c>
      <c r="Q6" s="539" t="s">
        <v>3176</v>
      </c>
      <c r="R6" s="77"/>
      <c r="S6" s="490" t="s">
        <v>2752</v>
      </c>
      <c r="T6" s="491">
        <v>180000</v>
      </c>
      <c r="U6" s="540">
        <v>42907</v>
      </c>
      <c r="V6" s="490"/>
      <c r="W6" s="541" t="s">
        <v>2618</v>
      </c>
      <c r="X6" s="79"/>
      <c r="Y6" s="79"/>
      <c r="Z6" s="79"/>
      <c r="AA6" s="79"/>
      <c r="AB6" s="79"/>
      <c r="AC6" s="79"/>
      <c r="AD6" s="79"/>
    </row>
    <row r="7" spans="1:46" s="78" customFormat="1" ht="15" x14ac:dyDescent="0.25">
      <c r="A7" s="542"/>
      <c r="B7" s="302"/>
      <c r="C7" s="303"/>
      <c r="D7" s="302"/>
      <c r="E7" s="543"/>
      <c r="F7" s="305"/>
      <c r="G7" s="302"/>
      <c r="H7" s="303"/>
      <c r="I7" s="399"/>
      <c r="J7" s="302"/>
      <c r="K7" s="302"/>
      <c r="L7" s="306"/>
      <c r="M7" s="306"/>
      <c r="N7" s="306"/>
      <c r="O7" s="544"/>
      <c r="P7" s="61"/>
      <c r="Q7" s="539"/>
      <c r="R7" s="77"/>
      <c r="S7" s="490" t="s">
        <v>3090</v>
      </c>
      <c r="T7" s="502">
        <v>181600</v>
      </c>
      <c r="U7" s="503"/>
      <c r="V7" s="490"/>
      <c r="W7" s="541" t="s">
        <v>2618</v>
      </c>
      <c r="X7" s="79"/>
      <c r="Y7" s="79"/>
      <c r="Z7" s="79"/>
      <c r="AA7" s="79"/>
      <c r="AB7" s="79"/>
      <c r="AC7" s="79"/>
      <c r="AD7" s="79"/>
    </row>
    <row r="8" spans="1:46" s="79" customFormat="1" x14ac:dyDescent="0.2">
      <c r="A8" s="545" t="s">
        <v>3177</v>
      </c>
      <c r="B8" s="302">
        <v>522401</v>
      </c>
      <c r="C8" s="303">
        <v>1062</v>
      </c>
      <c r="D8" s="302" t="s">
        <v>8</v>
      </c>
      <c r="E8" s="83">
        <v>2017</v>
      </c>
      <c r="F8" s="305">
        <v>42899</v>
      </c>
      <c r="G8" s="302"/>
      <c r="H8" s="302" t="s">
        <v>3178</v>
      </c>
      <c r="I8" s="399"/>
      <c r="J8" s="302" t="s">
        <v>1245</v>
      </c>
      <c r="K8" s="302" t="s">
        <v>3179</v>
      </c>
      <c r="L8" s="306">
        <v>208391.04000000001</v>
      </c>
      <c r="M8" s="306">
        <v>0</v>
      </c>
      <c r="N8" s="306">
        <v>241733.61</v>
      </c>
      <c r="O8" s="85"/>
      <c r="P8" s="41" t="s">
        <v>748</v>
      </c>
      <c r="Q8" s="546" t="s">
        <v>2627</v>
      </c>
      <c r="R8" s="77"/>
      <c r="S8" s="490"/>
      <c r="T8" s="491"/>
      <c r="U8" s="490"/>
      <c r="V8" s="540">
        <v>43027</v>
      </c>
      <c r="W8" s="541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</row>
    <row r="9" spans="1:46" s="78" customFormat="1" x14ac:dyDescent="0.2">
      <c r="A9" s="545" t="s">
        <v>3180</v>
      </c>
      <c r="B9" s="302">
        <v>521707</v>
      </c>
      <c r="C9" s="303">
        <v>2006</v>
      </c>
      <c r="D9" s="302" t="s">
        <v>165</v>
      </c>
      <c r="E9" s="83">
        <v>2017</v>
      </c>
      <c r="F9" s="305">
        <v>42901</v>
      </c>
      <c r="G9" s="302"/>
      <c r="H9" s="302" t="s">
        <v>3181</v>
      </c>
      <c r="I9" s="399"/>
      <c r="J9" s="302" t="s">
        <v>1156</v>
      </c>
      <c r="K9" s="302" t="s">
        <v>3182</v>
      </c>
      <c r="L9" s="306">
        <v>183407.6</v>
      </c>
      <c r="M9" s="306">
        <v>0</v>
      </c>
      <c r="N9" s="306">
        <v>212752.82</v>
      </c>
      <c r="O9" s="85"/>
      <c r="P9" s="41" t="s">
        <v>748</v>
      </c>
      <c r="Q9" s="546" t="s">
        <v>2627</v>
      </c>
      <c r="R9" s="77"/>
      <c r="S9" s="490"/>
      <c r="T9" s="491"/>
      <c r="U9" s="490"/>
      <c r="V9" s="540">
        <v>43028</v>
      </c>
      <c r="W9" s="541"/>
      <c r="X9" s="92"/>
      <c r="Y9" s="92"/>
      <c r="Z9" s="92"/>
      <c r="AA9" s="92"/>
      <c r="AB9" s="92"/>
      <c r="AC9" s="92"/>
      <c r="AD9" s="92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</row>
    <row r="10" spans="1:46" s="78" customFormat="1" x14ac:dyDescent="0.2">
      <c r="A10" s="545" t="s">
        <v>3183</v>
      </c>
      <c r="B10" s="302">
        <v>1520302</v>
      </c>
      <c r="C10" s="303">
        <v>7401</v>
      </c>
      <c r="D10" s="302" t="s">
        <v>431</v>
      </c>
      <c r="E10" s="83">
        <v>2017</v>
      </c>
      <c r="F10" s="305">
        <v>42905</v>
      </c>
      <c r="G10" s="302" t="s">
        <v>24</v>
      </c>
      <c r="H10" s="303" t="s">
        <v>3184</v>
      </c>
      <c r="I10" s="399"/>
      <c r="J10" s="302" t="s">
        <v>3185</v>
      </c>
      <c r="K10" s="302" t="s">
        <v>3186</v>
      </c>
      <c r="L10" s="306">
        <v>483333.33</v>
      </c>
      <c r="M10" s="306">
        <v>24166.67</v>
      </c>
      <c r="N10" s="306">
        <v>588700</v>
      </c>
      <c r="O10" s="85"/>
      <c r="P10" s="61" t="s">
        <v>787</v>
      </c>
      <c r="Q10" s="546" t="s">
        <v>2627</v>
      </c>
      <c r="R10" s="77"/>
      <c r="S10" s="490" t="s">
        <v>1977</v>
      </c>
      <c r="T10" s="491">
        <v>280193.49</v>
      </c>
      <c r="U10" s="540">
        <v>42905</v>
      </c>
      <c r="V10" s="540">
        <v>43034</v>
      </c>
      <c r="W10" s="541" t="s">
        <v>1976</v>
      </c>
      <c r="X10" s="79"/>
      <c r="Y10" s="79"/>
      <c r="Z10" s="79"/>
      <c r="AA10" s="79"/>
      <c r="AB10" s="79"/>
      <c r="AC10" s="79"/>
      <c r="AD10" s="79"/>
    </row>
    <row r="11" spans="1:46" s="78" customFormat="1" x14ac:dyDescent="0.2">
      <c r="A11" s="545"/>
      <c r="B11" s="302"/>
      <c r="C11" s="303"/>
      <c r="D11" s="302"/>
      <c r="E11" s="83"/>
      <c r="F11" s="305"/>
      <c r="G11" s="302"/>
      <c r="H11" s="303"/>
      <c r="I11" s="399"/>
      <c r="J11" s="302"/>
      <c r="K11" s="302"/>
      <c r="L11" s="306"/>
      <c r="M11" s="306"/>
      <c r="N11" s="306"/>
      <c r="O11" s="85"/>
      <c r="P11" s="61"/>
      <c r="Q11" s="546"/>
      <c r="R11" s="77"/>
      <c r="S11" s="490" t="s">
        <v>2643</v>
      </c>
      <c r="T11" s="491">
        <v>20000</v>
      </c>
      <c r="U11" s="540">
        <v>42805</v>
      </c>
      <c r="V11" s="540">
        <v>43034</v>
      </c>
      <c r="W11" s="541" t="s">
        <v>2618</v>
      </c>
      <c r="X11" s="79"/>
      <c r="Y11" s="79"/>
      <c r="Z11" s="79"/>
      <c r="AA11" s="79"/>
      <c r="AB11" s="79"/>
      <c r="AC11" s="79"/>
      <c r="AD11" s="79"/>
    </row>
    <row r="12" spans="1:46" s="78" customFormat="1" ht="15" x14ac:dyDescent="0.25">
      <c r="A12" s="545"/>
      <c r="B12" s="302"/>
      <c r="C12" s="303"/>
      <c r="D12" s="302"/>
      <c r="E12" s="83"/>
      <c r="F12" s="305"/>
      <c r="G12" s="302"/>
      <c r="H12" s="303"/>
      <c r="I12" s="399"/>
      <c r="J12" s="302"/>
      <c r="K12" s="302"/>
      <c r="L12" s="306"/>
      <c r="M12" s="306"/>
      <c r="N12" s="306"/>
      <c r="O12" s="85"/>
      <c r="P12" s="61"/>
      <c r="Q12" s="546"/>
      <c r="R12" s="77"/>
      <c r="S12" s="490" t="s">
        <v>2647</v>
      </c>
      <c r="T12" s="502">
        <v>288506.51</v>
      </c>
      <c r="U12" s="503"/>
      <c r="V12" s="540">
        <v>43034</v>
      </c>
      <c r="W12" s="541" t="s">
        <v>2618</v>
      </c>
      <c r="X12" s="79"/>
      <c r="Y12" s="79"/>
      <c r="Z12" s="79"/>
      <c r="AA12" s="79"/>
      <c r="AB12" s="79"/>
      <c r="AC12" s="79"/>
      <c r="AD12" s="79"/>
    </row>
    <row r="13" spans="1:46" s="78" customFormat="1" x14ac:dyDescent="0.2">
      <c r="A13" s="545" t="s">
        <v>3187</v>
      </c>
      <c r="B13" s="302">
        <v>521101</v>
      </c>
      <c r="C13" s="303">
        <v>1253</v>
      </c>
      <c r="D13" s="302" t="s">
        <v>25</v>
      </c>
      <c r="E13" s="83">
        <v>2017</v>
      </c>
      <c r="F13" s="305">
        <v>42888</v>
      </c>
      <c r="G13" s="302" t="s">
        <v>1467</v>
      </c>
      <c r="H13" s="303" t="s">
        <v>929</v>
      </c>
      <c r="I13" s="399"/>
      <c r="J13" s="302" t="s">
        <v>3188</v>
      </c>
      <c r="K13" s="302" t="s">
        <v>931</v>
      </c>
      <c r="L13" s="306">
        <v>388793.1</v>
      </c>
      <c r="M13" s="306">
        <v>0</v>
      </c>
      <c r="N13" s="306">
        <v>451000</v>
      </c>
      <c r="O13" s="85"/>
      <c r="P13" s="61" t="s">
        <v>787</v>
      </c>
      <c r="Q13" s="539" t="s">
        <v>3176</v>
      </c>
      <c r="R13" s="77"/>
      <c r="S13" s="494" t="s">
        <v>758</v>
      </c>
      <c r="T13" s="508">
        <v>75545.48</v>
      </c>
      <c r="U13" s="540">
        <v>42888</v>
      </c>
      <c r="V13" s="490"/>
      <c r="W13" s="547" t="s">
        <v>2618</v>
      </c>
    </row>
    <row r="14" spans="1:46" s="78" customFormat="1" ht="15" x14ac:dyDescent="0.25">
      <c r="A14" s="545"/>
      <c r="B14" s="302"/>
      <c r="C14" s="303"/>
      <c r="D14" s="302"/>
      <c r="E14" s="83"/>
      <c r="F14" s="305"/>
      <c r="G14" s="302"/>
      <c r="H14" s="303"/>
      <c r="I14" s="399"/>
      <c r="J14" s="302"/>
      <c r="K14" s="302"/>
      <c r="L14" s="306"/>
      <c r="M14" s="306"/>
      <c r="N14" s="306"/>
      <c r="O14" s="85"/>
      <c r="P14" s="61"/>
      <c r="Q14" s="539"/>
      <c r="R14" s="77"/>
      <c r="S14" s="494" t="s">
        <v>3189</v>
      </c>
      <c r="T14" s="502">
        <v>14997.92</v>
      </c>
      <c r="U14" s="503"/>
      <c r="V14" s="490"/>
      <c r="W14" s="547" t="s">
        <v>1976</v>
      </c>
    </row>
    <row r="15" spans="1:46" s="78" customFormat="1" ht="15" x14ac:dyDescent="0.25">
      <c r="A15" s="545"/>
      <c r="B15" s="302"/>
      <c r="C15" s="303"/>
      <c r="D15" s="302"/>
      <c r="E15" s="83"/>
      <c r="F15" s="305"/>
      <c r="G15" s="302"/>
      <c r="H15" s="303"/>
      <c r="I15" s="399"/>
      <c r="J15" s="302"/>
      <c r="K15" s="302"/>
      <c r="L15" s="306"/>
      <c r="M15" s="306"/>
      <c r="N15" s="306"/>
      <c r="O15" s="85"/>
      <c r="P15" s="61"/>
      <c r="Q15" s="539"/>
      <c r="R15" s="77"/>
      <c r="S15" s="494" t="s">
        <v>2647</v>
      </c>
      <c r="T15" s="502">
        <v>360456.61</v>
      </c>
      <c r="U15" s="503"/>
      <c r="V15" s="490"/>
      <c r="W15" s="547" t="s">
        <v>2618</v>
      </c>
    </row>
    <row r="16" spans="1:46" s="78" customFormat="1" x14ac:dyDescent="0.2">
      <c r="A16" s="548" t="s">
        <v>3190</v>
      </c>
      <c r="B16" s="302">
        <v>491517</v>
      </c>
      <c r="C16" s="303" t="s">
        <v>618</v>
      </c>
      <c r="D16" s="302" t="s">
        <v>3191</v>
      </c>
      <c r="E16" s="83">
        <v>2017</v>
      </c>
      <c r="F16" s="305">
        <v>42915</v>
      </c>
      <c r="G16" s="302" t="s">
        <v>35</v>
      </c>
      <c r="H16" s="302" t="s">
        <v>3192</v>
      </c>
      <c r="I16" s="399"/>
      <c r="J16" s="549" t="s">
        <v>3193</v>
      </c>
      <c r="K16" s="302" t="s">
        <v>3194</v>
      </c>
      <c r="L16" s="306">
        <v>289310.34000000003</v>
      </c>
      <c r="M16" s="306">
        <v>0</v>
      </c>
      <c r="N16" s="306">
        <v>290000</v>
      </c>
      <c r="O16" s="85"/>
      <c r="P16" s="61" t="s">
        <v>3195</v>
      </c>
      <c r="Q16" s="539" t="s">
        <v>3176</v>
      </c>
      <c r="R16" s="550" t="s">
        <v>1342</v>
      </c>
      <c r="S16" s="490" t="s">
        <v>758</v>
      </c>
      <c r="T16" s="491">
        <v>182000</v>
      </c>
      <c r="U16" s="540">
        <v>42915</v>
      </c>
      <c r="V16" s="540">
        <v>43024</v>
      </c>
      <c r="W16" s="547" t="s">
        <v>1976</v>
      </c>
    </row>
    <row r="17" spans="1:46" s="78" customFormat="1" x14ac:dyDescent="0.2">
      <c r="A17" s="548"/>
      <c r="B17" s="302"/>
      <c r="C17" s="303"/>
      <c r="D17" s="302"/>
      <c r="E17" s="83"/>
      <c r="F17" s="305"/>
      <c r="G17" s="302"/>
      <c r="H17" s="302"/>
      <c r="I17" s="399"/>
      <c r="J17" s="549"/>
      <c r="K17" s="302"/>
      <c r="L17" s="306"/>
      <c r="M17" s="306"/>
      <c r="N17" s="306"/>
      <c r="O17" s="85"/>
      <c r="P17" s="61"/>
      <c r="Q17" s="539"/>
      <c r="R17" s="550"/>
      <c r="S17" s="490" t="s">
        <v>758</v>
      </c>
      <c r="T17" s="491">
        <v>108000</v>
      </c>
      <c r="U17" s="540">
        <v>42915</v>
      </c>
      <c r="V17" s="490"/>
      <c r="W17" s="547" t="s">
        <v>1976</v>
      </c>
    </row>
    <row r="18" spans="1:46" s="89" customFormat="1" x14ac:dyDescent="0.2">
      <c r="A18" s="548" t="s">
        <v>3196</v>
      </c>
      <c r="B18" s="302">
        <v>1520302</v>
      </c>
      <c r="C18" s="303" t="s">
        <v>618</v>
      </c>
      <c r="D18" s="302" t="s">
        <v>3191</v>
      </c>
      <c r="E18" s="83">
        <v>2017</v>
      </c>
      <c r="F18" s="305">
        <v>42907</v>
      </c>
      <c r="G18" s="302" t="s">
        <v>35</v>
      </c>
      <c r="H18" s="302" t="s">
        <v>3197</v>
      </c>
      <c r="I18" s="399"/>
      <c r="J18" s="549" t="s">
        <v>3193</v>
      </c>
      <c r="K18" s="302" t="s">
        <v>3198</v>
      </c>
      <c r="L18" s="306">
        <v>251810.34</v>
      </c>
      <c r="M18" s="306">
        <v>0</v>
      </c>
      <c r="N18" s="306">
        <v>256900</v>
      </c>
      <c r="O18" s="85"/>
      <c r="P18" s="61" t="s">
        <v>3195</v>
      </c>
      <c r="Q18" s="539" t="s">
        <v>3176</v>
      </c>
      <c r="R18" s="550" t="s">
        <v>1342</v>
      </c>
      <c r="S18" s="490" t="s">
        <v>2643</v>
      </c>
      <c r="T18" s="491">
        <v>32900</v>
      </c>
      <c r="U18" s="540">
        <v>42910</v>
      </c>
      <c r="V18" s="540">
        <v>43024</v>
      </c>
      <c r="W18" s="547" t="s">
        <v>1976</v>
      </c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</row>
    <row r="19" spans="1:46" s="89" customFormat="1" x14ac:dyDescent="0.2">
      <c r="A19" s="548"/>
      <c r="B19" s="302"/>
      <c r="C19" s="303"/>
      <c r="D19" s="302"/>
      <c r="E19" s="83"/>
      <c r="F19" s="305"/>
      <c r="G19" s="302"/>
      <c r="H19" s="302"/>
      <c r="I19" s="399"/>
      <c r="J19" s="549"/>
      <c r="K19" s="302"/>
      <c r="L19" s="306"/>
      <c r="M19" s="306"/>
      <c r="N19" s="306"/>
      <c r="O19" s="85"/>
      <c r="P19" s="61"/>
      <c r="Q19" s="539"/>
      <c r="R19" s="550"/>
      <c r="S19" s="490" t="s">
        <v>2643</v>
      </c>
      <c r="T19" s="491">
        <v>220000</v>
      </c>
      <c r="U19" s="540">
        <v>42907</v>
      </c>
      <c r="V19" s="490"/>
      <c r="W19" s="547" t="s">
        <v>1976</v>
      </c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</row>
    <row r="20" spans="1:46" s="89" customFormat="1" x14ac:dyDescent="0.2">
      <c r="A20" s="548"/>
      <c r="B20" s="302"/>
      <c r="C20" s="303"/>
      <c r="D20" s="302"/>
      <c r="E20" s="83"/>
      <c r="F20" s="305"/>
      <c r="G20" s="302"/>
      <c r="H20" s="302"/>
      <c r="I20" s="399"/>
      <c r="J20" s="549"/>
      <c r="K20" s="302"/>
      <c r="L20" s="306"/>
      <c r="M20" s="306"/>
      <c r="N20" s="306"/>
      <c r="O20" s="85"/>
      <c r="P20" s="61"/>
      <c r="Q20" s="539"/>
      <c r="R20" s="550"/>
      <c r="S20" s="490" t="s">
        <v>758</v>
      </c>
      <c r="T20" s="491">
        <v>4000</v>
      </c>
      <c r="U20" s="540">
        <v>42910</v>
      </c>
      <c r="V20" s="490"/>
      <c r="W20" s="547" t="s">
        <v>1976</v>
      </c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</row>
    <row r="21" spans="1:46" s="89" customFormat="1" x14ac:dyDescent="0.2">
      <c r="A21" s="548" t="s">
        <v>3199</v>
      </c>
      <c r="B21" s="302">
        <v>15607</v>
      </c>
      <c r="C21" s="303" t="s">
        <v>618</v>
      </c>
      <c r="D21" s="302" t="s">
        <v>3191</v>
      </c>
      <c r="E21" s="83">
        <v>2017</v>
      </c>
      <c r="F21" s="305">
        <v>42894</v>
      </c>
      <c r="G21" s="302" t="s">
        <v>35</v>
      </c>
      <c r="H21" s="302" t="s">
        <v>3200</v>
      </c>
      <c r="I21" s="399"/>
      <c r="J21" s="549" t="s">
        <v>3193</v>
      </c>
      <c r="K21" s="302" t="s">
        <v>3201</v>
      </c>
      <c r="L21" s="306">
        <v>201034.48</v>
      </c>
      <c r="M21" s="306">
        <v>0</v>
      </c>
      <c r="N21" s="306">
        <v>204000</v>
      </c>
      <c r="O21" s="85"/>
      <c r="P21" s="41" t="s">
        <v>3195</v>
      </c>
      <c r="Q21" s="539" t="s">
        <v>3176</v>
      </c>
      <c r="R21" s="550" t="s">
        <v>1342</v>
      </c>
      <c r="S21" s="490" t="s">
        <v>758</v>
      </c>
      <c r="T21" s="491">
        <v>200000</v>
      </c>
      <c r="U21" s="540">
        <v>42895</v>
      </c>
      <c r="V21" s="540">
        <v>43024</v>
      </c>
      <c r="W21" s="547" t="s">
        <v>1976</v>
      </c>
    </row>
    <row r="22" spans="1:46" s="89" customFormat="1" x14ac:dyDescent="0.2">
      <c r="A22" s="548"/>
      <c r="B22" s="302"/>
      <c r="C22" s="303"/>
      <c r="D22" s="302"/>
      <c r="E22" s="83"/>
      <c r="F22" s="305"/>
      <c r="G22" s="302"/>
      <c r="H22" s="302"/>
      <c r="I22" s="399"/>
      <c r="J22" s="549"/>
      <c r="K22" s="302"/>
      <c r="L22" s="306"/>
      <c r="M22" s="306"/>
      <c r="N22" s="306"/>
      <c r="O22" s="85"/>
      <c r="P22" s="41"/>
      <c r="Q22" s="539"/>
      <c r="R22" s="550"/>
      <c r="S22" s="490" t="s">
        <v>2643</v>
      </c>
      <c r="T22" s="491">
        <v>4000</v>
      </c>
      <c r="U22" s="540">
        <v>42895</v>
      </c>
      <c r="V22" s="490"/>
      <c r="W22" s="547" t="s">
        <v>1976</v>
      </c>
    </row>
    <row r="23" spans="1:46" s="89" customFormat="1" x14ac:dyDescent="0.2">
      <c r="A23" s="545" t="s">
        <v>3202</v>
      </c>
      <c r="B23" s="302">
        <v>521801</v>
      </c>
      <c r="C23" s="302" t="s">
        <v>697</v>
      </c>
      <c r="D23" s="302" t="s">
        <v>8</v>
      </c>
      <c r="E23" s="83">
        <v>2017</v>
      </c>
      <c r="F23" s="305">
        <v>42893</v>
      </c>
      <c r="G23" s="302" t="s">
        <v>105</v>
      </c>
      <c r="H23" s="302" t="s">
        <v>3203</v>
      </c>
      <c r="I23" s="399"/>
      <c r="J23" s="302" t="s">
        <v>3204</v>
      </c>
      <c r="K23" s="302" t="s">
        <v>3205</v>
      </c>
      <c r="L23" s="306">
        <v>199482.76</v>
      </c>
      <c r="M23" s="306">
        <v>0</v>
      </c>
      <c r="N23" s="306">
        <v>205000</v>
      </c>
      <c r="O23" s="85"/>
      <c r="P23" s="61" t="s">
        <v>3195</v>
      </c>
      <c r="Q23" s="551" t="s">
        <v>3206</v>
      </c>
      <c r="R23" s="552"/>
      <c r="S23" s="490" t="s">
        <v>2752</v>
      </c>
      <c r="T23" s="491">
        <v>205000</v>
      </c>
      <c r="U23" s="540">
        <v>42899</v>
      </c>
      <c r="V23" s="490"/>
      <c r="W23" s="547" t="s">
        <v>2618</v>
      </c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</row>
    <row r="24" spans="1:46" s="89" customFormat="1" x14ac:dyDescent="0.2">
      <c r="A24" s="548" t="s">
        <v>3207</v>
      </c>
      <c r="B24" s="302">
        <v>520514</v>
      </c>
      <c r="C24" s="303">
        <v>5398</v>
      </c>
      <c r="D24" s="302" t="s">
        <v>352</v>
      </c>
      <c r="E24" s="83">
        <v>2017</v>
      </c>
      <c r="F24" s="305">
        <v>42913</v>
      </c>
      <c r="G24" s="302" t="s">
        <v>115</v>
      </c>
      <c r="H24" s="303" t="s">
        <v>3208</v>
      </c>
      <c r="I24" s="399"/>
      <c r="J24" s="302" t="s">
        <v>3209</v>
      </c>
      <c r="K24" s="302" t="s">
        <v>3210</v>
      </c>
      <c r="L24" s="306">
        <v>516155.99</v>
      </c>
      <c r="M24" s="306">
        <v>39447.46</v>
      </c>
      <c r="N24" s="306">
        <v>644500</v>
      </c>
      <c r="O24" s="85"/>
      <c r="P24" s="61" t="s">
        <v>787</v>
      </c>
      <c r="Q24" s="546" t="s">
        <v>2627</v>
      </c>
      <c r="R24" s="546"/>
      <c r="S24" s="494" t="s">
        <v>758</v>
      </c>
      <c r="T24" s="491">
        <v>596900</v>
      </c>
      <c r="U24" s="540">
        <v>42909</v>
      </c>
      <c r="V24" s="540">
        <v>43024</v>
      </c>
      <c r="W24" s="541" t="s">
        <v>1976</v>
      </c>
    </row>
    <row r="25" spans="1:46" s="89" customFormat="1" x14ac:dyDescent="0.2">
      <c r="A25" s="548"/>
      <c r="B25" s="302"/>
      <c r="C25" s="303"/>
      <c r="D25" s="302"/>
      <c r="E25" s="83"/>
      <c r="F25" s="305"/>
      <c r="G25" s="302"/>
      <c r="H25" s="303"/>
      <c r="I25" s="399"/>
      <c r="J25" s="302"/>
      <c r="K25" s="302"/>
      <c r="L25" s="306"/>
      <c r="M25" s="306"/>
      <c r="N25" s="306"/>
      <c r="O25" s="85"/>
      <c r="P25" s="61"/>
      <c r="Q25" s="546"/>
      <c r="R25" s="546"/>
      <c r="S25" s="494" t="s">
        <v>758</v>
      </c>
      <c r="T25" s="491">
        <v>47600</v>
      </c>
      <c r="U25" s="540">
        <v>42912</v>
      </c>
      <c r="V25" s="490"/>
      <c r="W25" s="541" t="s">
        <v>1976</v>
      </c>
    </row>
    <row r="26" spans="1:46" s="78" customFormat="1" x14ac:dyDescent="0.2">
      <c r="A26" s="545" t="s">
        <v>3211</v>
      </c>
      <c r="B26" s="302">
        <v>1520604</v>
      </c>
      <c r="C26" s="303">
        <v>7495</v>
      </c>
      <c r="D26" s="302" t="s">
        <v>492</v>
      </c>
      <c r="E26" s="83">
        <v>2017</v>
      </c>
      <c r="F26" s="305">
        <v>42905</v>
      </c>
      <c r="G26" s="302" t="s">
        <v>17</v>
      </c>
      <c r="H26" s="303" t="s">
        <v>3212</v>
      </c>
      <c r="I26" s="399"/>
      <c r="J26" s="302" t="s">
        <v>3213</v>
      </c>
      <c r="K26" s="302" t="s">
        <v>3214</v>
      </c>
      <c r="L26" s="306">
        <v>296880.13</v>
      </c>
      <c r="M26" s="306">
        <v>14844.01</v>
      </c>
      <c r="N26" s="306">
        <v>361600</v>
      </c>
      <c r="O26" s="85"/>
      <c r="P26" s="61" t="s">
        <v>787</v>
      </c>
      <c r="Q26" s="539" t="s">
        <v>3176</v>
      </c>
      <c r="R26" s="77"/>
      <c r="S26" s="490" t="s">
        <v>2643</v>
      </c>
      <c r="T26" s="491">
        <v>1000</v>
      </c>
      <c r="U26" s="540">
        <v>42904</v>
      </c>
      <c r="V26" s="490"/>
      <c r="W26" s="541" t="s">
        <v>1976</v>
      </c>
      <c r="X26" s="79"/>
      <c r="Y26" s="79"/>
      <c r="Z26" s="79"/>
      <c r="AA26" s="79"/>
      <c r="AB26" s="79"/>
      <c r="AC26" s="79"/>
      <c r="AD26" s="79"/>
    </row>
    <row r="27" spans="1:46" s="78" customFormat="1" x14ac:dyDescent="0.2">
      <c r="A27" s="545"/>
      <c r="B27" s="302"/>
      <c r="C27" s="303"/>
      <c r="D27" s="302"/>
      <c r="E27" s="83"/>
      <c r="F27" s="305"/>
      <c r="G27" s="302"/>
      <c r="H27" s="303"/>
      <c r="I27" s="399"/>
      <c r="J27" s="302"/>
      <c r="K27" s="302"/>
      <c r="L27" s="306"/>
      <c r="M27" s="306"/>
      <c r="N27" s="306"/>
      <c r="O27" s="85"/>
      <c r="P27" s="61"/>
      <c r="Q27" s="539"/>
      <c r="R27" s="77"/>
      <c r="S27" s="490" t="s">
        <v>757</v>
      </c>
      <c r="T27" s="491">
        <v>360000</v>
      </c>
      <c r="U27" s="540">
        <v>42907</v>
      </c>
      <c r="V27" s="490"/>
      <c r="W27" s="541" t="s">
        <v>2618</v>
      </c>
      <c r="X27" s="79"/>
      <c r="Y27" s="79"/>
      <c r="Z27" s="79"/>
      <c r="AA27" s="79"/>
      <c r="AB27" s="79"/>
      <c r="AC27" s="79"/>
      <c r="AD27" s="79"/>
    </row>
    <row r="28" spans="1:46" s="89" customFormat="1" x14ac:dyDescent="0.2">
      <c r="A28" s="545" t="s">
        <v>3215</v>
      </c>
      <c r="B28" s="302">
        <v>1520604</v>
      </c>
      <c r="C28" s="303">
        <v>7495</v>
      </c>
      <c r="D28" s="302" t="s">
        <v>492</v>
      </c>
      <c r="E28" s="83">
        <v>2017</v>
      </c>
      <c r="F28" s="305">
        <v>42906</v>
      </c>
      <c r="G28" s="302" t="s">
        <v>143</v>
      </c>
      <c r="H28" s="303" t="s">
        <v>3216</v>
      </c>
      <c r="I28" s="399"/>
      <c r="J28" s="302" t="s">
        <v>3217</v>
      </c>
      <c r="K28" s="302" t="s">
        <v>3218</v>
      </c>
      <c r="L28" s="306">
        <v>296880.13</v>
      </c>
      <c r="M28" s="306">
        <v>14844.01</v>
      </c>
      <c r="N28" s="306">
        <v>361600</v>
      </c>
      <c r="O28" s="85"/>
      <c r="P28" s="61" t="s">
        <v>787</v>
      </c>
      <c r="Q28" s="539" t="s">
        <v>3176</v>
      </c>
      <c r="R28" s="77"/>
      <c r="S28" s="490" t="s">
        <v>757</v>
      </c>
      <c r="T28" s="491">
        <v>20000</v>
      </c>
      <c r="U28" s="540">
        <v>42906</v>
      </c>
      <c r="V28" s="490"/>
      <c r="W28" s="541" t="s">
        <v>1976</v>
      </c>
      <c r="X28" s="79"/>
      <c r="Y28" s="79"/>
      <c r="Z28" s="79"/>
      <c r="AA28" s="79"/>
      <c r="AB28" s="79"/>
      <c r="AC28" s="79"/>
      <c r="AD28" s="79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</row>
    <row r="29" spans="1:46" s="89" customFormat="1" x14ac:dyDescent="0.2">
      <c r="A29" s="545"/>
      <c r="B29" s="302"/>
      <c r="C29" s="303"/>
      <c r="D29" s="302"/>
      <c r="E29" s="83"/>
      <c r="F29" s="305"/>
      <c r="G29" s="302"/>
      <c r="H29" s="303"/>
      <c r="I29" s="399"/>
      <c r="J29" s="302"/>
      <c r="K29" s="302"/>
      <c r="L29" s="306"/>
      <c r="M29" s="306"/>
      <c r="N29" s="306"/>
      <c r="O29" s="85"/>
      <c r="P29" s="61"/>
      <c r="Q29" s="539"/>
      <c r="R29" s="77"/>
      <c r="S29" s="490" t="s">
        <v>757</v>
      </c>
      <c r="T29" s="491">
        <v>147000</v>
      </c>
      <c r="U29" s="540">
        <v>42907</v>
      </c>
      <c r="V29" s="490"/>
      <c r="W29" s="541" t="s">
        <v>2618</v>
      </c>
      <c r="X29" s="79"/>
      <c r="Y29" s="79"/>
      <c r="Z29" s="79"/>
      <c r="AA29" s="79"/>
      <c r="AB29" s="79"/>
      <c r="AC29" s="79"/>
      <c r="AD29" s="79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</row>
    <row r="30" spans="1:46" s="89" customFormat="1" x14ac:dyDescent="0.2">
      <c r="A30" s="545"/>
      <c r="B30" s="302"/>
      <c r="C30" s="303"/>
      <c r="D30" s="302"/>
      <c r="E30" s="83"/>
      <c r="F30" s="305"/>
      <c r="G30" s="302"/>
      <c r="H30" s="303"/>
      <c r="I30" s="399"/>
      <c r="J30" s="302"/>
      <c r="K30" s="302"/>
      <c r="L30" s="306"/>
      <c r="M30" s="306"/>
      <c r="N30" s="306"/>
      <c r="O30" s="85"/>
      <c r="P30" s="61"/>
      <c r="Q30" s="539"/>
      <c r="R30" s="77"/>
      <c r="S30" s="490" t="s">
        <v>2643</v>
      </c>
      <c r="T30" s="491">
        <v>20000</v>
      </c>
      <c r="U30" s="540">
        <v>42907</v>
      </c>
      <c r="V30" s="490"/>
      <c r="W30" s="541" t="s">
        <v>2618</v>
      </c>
      <c r="X30" s="79"/>
      <c r="Y30" s="79"/>
      <c r="Z30" s="79"/>
      <c r="AA30" s="79"/>
      <c r="AB30" s="79"/>
      <c r="AC30" s="79"/>
      <c r="AD30" s="79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</row>
    <row r="31" spans="1:46" s="89" customFormat="1" x14ac:dyDescent="0.2">
      <c r="A31" s="545"/>
      <c r="B31" s="302"/>
      <c r="C31" s="303"/>
      <c r="D31" s="302"/>
      <c r="E31" s="83"/>
      <c r="F31" s="305"/>
      <c r="G31" s="302"/>
      <c r="H31" s="303"/>
      <c r="I31" s="399"/>
      <c r="J31" s="302"/>
      <c r="K31" s="302"/>
      <c r="L31" s="306"/>
      <c r="M31" s="306"/>
      <c r="N31" s="306"/>
      <c r="O31" s="85"/>
      <c r="P31" s="61"/>
      <c r="Q31" s="539"/>
      <c r="R31" s="77"/>
      <c r="S31" s="490" t="s">
        <v>757</v>
      </c>
      <c r="T31" s="491">
        <v>13000</v>
      </c>
      <c r="U31" s="540">
        <v>42908</v>
      </c>
      <c r="V31" s="490"/>
      <c r="W31" s="541" t="s">
        <v>2618</v>
      </c>
      <c r="X31" s="79"/>
      <c r="Y31" s="79"/>
      <c r="Z31" s="79"/>
      <c r="AA31" s="79"/>
      <c r="AB31" s="79"/>
      <c r="AC31" s="79"/>
      <c r="AD31" s="79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</row>
    <row r="32" spans="1:46" s="89" customFormat="1" ht="15" x14ac:dyDescent="0.25">
      <c r="A32" s="545"/>
      <c r="B32" s="302"/>
      <c r="C32" s="303"/>
      <c r="D32" s="302"/>
      <c r="E32" s="83"/>
      <c r="F32" s="305"/>
      <c r="G32" s="302"/>
      <c r="H32" s="303"/>
      <c r="I32" s="399"/>
      <c r="J32" s="302"/>
      <c r="K32" s="302"/>
      <c r="L32" s="306"/>
      <c r="M32" s="306"/>
      <c r="N32" s="306"/>
      <c r="O32" s="85"/>
      <c r="P32" s="61"/>
      <c r="Q32" s="539"/>
      <c r="R32" s="77"/>
      <c r="S32" s="490" t="s">
        <v>2647</v>
      </c>
      <c r="T32" s="502">
        <v>161600.01</v>
      </c>
      <c r="V32" s="503"/>
      <c r="W32" s="541"/>
      <c r="X32" s="79"/>
      <c r="Y32" s="79"/>
      <c r="Z32" s="79"/>
      <c r="AA32" s="79"/>
      <c r="AB32" s="79"/>
      <c r="AC32" s="79"/>
      <c r="AD32" s="79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</row>
    <row r="33" spans="1:46" s="78" customFormat="1" x14ac:dyDescent="0.2">
      <c r="A33" s="545" t="s">
        <v>3219</v>
      </c>
      <c r="B33" s="302">
        <v>520226</v>
      </c>
      <c r="C33" s="303">
        <v>1783</v>
      </c>
      <c r="D33" s="302" t="s">
        <v>66</v>
      </c>
      <c r="E33" s="83">
        <v>2017</v>
      </c>
      <c r="F33" s="305">
        <v>42916</v>
      </c>
      <c r="G33" s="302"/>
      <c r="H33" s="302" t="s">
        <v>3220</v>
      </c>
      <c r="I33" s="399"/>
      <c r="J33" s="302" t="s">
        <v>117</v>
      </c>
      <c r="K33" s="302" t="s">
        <v>3221</v>
      </c>
      <c r="L33" s="306">
        <v>275293.15999999997</v>
      </c>
      <c r="M33" s="306">
        <v>0</v>
      </c>
      <c r="N33" s="306">
        <v>319340.07</v>
      </c>
      <c r="O33" s="85"/>
      <c r="P33" s="41" t="s">
        <v>748</v>
      </c>
      <c r="Q33" s="546" t="s">
        <v>2627</v>
      </c>
      <c r="R33" s="77"/>
      <c r="S33" s="490"/>
      <c r="T33" s="491"/>
      <c r="U33" s="490"/>
      <c r="V33" s="540">
        <v>43027</v>
      </c>
      <c r="W33" s="541"/>
      <c r="X33" s="79"/>
      <c r="Y33" s="79"/>
      <c r="Z33" s="79"/>
      <c r="AA33" s="79"/>
      <c r="AB33" s="79"/>
      <c r="AC33" s="79"/>
      <c r="AD33" s="79"/>
    </row>
    <row r="34" spans="1:46" s="89" customFormat="1" x14ac:dyDescent="0.2">
      <c r="A34" s="545" t="s">
        <v>3222</v>
      </c>
      <c r="B34" s="302">
        <v>521502</v>
      </c>
      <c r="C34" s="303">
        <v>5611</v>
      </c>
      <c r="D34" s="302" t="s">
        <v>387</v>
      </c>
      <c r="E34" s="83">
        <v>2018</v>
      </c>
      <c r="F34" s="305">
        <v>42916</v>
      </c>
      <c r="G34" s="302"/>
      <c r="H34" s="302" t="s">
        <v>3223</v>
      </c>
      <c r="I34" s="399"/>
      <c r="J34" s="302" t="s">
        <v>2427</v>
      </c>
      <c r="K34" s="302" t="s">
        <v>3224</v>
      </c>
      <c r="L34" s="306">
        <v>346197.84</v>
      </c>
      <c r="M34" s="306">
        <v>0</v>
      </c>
      <c r="N34" s="306">
        <v>401589.5</v>
      </c>
      <c r="O34" s="85"/>
      <c r="P34" s="41" t="s">
        <v>748</v>
      </c>
      <c r="Q34" s="546" t="s">
        <v>2627</v>
      </c>
      <c r="R34" s="77"/>
      <c r="S34" s="490"/>
      <c r="T34" s="491"/>
      <c r="U34" s="490"/>
      <c r="V34" s="540">
        <v>43027</v>
      </c>
      <c r="W34" s="541"/>
      <c r="X34" s="79"/>
      <c r="Y34" s="79"/>
      <c r="Z34" s="79"/>
      <c r="AA34" s="79"/>
      <c r="AB34" s="79"/>
      <c r="AC34" s="79"/>
      <c r="AD34" s="79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</row>
    <row r="35" spans="1:46" s="79" customFormat="1" x14ac:dyDescent="0.2">
      <c r="A35" s="553" t="s">
        <v>3225</v>
      </c>
      <c r="B35" s="349">
        <v>522401</v>
      </c>
      <c r="C35" s="350">
        <v>1062</v>
      </c>
      <c r="D35" s="349" t="s">
        <v>8</v>
      </c>
      <c r="E35" s="351">
        <v>2017</v>
      </c>
      <c r="F35" s="352">
        <v>42909</v>
      </c>
      <c r="G35" s="349"/>
      <c r="H35" s="349" t="s">
        <v>3226</v>
      </c>
      <c r="I35" s="554"/>
      <c r="J35" s="349" t="s">
        <v>292</v>
      </c>
      <c r="K35" s="349" t="s">
        <v>3227</v>
      </c>
      <c r="L35" s="356">
        <v>208391.04000000001</v>
      </c>
      <c r="M35" s="356">
        <v>0</v>
      </c>
      <c r="N35" s="356">
        <v>241733.61</v>
      </c>
      <c r="O35" s="357"/>
      <c r="P35" s="61" t="s">
        <v>748</v>
      </c>
      <c r="Q35" s="546" t="s">
        <v>2627</v>
      </c>
      <c r="R35" s="77"/>
      <c r="S35" s="490"/>
      <c r="T35" s="491"/>
      <c r="U35" s="490"/>
      <c r="V35" s="540">
        <v>43039</v>
      </c>
      <c r="W35" s="541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</row>
    <row r="36" spans="1:46" s="79" customFormat="1" x14ac:dyDescent="0.2">
      <c r="A36" s="553" t="s">
        <v>3228</v>
      </c>
      <c r="B36" s="349">
        <v>1520604</v>
      </c>
      <c r="C36" s="350">
        <v>7495</v>
      </c>
      <c r="D36" s="349" t="s">
        <v>492</v>
      </c>
      <c r="E36" s="351">
        <v>2017</v>
      </c>
      <c r="F36" s="352">
        <v>42901</v>
      </c>
      <c r="G36" s="349"/>
      <c r="H36" s="349" t="s">
        <v>3229</v>
      </c>
      <c r="I36" s="554"/>
      <c r="J36" s="349" t="s">
        <v>292</v>
      </c>
      <c r="K36" s="349" t="s">
        <v>3230</v>
      </c>
      <c r="L36" s="356">
        <v>262806.28000000003</v>
      </c>
      <c r="M36" s="356">
        <v>0</v>
      </c>
      <c r="N36" s="356">
        <v>304855.28000000003</v>
      </c>
      <c r="O36" s="357"/>
      <c r="P36" s="61" t="s">
        <v>748</v>
      </c>
      <c r="Q36" s="546" t="s">
        <v>2627</v>
      </c>
      <c r="R36" s="77"/>
      <c r="S36" s="490"/>
      <c r="T36" s="491"/>
      <c r="U36" s="490"/>
      <c r="V36" s="540">
        <v>43039</v>
      </c>
      <c r="W36" s="541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</row>
    <row r="37" spans="1:46" s="79" customFormat="1" x14ac:dyDescent="0.2">
      <c r="A37" s="553" t="s">
        <v>3231</v>
      </c>
      <c r="B37" s="349">
        <v>1520604</v>
      </c>
      <c r="C37" s="350">
        <v>7495</v>
      </c>
      <c r="D37" s="349" t="s">
        <v>492</v>
      </c>
      <c r="E37" s="351">
        <v>2017</v>
      </c>
      <c r="F37" s="352">
        <v>42901</v>
      </c>
      <c r="G37" s="349"/>
      <c r="H37" s="349" t="s">
        <v>3232</v>
      </c>
      <c r="I37" s="554"/>
      <c r="J37" s="349" t="s">
        <v>292</v>
      </c>
      <c r="K37" s="349" t="s">
        <v>3233</v>
      </c>
      <c r="L37" s="356">
        <v>262806.28000000003</v>
      </c>
      <c r="M37" s="356">
        <v>0</v>
      </c>
      <c r="N37" s="356">
        <v>304855.28000000003</v>
      </c>
      <c r="O37" s="357"/>
      <c r="P37" s="61" t="s">
        <v>748</v>
      </c>
      <c r="Q37" s="546" t="s">
        <v>2627</v>
      </c>
      <c r="R37" s="77"/>
      <c r="S37" s="490"/>
      <c r="T37" s="491"/>
      <c r="U37" s="490"/>
      <c r="V37" s="540">
        <v>43039</v>
      </c>
      <c r="W37" s="541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</row>
    <row r="38" spans="1:46" s="89" customFormat="1" x14ac:dyDescent="0.2">
      <c r="A38" s="545" t="s">
        <v>3234</v>
      </c>
      <c r="B38" s="302">
        <v>520909</v>
      </c>
      <c r="C38" s="303">
        <v>2009</v>
      </c>
      <c r="D38" s="302" t="s">
        <v>208</v>
      </c>
      <c r="E38" s="83">
        <v>2017</v>
      </c>
      <c r="F38" s="305">
        <v>42916</v>
      </c>
      <c r="G38" s="302"/>
      <c r="H38" s="302" t="s">
        <v>3235</v>
      </c>
      <c r="I38" s="399"/>
      <c r="J38" s="302" t="s">
        <v>125</v>
      </c>
      <c r="K38" s="302" t="s">
        <v>3236</v>
      </c>
      <c r="L38" s="306">
        <v>201677.35</v>
      </c>
      <c r="M38" s="306">
        <v>0</v>
      </c>
      <c r="N38" s="306">
        <v>233945.73</v>
      </c>
      <c r="O38" s="85"/>
      <c r="P38" s="61" t="s">
        <v>748</v>
      </c>
      <c r="Q38" s="546" t="s">
        <v>2627</v>
      </c>
      <c r="R38" s="77"/>
      <c r="S38" s="490"/>
      <c r="T38" s="491"/>
      <c r="U38" s="490"/>
      <c r="V38" s="540">
        <v>43028</v>
      </c>
      <c r="W38" s="541"/>
      <c r="X38" s="92"/>
      <c r="Y38" s="92"/>
      <c r="Z38" s="92"/>
      <c r="AA38" s="92"/>
      <c r="AB38" s="92"/>
      <c r="AC38" s="92"/>
      <c r="AD38" s="92"/>
    </row>
    <row r="39" spans="1:46" s="78" customFormat="1" x14ac:dyDescent="0.2">
      <c r="A39" s="545" t="s">
        <v>3237</v>
      </c>
      <c r="B39" s="302">
        <v>521702</v>
      </c>
      <c r="C39" s="303">
        <v>2005</v>
      </c>
      <c r="D39" s="302" t="s">
        <v>130</v>
      </c>
      <c r="E39" s="83">
        <v>2017</v>
      </c>
      <c r="F39" s="305">
        <v>42895</v>
      </c>
      <c r="G39" s="302" t="s">
        <v>2877</v>
      </c>
      <c r="H39" s="303" t="s">
        <v>3238</v>
      </c>
      <c r="I39" s="399"/>
      <c r="J39" s="302" t="s">
        <v>3239</v>
      </c>
      <c r="K39" s="302" t="s">
        <v>3240</v>
      </c>
      <c r="L39" s="306">
        <v>183620.69</v>
      </c>
      <c r="M39" s="306">
        <v>0</v>
      </c>
      <c r="N39" s="306">
        <v>213000</v>
      </c>
      <c r="O39" s="85"/>
      <c r="P39" s="61" t="s">
        <v>787</v>
      </c>
      <c r="Q39" s="551" t="s">
        <v>3206</v>
      </c>
      <c r="R39" s="550"/>
      <c r="S39" s="494" t="s">
        <v>2643</v>
      </c>
      <c r="T39" s="508">
        <v>10000</v>
      </c>
      <c r="U39" s="540">
        <v>42889</v>
      </c>
      <c r="V39" s="490"/>
      <c r="W39" s="547" t="s">
        <v>1976</v>
      </c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</row>
    <row r="40" spans="1:46" s="78" customFormat="1" x14ac:dyDescent="0.2">
      <c r="A40" s="545"/>
      <c r="B40" s="302"/>
      <c r="C40" s="303"/>
      <c r="D40" s="302"/>
      <c r="E40" s="83"/>
      <c r="F40" s="305"/>
      <c r="G40" s="302"/>
      <c r="H40" s="303"/>
      <c r="I40" s="399"/>
      <c r="J40" s="302"/>
      <c r="K40" s="302"/>
      <c r="L40" s="306"/>
      <c r="M40" s="306"/>
      <c r="N40" s="306"/>
      <c r="O40" s="85"/>
      <c r="P40" s="61"/>
      <c r="Q40" s="551"/>
      <c r="R40" s="550"/>
      <c r="S40" s="494" t="s">
        <v>2643</v>
      </c>
      <c r="T40" s="508">
        <v>10000</v>
      </c>
      <c r="U40" s="540">
        <v>42888</v>
      </c>
      <c r="V40" s="490"/>
      <c r="W40" s="547" t="s">
        <v>1976</v>
      </c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</row>
    <row r="41" spans="1:46" s="78" customFormat="1" x14ac:dyDescent="0.2">
      <c r="A41" s="545"/>
      <c r="B41" s="302"/>
      <c r="C41" s="303"/>
      <c r="D41" s="302"/>
      <c r="E41" s="83"/>
      <c r="F41" s="305"/>
      <c r="G41" s="302"/>
      <c r="H41" s="303"/>
      <c r="I41" s="399"/>
      <c r="J41" s="302"/>
      <c r="K41" s="302"/>
      <c r="L41" s="306"/>
      <c r="M41" s="306"/>
      <c r="N41" s="306"/>
      <c r="O41" s="85"/>
      <c r="P41" s="61"/>
      <c r="Q41" s="551"/>
      <c r="R41" s="550"/>
      <c r="S41" s="494" t="s">
        <v>2643</v>
      </c>
      <c r="T41" s="508">
        <v>27331.01</v>
      </c>
      <c r="U41" s="540">
        <v>42895</v>
      </c>
      <c r="V41" s="490"/>
      <c r="W41" s="547" t="s">
        <v>1976</v>
      </c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</row>
    <row r="42" spans="1:46" s="78" customFormat="1" ht="15" x14ac:dyDescent="0.25">
      <c r="A42" s="545"/>
      <c r="B42" s="302"/>
      <c r="C42" s="303"/>
      <c r="D42" s="302"/>
      <c r="E42" s="83"/>
      <c r="F42" s="305"/>
      <c r="G42" s="302"/>
      <c r="H42" s="303"/>
      <c r="I42" s="399"/>
      <c r="J42" s="302"/>
      <c r="K42" s="302"/>
      <c r="L42" s="306"/>
      <c r="M42" s="306"/>
      <c r="N42" s="306"/>
      <c r="O42" s="85"/>
      <c r="P42" s="61"/>
      <c r="Q42" s="551"/>
      <c r="R42" s="550"/>
      <c r="S42" s="494" t="s">
        <v>2647</v>
      </c>
      <c r="T42" s="502">
        <v>165668.99</v>
      </c>
      <c r="U42" s="503"/>
      <c r="V42" s="490"/>
      <c r="W42" s="547" t="s">
        <v>2618</v>
      </c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</row>
    <row r="43" spans="1:46" s="89" customFormat="1" x14ac:dyDescent="0.2">
      <c r="A43" s="545" t="s">
        <v>3241</v>
      </c>
      <c r="B43" s="302">
        <v>521802</v>
      </c>
      <c r="C43" s="303">
        <v>2202</v>
      </c>
      <c r="D43" s="302" t="s">
        <v>229</v>
      </c>
      <c r="E43" s="83">
        <v>2017</v>
      </c>
      <c r="F43" s="305">
        <v>42892</v>
      </c>
      <c r="G43" s="302" t="s">
        <v>1596</v>
      </c>
      <c r="H43" s="303" t="s">
        <v>3242</v>
      </c>
      <c r="I43" s="399"/>
      <c r="J43" s="302" t="s">
        <v>3243</v>
      </c>
      <c r="K43" s="302" t="s">
        <v>3244</v>
      </c>
      <c r="L43" s="306">
        <v>207327.59</v>
      </c>
      <c r="M43" s="306">
        <v>0</v>
      </c>
      <c r="N43" s="306">
        <v>240500</v>
      </c>
      <c r="O43" s="85"/>
      <c r="P43" s="61" t="s">
        <v>787</v>
      </c>
      <c r="Q43" s="551" t="s">
        <v>3206</v>
      </c>
      <c r="R43" s="77"/>
      <c r="S43" s="490" t="s">
        <v>763</v>
      </c>
      <c r="T43" s="491">
        <v>1000</v>
      </c>
      <c r="U43" s="540">
        <v>42890</v>
      </c>
      <c r="V43" s="490"/>
      <c r="W43" s="541" t="s">
        <v>2618</v>
      </c>
      <c r="X43" s="79"/>
      <c r="Y43" s="79"/>
      <c r="Z43" s="79"/>
      <c r="AA43" s="79"/>
      <c r="AB43" s="79"/>
      <c r="AC43" s="79"/>
      <c r="AD43" s="79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</row>
    <row r="44" spans="1:46" s="89" customFormat="1" x14ac:dyDescent="0.2">
      <c r="A44" s="545"/>
      <c r="B44" s="302"/>
      <c r="C44" s="303"/>
      <c r="D44" s="302"/>
      <c r="E44" s="83"/>
      <c r="F44" s="305"/>
      <c r="G44" s="302"/>
      <c r="H44" s="303"/>
      <c r="I44" s="399"/>
      <c r="J44" s="302"/>
      <c r="K44" s="302"/>
      <c r="L44" s="306"/>
      <c r="M44" s="306"/>
      <c r="N44" s="306"/>
      <c r="O44" s="85"/>
      <c r="P44" s="61"/>
      <c r="Q44" s="551"/>
      <c r="R44" s="77"/>
      <c r="S44" s="490" t="s">
        <v>758</v>
      </c>
      <c r="T44" s="491">
        <v>79000</v>
      </c>
      <c r="U44" s="540">
        <v>43016</v>
      </c>
      <c r="V44" s="490"/>
      <c r="W44" s="541" t="s">
        <v>1976</v>
      </c>
      <c r="X44" s="79"/>
      <c r="Y44" s="79"/>
      <c r="Z44" s="79"/>
      <c r="AA44" s="79"/>
      <c r="AB44" s="79"/>
      <c r="AC44" s="79"/>
      <c r="AD44" s="79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</row>
    <row r="45" spans="1:46" s="89" customFormat="1" ht="15" x14ac:dyDescent="0.25">
      <c r="A45" s="545"/>
      <c r="B45" s="302"/>
      <c r="C45" s="303"/>
      <c r="D45" s="302"/>
      <c r="E45" s="83"/>
      <c r="F45" s="305"/>
      <c r="G45" s="302"/>
      <c r="H45" s="303"/>
      <c r="I45" s="399"/>
      <c r="J45" s="302"/>
      <c r="K45" s="302"/>
      <c r="L45" s="306"/>
      <c r="M45" s="306"/>
      <c r="N45" s="306"/>
      <c r="O45" s="85"/>
      <c r="P45" s="61"/>
      <c r="Q45" s="551"/>
      <c r="R45" s="77"/>
      <c r="S45" s="490" t="s">
        <v>2647</v>
      </c>
      <c r="T45" s="513">
        <v>160500.01</v>
      </c>
      <c r="U45" s="540"/>
      <c r="V45" s="490"/>
      <c r="W45" s="541" t="s">
        <v>2618</v>
      </c>
      <c r="X45" s="79"/>
      <c r="Y45" s="79"/>
      <c r="Z45" s="79"/>
      <c r="AA45" s="79"/>
      <c r="AB45" s="79"/>
      <c r="AC45" s="79"/>
      <c r="AD45" s="79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</row>
    <row r="46" spans="1:46" s="89" customFormat="1" x14ac:dyDescent="0.2">
      <c r="A46" s="548" t="s">
        <v>3245</v>
      </c>
      <c r="B46" s="302">
        <v>521909</v>
      </c>
      <c r="C46" s="303">
        <v>6986</v>
      </c>
      <c r="D46" s="302" t="s">
        <v>415</v>
      </c>
      <c r="E46" s="83">
        <v>2017</v>
      </c>
      <c r="F46" s="305">
        <v>42908</v>
      </c>
      <c r="G46" s="302" t="s">
        <v>105</v>
      </c>
      <c r="H46" s="303" t="s">
        <v>3246</v>
      </c>
      <c r="I46" s="399"/>
      <c r="J46" s="302" t="s">
        <v>3247</v>
      </c>
      <c r="K46" s="302" t="s">
        <v>3248</v>
      </c>
      <c r="L46" s="306">
        <v>583795.25</v>
      </c>
      <c r="M46" s="306">
        <v>50946.13</v>
      </c>
      <c r="N46" s="306">
        <v>736300</v>
      </c>
      <c r="O46" s="85"/>
      <c r="P46" s="61" t="s">
        <v>787</v>
      </c>
      <c r="Q46" s="546" t="s">
        <v>2627</v>
      </c>
      <c r="R46" s="550"/>
      <c r="S46" s="490" t="s">
        <v>758</v>
      </c>
      <c r="T46" s="491">
        <v>736300</v>
      </c>
      <c r="U46" s="540">
        <v>42908</v>
      </c>
      <c r="V46" s="540">
        <v>43024</v>
      </c>
      <c r="W46" s="541" t="s">
        <v>1976</v>
      </c>
      <c r="X46" s="92"/>
      <c r="Y46" s="92"/>
      <c r="Z46" s="92"/>
      <c r="AA46" s="92"/>
      <c r="AB46" s="92"/>
      <c r="AC46" s="92"/>
      <c r="AD46" s="92"/>
    </row>
    <row r="47" spans="1:46" s="78" customFormat="1" x14ac:dyDescent="0.2">
      <c r="A47" s="545" t="s">
        <v>3249</v>
      </c>
      <c r="B47" s="302">
        <v>522401</v>
      </c>
      <c r="C47" s="303">
        <v>1062</v>
      </c>
      <c r="D47" s="302" t="s">
        <v>8</v>
      </c>
      <c r="E47" s="83">
        <v>2017</v>
      </c>
      <c r="F47" s="305">
        <v>42908</v>
      </c>
      <c r="G47" s="302" t="s">
        <v>143</v>
      </c>
      <c r="H47" s="303" t="s">
        <v>3250</v>
      </c>
      <c r="I47" s="399"/>
      <c r="J47" s="302" t="s">
        <v>3251</v>
      </c>
      <c r="K47" s="302" t="s">
        <v>3252</v>
      </c>
      <c r="L47" s="306">
        <v>230112.66</v>
      </c>
      <c r="M47" s="306">
        <v>2301.13</v>
      </c>
      <c r="N47" s="306">
        <v>269600</v>
      </c>
      <c r="O47" s="85"/>
      <c r="P47" s="61" t="s">
        <v>787</v>
      </c>
      <c r="Q47" s="539" t="s">
        <v>3176</v>
      </c>
      <c r="R47" s="77"/>
      <c r="S47" s="490" t="s">
        <v>758</v>
      </c>
      <c r="T47" s="491">
        <v>34360</v>
      </c>
      <c r="U47" s="540">
        <v>42908</v>
      </c>
      <c r="V47" s="490"/>
      <c r="W47" s="541" t="s">
        <v>2618</v>
      </c>
      <c r="X47" s="79"/>
      <c r="Y47" s="79"/>
      <c r="Z47" s="79"/>
      <c r="AA47" s="79"/>
      <c r="AB47" s="79"/>
      <c r="AC47" s="92"/>
      <c r="AD47" s="92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</row>
    <row r="48" spans="1:46" s="78" customFormat="1" ht="15" x14ac:dyDescent="0.25">
      <c r="A48" s="545"/>
      <c r="B48" s="302"/>
      <c r="C48" s="303"/>
      <c r="D48" s="302"/>
      <c r="E48" s="83"/>
      <c r="F48" s="305"/>
      <c r="G48" s="302"/>
      <c r="H48" s="303"/>
      <c r="I48" s="399"/>
      <c r="J48" s="302"/>
      <c r="K48" s="302"/>
      <c r="L48" s="306"/>
      <c r="M48" s="306"/>
      <c r="N48" s="306"/>
      <c r="O48" s="85"/>
      <c r="P48" s="61"/>
      <c r="Q48" s="539"/>
      <c r="R48" s="77"/>
      <c r="S48" s="490" t="s">
        <v>2647</v>
      </c>
      <c r="T48" s="502">
        <v>235240.63</v>
      </c>
      <c r="U48" s="503"/>
      <c r="V48" s="490"/>
      <c r="W48" s="541" t="s">
        <v>2618</v>
      </c>
      <c r="X48" s="79"/>
      <c r="Y48" s="79"/>
      <c r="Z48" s="79"/>
      <c r="AA48" s="79"/>
      <c r="AB48" s="79"/>
      <c r="AC48" s="92"/>
      <c r="AD48" s="92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</row>
    <row r="49" spans="1:46" s="78" customFormat="1" x14ac:dyDescent="0.2">
      <c r="A49" s="545" t="s">
        <v>3253</v>
      </c>
      <c r="B49" s="302">
        <v>521707</v>
      </c>
      <c r="C49" s="303">
        <v>2006</v>
      </c>
      <c r="D49" s="302" t="s">
        <v>165</v>
      </c>
      <c r="E49" s="83">
        <v>2017</v>
      </c>
      <c r="F49" s="305">
        <v>42912</v>
      </c>
      <c r="G49" s="302" t="s">
        <v>17</v>
      </c>
      <c r="H49" s="303" t="s">
        <v>3254</v>
      </c>
      <c r="I49" s="399"/>
      <c r="J49" s="302" t="s">
        <v>3255</v>
      </c>
      <c r="K49" s="302" t="s">
        <v>3256</v>
      </c>
      <c r="L49" s="306">
        <v>201982.76</v>
      </c>
      <c r="M49" s="306">
        <v>0</v>
      </c>
      <c r="N49" s="306">
        <v>234300</v>
      </c>
      <c r="O49" s="85"/>
      <c r="P49" s="61" t="s">
        <v>787</v>
      </c>
      <c r="Q49" s="551" t="s">
        <v>3206</v>
      </c>
      <c r="R49" s="77"/>
      <c r="S49" s="490" t="s">
        <v>757</v>
      </c>
      <c r="T49" s="491">
        <v>40150</v>
      </c>
      <c r="U49" s="540">
        <v>42913</v>
      </c>
      <c r="V49" s="490"/>
      <c r="W49" s="541" t="s">
        <v>2618</v>
      </c>
      <c r="X49" s="79"/>
      <c r="Y49" s="79"/>
      <c r="Z49" s="79"/>
      <c r="AA49" s="79"/>
      <c r="AB49" s="79"/>
      <c r="AC49" s="79"/>
      <c r="AD49" s="79"/>
    </row>
    <row r="50" spans="1:46" s="78" customFormat="1" x14ac:dyDescent="0.2">
      <c r="A50" s="545"/>
      <c r="B50" s="302"/>
      <c r="C50" s="303"/>
      <c r="D50" s="302"/>
      <c r="E50" s="83"/>
      <c r="F50" s="305"/>
      <c r="G50" s="302"/>
      <c r="H50" s="303"/>
      <c r="I50" s="399"/>
      <c r="J50" s="302"/>
      <c r="K50" s="302"/>
      <c r="L50" s="306"/>
      <c r="M50" s="306"/>
      <c r="N50" s="306"/>
      <c r="O50" s="85"/>
      <c r="P50" s="61"/>
      <c r="Q50" s="551"/>
      <c r="R50" s="77"/>
      <c r="S50" s="490" t="s">
        <v>766</v>
      </c>
      <c r="T50" s="491">
        <v>80000</v>
      </c>
      <c r="U50" s="540">
        <v>42912</v>
      </c>
      <c r="V50" s="490"/>
      <c r="W50" s="541" t="s">
        <v>2618</v>
      </c>
      <c r="X50" s="79"/>
      <c r="Y50" s="79"/>
      <c r="Z50" s="79"/>
      <c r="AA50" s="79"/>
      <c r="AB50" s="79"/>
      <c r="AC50" s="79"/>
      <c r="AD50" s="79"/>
    </row>
    <row r="51" spans="1:46" s="78" customFormat="1" ht="15" x14ac:dyDescent="0.25">
      <c r="A51" s="545"/>
      <c r="B51" s="302"/>
      <c r="C51" s="303"/>
      <c r="D51" s="302"/>
      <c r="E51" s="83"/>
      <c r="F51" s="305"/>
      <c r="G51" s="302"/>
      <c r="H51" s="303"/>
      <c r="I51" s="399"/>
      <c r="J51" s="302"/>
      <c r="K51" s="302"/>
      <c r="L51" s="306"/>
      <c r="M51" s="306"/>
      <c r="N51" s="306"/>
      <c r="O51" s="85"/>
      <c r="P51" s="61"/>
      <c r="Q51" s="551"/>
      <c r="R51" s="77"/>
      <c r="S51" s="490" t="s">
        <v>2647</v>
      </c>
      <c r="T51" s="502">
        <v>114162.75</v>
      </c>
      <c r="U51" s="503"/>
      <c r="V51" s="490"/>
      <c r="W51" s="541" t="s">
        <v>2618</v>
      </c>
      <c r="X51" s="79"/>
      <c r="Y51" s="79"/>
      <c r="Z51" s="79"/>
      <c r="AA51" s="79"/>
      <c r="AB51" s="79"/>
      <c r="AC51" s="79"/>
      <c r="AD51" s="79"/>
    </row>
    <row r="52" spans="1:46" s="78" customFormat="1" x14ac:dyDescent="0.2">
      <c r="A52" s="545" t="s">
        <v>3257</v>
      </c>
      <c r="B52" s="302">
        <v>520814</v>
      </c>
      <c r="C52" s="303">
        <v>4493</v>
      </c>
      <c r="D52" s="302" t="s">
        <v>297</v>
      </c>
      <c r="E52" s="83">
        <v>2017</v>
      </c>
      <c r="F52" s="305">
        <v>42900</v>
      </c>
      <c r="G52" s="302" t="s">
        <v>30</v>
      </c>
      <c r="H52" s="303" t="s">
        <v>3258</v>
      </c>
      <c r="I52" s="399"/>
      <c r="J52" s="302" t="s">
        <v>3259</v>
      </c>
      <c r="K52" s="302" t="s">
        <v>3260</v>
      </c>
      <c r="L52" s="306">
        <v>315616.45</v>
      </c>
      <c r="M52" s="306">
        <v>9383.5499999999993</v>
      </c>
      <c r="N52" s="306">
        <v>377000</v>
      </c>
      <c r="O52" s="85"/>
      <c r="P52" s="61" t="s">
        <v>787</v>
      </c>
      <c r="Q52" s="539" t="s">
        <v>3176</v>
      </c>
      <c r="R52" s="77"/>
      <c r="S52" s="494" t="s">
        <v>757</v>
      </c>
      <c r="T52" s="508">
        <v>20000</v>
      </c>
      <c r="U52" s="540">
        <v>42898</v>
      </c>
      <c r="V52" s="490"/>
      <c r="W52" s="547" t="s">
        <v>2618</v>
      </c>
    </row>
    <row r="53" spans="1:46" s="78" customFormat="1" x14ac:dyDescent="0.2">
      <c r="A53" s="545"/>
      <c r="B53" s="302"/>
      <c r="C53" s="303"/>
      <c r="D53" s="302"/>
      <c r="E53" s="83"/>
      <c r="F53" s="305"/>
      <c r="G53" s="302"/>
      <c r="H53" s="303"/>
      <c r="I53" s="399"/>
      <c r="J53" s="302"/>
      <c r="K53" s="302"/>
      <c r="L53" s="306"/>
      <c r="M53" s="306"/>
      <c r="N53" s="306"/>
      <c r="O53" s="85"/>
      <c r="P53" s="61"/>
      <c r="Q53" s="539"/>
      <c r="R53" s="77"/>
      <c r="S53" s="494" t="s">
        <v>757</v>
      </c>
      <c r="T53" s="508">
        <v>180000</v>
      </c>
      <c r="U53" s="540">
        <v>42901</v>
      </c>
      <c r="V53" s="490"/>
      <c r="W53" s="547" t="s">
        <v>2618</v>
      </c>
    </row>
    <row r="54" spans="1:46" s="78" customFormat="1" ht="15" x14ac:dyDescent="0.25">
      <c r="A54" s="545"/>
      <c r="B54" s="302"/>
      <c r="C54" s="303"/>
      <c r="D54" s="302"/>
      <c r="E54" s="83"/>
      <c r="F54" s="305"/>
      <c r="G54" s="302"/>
      <c r="H54" s="303"/>
      <c r="I54" s="399"/>
      <c r="J54" s="302"/>
      <c r="K54" s="302"/>
      <c r="L54" s="306"/>
      <c r="M54" s="306"/>
      <c r="N54" s="306"/>
      <c r="O54" s="85"/>
      <c r="P54" s="61"/>
      <c r="Q54" s="539"/>
      <c r="R54" s="77"/>
      <c r="S54" s="494" t="s">
        <v>3189</v>
      </c>
      <c r="T54" s="513">
        <v>13297.05</v>
      </c>
      <c r="U54" s="540"/>
      <c r="V54" s="490"/>
      <c r="W54" s="547"/>
    </row>
    <row r="55" spans="1:46" s="78" customFormat="1" ht="15" x14ac:dyDescent="0.25">
      <c r="A55" s="545"/>
      <c r="B55" s="302"/>
      <c r="C55" s="303"/>
      <c r="D55" s="302"/>
      <c r="E55" s="83"/>
      <c r="F55" s="305"/>
      <c r="G55" s="302"/>
      <c r="H55" s="303"/>
      <c r="I55" s="399"/>
      <c r="J55" s="302"/>
      <c r="K55" s="302"/>
      <c r="L55" s="306"/>
      <c r="M55" s="306"/>
      <c r="N55" s="306"/>
      <c r="O55" s="85"/>
      <c r="P55" s="61"/>
      <c r="Q55" s="539"/>
      <c r="R55" s="77"/>
      <c r="S55" s="494" t="s">
        <v>2647</v>
      </c>
      <c r="T55" s="502">
        <v>163702.95000000001</v>
      </c>
      <c r="U55" s="503"/>
      <c r="V55" s="490"/>
      <c r="W55" s="547"/>
    </row>
    <row r="56" spans="1:46" s="78" customFormat="1" x14ac:dyDescent="0.2">
      <c r="A56" s="545" t="s">
        <v>3261</v>
      </c>
      <c r="B56" s="302">
        <v>521801</v>
      </c>
      <c r="C56" s="303">
        <v>2201</v>
      </c>
      <c r="D56" s="302" t="s">
        <v>217</v>
      </c>
      <c r="E56" s="83">
        <v>2017</v>
      </c>
      <c r="F56" s="305">
        <v>42891</v>
      </c>
      <c r="G56" s="302"/>
      <c r="H56" s="302" t="s">
        <v>3262</v>
      </c>
      <c r="I56" s="399"/>
      <c r="J56" s="302" t="s">
        <v>1213</v>
      </c>
      <c r="K56" s="302" t="s">
        <v>3263</v>
      </c>
      <c r="L56" s="306">
        <v>183988.18</v>
      </c>
      <c r="M56" s="306">
        <v>0</v>
      </c>
      <c r="N56" s="306">
        <v>213426.29</v>
      </c>
      <c r="O56" s="85"/>
      <c r="P56" s="61" t="s">
        <v>748</v>
      </c>
      <c r="Q56" s="546" t="s">
        <v>2627</v>
      </c>
      <c r="R56" s="77"/>
      <c r="S56" s="490"/>
      <c r="T56" s="491"/>
      <c r="U56" s="490"/>
      <c r="V56" s="540">
        <v>43028</v>
      </c>
      <c r="W56" s="541"/>
      <c r="X56" s="79"/>
      <c r="Y56" s="79"/>
      <c r="Z56" s="79"/>
      <c r="AA56" s="79"/>
      <c r="AB56" s="79"/>
      <c r="AC56" s="79"/>
      <c r="AD56" s="79"/>
    </row>
    <row r="57" spans="1:46" s="78" customFormat="1" x14ac:dyDescent="0.2">
      <c r="A57" s="545" t="s">
        <v>3264</v>
      </c>
      <c r="B57" s="302">
        <v>522401</v>
      </c>
      <c r="C57" s="303">
        <v>1062</v>
      </c>
      <c r="D57" s="302" t="s">
        <v>8</v>
      </c>
      <c r="E57" s="83">
        <v>2017</v>
      </c>
      <c r="F57" s="305">
        <v>42913</v>
      </c>
      <c r="G57" s="302"/>
      <c r="H57" s="302" t="s">
        <v>3265</v>
      </c>
      <c r="I57" s="399"/>
      <c r="J57" s="302" t="s">
        <v>374</v>
      </c>
      <c r="K57" s="302" t="s">
        <v>3266</v>
      </c>
      <c r="L57" s="306">
        <v>208391.04000000001</v>
      </c>
      <c r="M57" s="306">
        <v>0</v>
      </c>
      <c r="N57" s="306">
        <v>241733.61</v>
      </c>
      <c r="O57" s="85"/>
      <c r="P57" s="41" t="s">
        <v>748</v>
      </c>
      <c r="Q57" s="546" t="s">
        <v>2627</v>
      </c>
      <c r="R57" s="77"/>
      <c r="S57" s="490"/>
      <c r="T57" s="491"/>
      <c r="U57" s="490"/>
      <c r="V57" s="540">
        <v>43028</v>
      </c>
      <c r="W57" s="541"/>
      <c r="X57" s="94"/>
      <c r="Y57" s="94"/>
      <c r="Z57" s="94"/>
      <c r="AA57" s="94"/>
      <c r="AB57" s="94"/>
      <c r="AC57" s="94"/>
      <c r="AD57" s="94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</row>
    <row r="58" spans="1:46" s="78" customFormat="1" x14ac:dyDescent="0.2">
      <c r="A58" s="545" t="s">
        <v>3267</v>
      </c>
      <c r="B58" s="302">
        <v>521801</v>
      </c>
      <c r="C58" s="303">
        <v>2201</v>
      </c>
      <c r="D58" s="302" t="s">
        <v>217</v>
      </c>
      <c r="E58" s="83">
        <v>2017</v>
      </c>
      <c r="F58" s="305">
        <v>42905</v>
      </c>
      <c r="G58" s="302"/>
      <c r="H58" s="302" t="s">
        <v>3268</v>
      </c>
      <c r="I58" s="399"/>
      <c r="J58" s="302" t="s">
        <v>374</v>
      </c>
      <c r="K58" s="302" t="s">
        <v>3269</v>
      </c>
      <c r="L58" s="306">
        <v>183988.7</v>
      </c>
      <c r="M58" s="306">
        <v>0</v>
      </c>
      <c r="N58" s="306">
        <v>213426.89</v>
      </c>
      <c r="O58" s="85"/>
      <c r="P58" s="61" t="s">
        <v>748</v>
      </c>
      <c r="Q58" s="546" t="s">
        <v>2627</v>
      </c>
      <c r="R58" s="77"/>
      <c r="S58" s="490"/>
      <c r="T58" s="491"/>
      <c r="U58" s="490"/>
      <c r="V58" s="540">
        <v>43028</v>
      </c>
      <c r="W58" s="541"/>
      <c r="X58" s="79"/>
      <c r="Y58" s="79"/>
      <c r="Z58" s="79"/>
      <c r="AA58" s="79"/>
      <c r="AB58" s="79"/>
      <c r="AC58" s="94"/>
      <c r="AD58" s="94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</row>
    <row r="59" spans="1:46" s="78" customFormat="1" x14ac:dyDescent="0.2">
      <c r="A59" s="545" t="s">
        <v>3270</v>
      </c>
      <c r="B59" s="302">
        <v>1520604</v>
      </c>
      <c r="C59" s="303">
        <v>7495</v>
      </c>
      <c r="D59" s="302" t="s">
        <v>492</v>
      </c>
      <c r="E59" s="83">
        <v>2017</v>
      </c>
      <c r="F59" s="305">
        <v>42913</v>
      </c>
      <c r="G59" s="302"/>
      <c r="H59" s="302" t="s">
        <v>3271</v>
      </c>
      <c r="I59" s="399"/>
      <c r="J59" s="302" t="s">
        <v>1760</v>
      </c>
      <c r="K59" s="302" t="s">
        <v>3272</v>
      </c>
      <c r="L59" s="306">
        <v>262806.28000000003</v>
      </c>
      <c r="M59" s="306">
        <v>0</v>
      </c>
      <c r="N59" s="306">
        <v>304855.28000000003</v>
      </c>
      <c r="O59" s="85"/>
      <c r="P59" s="61" t="s">
        <v>748</v>
      </c>
      <c r="Q59" s="546" t="s">
        <v>2627</v>
      </c>
      <c r="R59" s="77"/>
      <c r="S59" s="490"/>
      <c r="T59" s="491"/>
      <c r="U59" s="490"/>
      <c r="V59" s="540">
        <v>43028</v>
      </c>
      <c r="W59" s="541"/>
      <c r="X59" s="79"/>
      <c r="Y59" s="79"/>
      <c r="Z59" s="79"/>
      <c r="AA59" s="79"/>
      <c r="AB59" s="79"/>
      <c r="AC59" s="79"/>
      <c r="AD59" s="79"/>
    </row>
    <row r="60" spans="1:46" s="78" customFormat="1" x14ac:dyDescent="0.2">
      <c r="A60" s="545" t="s">
        <v>3273</v>
      </c>
      <c r="B60" s="302">
        <v>521707</v>
      </c>
      <c r="C60" s="303">
        <v>2006</v>
      </c>
      <c r="D60" s="302" t="s">
        <v>165</v>
      </c>
      <c r="E60" s="83">
        <v>2017</v>
      </c>
      <c r="F60" s="305">
        <v>42900</v>
      </c>
      <c r="G60" s="302"/>
      <c r="H60" s="302" t="s">
        <v>3274</v>
      </c>
      <c r="I60" s="399"/>
      <c r="J60" s="302" t="s">
        <v>1760</v>
      </c>
      <c r="K60" s="302" t="s">
        <v>3275</v>
      </c>
      <c r="L60" s="306">
        <v>183407.43</v>
      </c>
      <c r="M60" s="306">
        <v>0</v>
      </c>
      <c r="N60" s="306">
        <v>212752.62</v>
      </c>
      <c r="O60" s="85"/>
      <c r="P60" s="90" t="s">
        <v>748</v>
      </c>
      <c r="Q60" s="546" t="s">
        <v>2627</v>
      </c>
      <c r="R60" s="77"/>
      <c r="S60" s="490"/>
      <c r="T60" s="491"/>
      <c r="U60" s="490"/>
      <c r="V60" s="540">
        <v>43028</v>
      </c>
      <c r="W60" s="541"/>
      <c r="X60" s="94"/>
      <c r="Y60" s="94"/>
      <c r="Z60" s="94"/>
      <c r="AA60" s="94"/>
      <c r="AB60" s="94"/>
      <c r="AC60" s="94"/>
      <c r="AD60" s="94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</row>
    <row r="61" spans="1:46" s="78" customFormat="1" x14ac:dyDescent="0.2">
      <c r="A61" s="545" t="s">
        <v>3276</v>
      </c>
      <c r="B61" s="302">
        <v>250612</v>
      </c>
      <c r="C61" s="303" t="s">
        <v>618</v>
      </c>
      <c r="D61" s="302" t="s">
        <v>3191</v>
      </c>
      <c r="E61" s="83">
        <v>2017</v>
      </c>
      <c r="F61" s="305">
        <v>42901</v>
      </c>
      <c r="G61" s="302" t="s">
        <v>2550</v>
      </c>
      <c r="H61" s="302" t="s">
        <v>3277</v>
      </c>
      <c r="I61" s="399"/>
      <c r="J61" s="302" t="s">
        <v>3278</v>
      </c>
      <c r="K61" s="302" t="s">
        <v>3279</v>
      </c>
      <c r="L61" s="306">
        <v>313793.09999999998</v>
      </c>
      <c r="M61" s="306">
        <v>0</v>
      </c>
      <c r="N61" s="306">
        <v>364000</v>
      </c>
      <c r="O61" s="85"/>
      <c r="P61" s="61" t="s">
        <v>3195</v>
      </c>
      <c r="Q61" s="539" t="s">
        <v>3176</v>
      </c>
      <c r="R61" s="77"/>
      <c r="S61" s="490" t="s">
        <v>2643</v>
      </c>
      <c r="T61" s="491">
        <v>4000</v>
      </c>
      <c r="U61" s="540">
        <v>42895</v>
      </c>
      <c r="V61" s="490"/>
      <c r="W61" s="547" t="s">
        <v>1976</v>
      </c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</row>
    <row r="62" spans="1:46" s="78" customFormat="1" x14ac:dyDescent="0.2">
      <c r="A62" s="545"/>
      <c r="B62" s="302"/>
      <c r="C62" s="303"/>
      <c r="D62" s="302"/>
      <c r="E62" s="83"/>
      <c r="F62" s="305"/>
      <c r="G62" s="302"/>
      <c r="H62" s="302"/>
      <c r="I62" s="399"/>
      <c r="J62" s="302"/>
      <c r="K62" s="302"/>
      <c r="L62" s="306"/>
      <c r="M62" s="306"/>
      <c r="N62" s="306"/>
      <c r="O62" s="85"/>
      <c r="P62" s="61"/>
      <c r="Q62" s="539"/>
      <c r="R62" s="77"/>
      <c r="S62" s="490" t="s">
        <v>2643</v>
      </c>
      <c r="T62" s="491">
        <v>1000</v>
      </c>
      <c r="U62" s="540">
        <v>42901</v>
      </c>
      <c r="V62" s="490"/>
      <c r="W62" s="547" t="s">
        <v>2618</v>
      </c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</row>
    <row r="63" spans="1:46" s="78" customFormat="1" x14ac:dyDescent="0.2">
      <c r="A63" s="545"/>
      <c r="B63" s="302"/>
      <c r="C63" s="303"/>
      <c r="D63" s="302"/>
      <c r="E63" s="83"/>
      <c r="F63" s="305"/>
      <c r="G63" s="302"/>
      <c r="H63" s="302"/>
      <c r="I63" s="399"/>
      <c r="J63" s="302"/>
      <c r="K63" s="302"/>
      <c r="L63" s="306"/>
      <c r="M63" s="306"/>
      <c r="N63" s="306"/>
      <c r="O63" s="85"/>
      <c r="P63" s="61"/>
      <c r="Q63" s="539"/>
      <c r="R63" s="77"/>
      <c r="S63" s="490" t="s">
        <v>758</v>
      </c>
      <c r="T63" s="491">
        <v>260000</v>
      </c>
      <c r="U63" s="540">
        <v>42901</v>
      </c>
      <c r="V63" s="490"/>
      <c r="W63" s="547" t="s">
        <v>1976</v>
      </c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</row>
    <row r="64" spans="1:46" s="78" customFormat="1" x14ac:dyDescent="0.2">
      <c r="A64" s="545"/>
      <c r="B64" s="302"/>
      <c r="C64" s="303"/>
      <c r="D64" s="302"/>
      <c r="E64" s="83"/>
      <c r="F64" s="305"/>
      <c r="G64" s="302"/>
      <c r="H64" s="302"/>
      <c r="I64" s="399"/>
      <c r="J64" s="302"/>
      <c r="K64" s="302"/>
      <c r="L64" s="306"/>
      <c r="M64" s="306"/>
      <c r="N64" s="306"/>
      <c r="O64" s="85"/>
      <c r="P64" s="61"/>
      <c r="Q64" s="539"/>
      <c r="R64" s="77"/>
      <c r="S64" s="490" t="s">
        <v>758</v>
      </c>
      <c r="T64" s="491">
        <v>99000</v>
      </c>
      <c r="U64" s="540">
        <v>42901</v>
      </c>
      <c r="V64" s="490"/>
      <c r="W64" s="547" t="s">
        <v>1976</v>
      </c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</row>
    <row r="65" spans="1:46" s="78" customFormat="1" x14ac:dyDescent="0.2">
      <c r="A65" s="545" t="s">
        <v>3280</v>
      </c>
      <c r="B65" s="302">
        <v>521702</v>
      </c>
      <c r="C65" s="303">
        <v>2005</v>
      </c>
      <c r="D65" s="302" t="s">
        <v>130</v>
      </c>
      <c r="E65" s="83">
        <v>2017</v>
      </c>
      <c r="F65" s="305">
        <v>42907</v>
      </c>
      <c r="G65" s="302" t="s">
        <v>1357</v>
      </c>
      <c r="H65" s="303" t="s">
        <v>3281</v>
      </c>
      <c r="I65" s="399"/>
      <c r="J65" s="302" t="s">
        <v>3282</v>
      </c>
      <c r="K65" s="302" t="s">
        <v>3283</v>
      </c>
      <c r="L65" s="306">
        <v>183620.69</v>
      </c>
      <c r="M65" s="306">
        <v>0</v>
      </c>
      <c r="N65" s="306">
        <v>213000</v>
      </c>
      <c r="O65" s="85"/>
      <c r="P65" s="61" t="s">
        <v>787</v>
      </c>
      <c r="Q65" s="551" t="s">
        <v>3206</v>
      </c>
      <c r="R65" s="77"/>
      <c r="S65" s="494" t="s">
        <v>763</v>
      </c>
      <c r="T65" s="508">
        <v>2000</v>
      </c>
      <c r="U65" s="540">
        <v>42907</v>
      </c>
      <c r="V65" s="490"/>
      <c r="W65" s="547" t="s">
        <v>2618</v>
      </c>
    </row>
    <row r="66" spans="1:46" s="78" customFormat="1" x14ac:dyDescent="0.2">
      <c r="A66" s="545"/>
      <c r="B66" s="302"/>
      <c r="C66" s="303"/>
      <c r="D66" s="302"/>
      <c r="E66" s="83"/>
      <c r="F66" s="305"/>
      <c r="G66" s="302"/>
      <c r="H66" s="303"/>
      <c r="I66" s="399"/>
      <c r="J66" s="302"/>
      <c r="K66" s="302"/>
      <c r="L66" s="306"/>
      <c r="M66" s="306"/>
      <c r="N66" s="306"/>
      <c r="O66" s="85"/>
      <c r="P66" s="61"/>
      <c r="Q66" s="551"/>
      <c r="R66" s="77"/>
      <c r="S66" s="494" t="s">
        <v>763</v>
      </c>
      <c r="T66" s="508">
        <v>24653.85</v>
      </c>
      <c r="U66" s="540">
        <v>42913</v>
      </c>
      <c r="V66" s="490"/>
      <c r="W66" s="547" t="s">
        <v>2618</v>
      </c>
    </row>
    <row r="67" spans="1:46" s="78" customFormat="1" ht="15" x14ac:dyDescent="0.25">
      <c r="A67" s="545"/>
      <c r="B67" s="302"/>
      <c r="C67" s="303"/>
      <c r="D67" s="302"/>
      <c r="E67" s="83"/>
      <c r="F67" s="305"/>
      <c r="G67" s="302"/>
      <c r="H67" s="303"/>
      <c r="I67" s="399"/>
      <c r="J67" s="302"/>
      <c r="K67" s="302"/>
      <c r="L67" s="306"/>
      <c r="M67" s="306"/>
      <c r="N67" s="306"/>
      <c r="O67" s="85"/>
      <c r="P67" s="61"/>
      <c r="Q67" s="551"/>
      <c r="R67" s="77"/>
      <c r="S67" s="494" t="s">
        <v>2647</v>
      </c>
      <c r="T67" s="502">
        <v>186346.15</v>
      </c>
      <c r="U67" s="503"/>
      <c r="V67" s="490"/>
      <c r="W67" s="547" t="s">
        <v>2618</v>
      </c>
    </row>
    <row r="68" spans="1:46" s="78" customFormat="1" x14ac:dyDescent="0.2">
      <c r="A68" s="548" t="s">
        <v>3284</v>
      </c>
      <c r="B68" s="302">
        <v>1520504</v>
      </c>
      <c r="C68" s="303">
        <v>8127</v>
      </c>
      <c r="D68" s="302" t="s">
        <v>614</v>
      </c>
      <c r="E68" s="83">
        <v>2017</v>
      </c>
      <c r="F68" s="305">
        <v>42895</v>
      </c>
      <c r="G68" s="302" t="s">
        <v>1357</v>
      </c>
      <c r="H68" s="303" t="s">
        <v>3285</v>
      </c>
      <c r="I68" s="399"/>
      <c r="J68" s="302" t="s">
        <v>3286</v>
      </c>
      <c r="K68" s="302" t="s">
        <v>3287</v>
      </c>
      <c r="L68" s="306">
        <v>684482.76</v>
      </c>
      <c r="M68" s="306">
        <v>34224.14</v>
      </c>
      <c r="N68" s="306">
        <v>833700</v>
      </c>
      <c r="O68" s="85"/>
      <c r="P68" s="61" t="s">
        <v>787</v>
      </c>
      <c r="Q68" s="546" t="s">
        <v>2627</v>
      </c>
      <c r="R68" s="77"/>
      <c r="S68" s="490" t="s">
        <v>758</v>
      </c>
      <c r="T68" s="491">
        <v>280192.15000000002</v>
      </c>
      <c r="U68" s="540">
        <v>42895</v>
      </c>
      <c r="V68" s="540">
        <v>43025</v>
      </c>
      <c r="W68" s="541" t="s">
        <v>1976</v>
      </c>
      <c r="X68" s="94"/>
      <c r="Y68" s="94"/>
      <c r="Z68" s="94"/>
      <c r="AA68" s="94"/>
      <c r="AB68" s="94"/>
      <c r="AC68" s="94"/>
      <c r="AD68" s="94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</row>
    <row r="69" spans="1:46" s="78" customFormat="1" x14ac:dyDescent="0.2">
      <c r="A69" s="548"/>
      <c r="B69" s="302"/>
      <c r="C69" s="303"/>
      <c r="D69" s="302"/>
      <c r="E69" s="83"/>
      <c r="F69" s="305"/>
      <c r="G69" s="302"/>
      <c r="H69" s="303"/>
      <c r="I69" s="399"/>
      <c r="J69" s="302"/>
      <c r="K69" s="302"/>
      <c r="L69" s="306"/>
      <c r="M69" s="306"/>
      <c r="N69" s="306"/>
      <c r="O69" s="85"/>
      <c r="P69" s="61"/>
      <c r="Q69" s="546"/>
      <c r="R69" s="77"/>
      <c r="S69" s="490" t="s">
        <v>758</v>
      </c>
      <c r="T69" s="491">
        <v>10000</v>
      </c>
      <c r="U69" s="540">
        <v>42893</v>
      </c>
      <c r="V69" s="540">
        <v>43025</v>
      </c>
      <c r="W69" s="541" t="s">
        <v>1976</v>
      </c>
      <c r="X69" s="94"/>
      <c r="Y69" s="94"/>
      <c r="Z69" s="94"/>
      <c r="AA69" s="94"/>
      <c r="AB69" s="94"/>
      <c r="AC69" s="94"/>
      <c r="AD69" s="94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</row>
    <row r="70" spans="1:46" s="78" customFormat="1" x14ac:dyDescent="0.2">
      <c r="A70" s="548"/>
      <c r="B70" s="302"/>
      <c r="C70" s="303"/>
      <c r="D70" s="302"/>
      <c r="E70" s="83"/>
      <c r="F70" s="305"/>
      <c r="G70" s="302"/>
      <c r="H70" s="303"/>
      <c r="I70" s="399"/>
      <c r="J70" s="302"/>
      <c r="K70" s="302"/>
      <c r="L70" s="306"/>
      <c r="M70" s="306"/>
      <c r="N70" s="306"/>
      <c r="O70" s="85"/>
      <c r="P70" s="61"/>
      <c r="Q70" s="546"/>
      <c r="R70" s="77"/>
      <c r="S70" s="490" t="s">
        <v>758</v>
      </c>
      <c r="T70" s="491">
        <v>10000</v>
      </c>
      <c r="U70" s="540">
        <v>42893</v>
      </c>
      <c r="V70" s="540">
        <v>43025</v>
      </c>
      <c r="W70" s="541" t="s">
        <v>1976</v>
      </c>
      <c r="X70" s="94"/>
      <c r="Y70" s="94"/>
      <c r="Z70" s="94"/>
      <c r="AA70" s="94"/>
      <c r="AB70" s="94"/>
      <c r="AC70" s="94"/>
      <c r="AD70" s="94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</row>
    <row r="71" spans="1:46" s="78" customFormat="1" ht="15" x14ac:dyDescent="0.25">
      <c r="A71" s="548"/>
      <c r="B71" s="302"/>
      <c r="C71" s="303"/>
      <c r="D71" s="302"/>
      <c r="E71" s="83"/>
      <c r="F71" s="305"/>
      <c r="G71" s="302"/>
      <c r="H71" s="303"/>
      <c r="I71" s="399"/>
      <c r="J71" s="302"/>
      <c r="K71" s="302"/>
      <c r="L71" s="306"/>
      <c r="M71" s="306"/>
      <c r="N71" s="306"/>
      <c r="O71" s="85"/>
      <c r="P71" s="61"/>
      <c r="Q71" s="546"/>
      <c r="R71" s="77"/>
      <c r="S71" s="490" t="s">
        <v>2940</v>
      </c>
      <c r="T71" s="502">
        <v>533700.01</v>
      </c>
      <c r="U71" s="503"/>
      <c r="V71" s="540">
        <v>43025</v>
      </c>
      <c r="W71" s="541"/>
      <c r="X71" s="94"/>
      <c r="Y71" s="94"/>
      <c r="Z71" s="94"/>
      <c r="AA71" s="94"/>
      <c r="AB71" s="94"/>
      <c r="AC71" s="94"/>
      <c r="AD71" s="94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</row>
    <row r="72" spans="1:46" s="79" customFormat="1" x14ac:dyDescent="0.2">
      <c r="A72" s="548" t="s">
        <v>3288</v>
      </c>
      <c r="B72" s="349">
        <v>1520104</v>
      </c>
      <c r="C72" s="350">
        <v>7493</v>
      </c>
      <c r="D72" s="349" t="s">
        <v>440</v>
      </c>
      <c r="E72" s="351">
        <v>2017</v>
      </c>
      <c r="F72" s="352">
        <v>42913</v>
      </c>
      <c r="G72" s="349" t="s">
        <v>24</v>
      </c>
      <c r="H72" s="350" t="s">
        <v>3289</v>
      </c>
      <c r="I72" s="554"/>
      <c r="J72" s="349" t="s">
        <v>3290</v>
      </c>
      <c r="K72" s="349" t="s">
        <v>3291</v>
      </c>
      <c r="L72" s="356">
        <v>250000</v>
      </c>
      <c r="M72" s="356">
        <v>12500</v>
      </c>
      <c r="N72" s="356">
        <v>304500</v>
      </c>
      <c r="O72" s="357"/>
      <c r="P72" s="61" t="s">
        <v>787</v>
      </c>
      <c r="Q72" s="539" t="s">
        <v>3176</v>
      </c>
      <c r="R72" s="550" t="s">
        <v>1342</v>
      </c>
      <c r="S72" s="490" t="s">
        <v>758</v>
      </c>
      <c r="T72" s="491">
        <v>100135</v>
      </c>
      <c r="U72" s="540">
        <v>42913</v>
      </c>
      <c r="V72" s="540">
        <v>43025</v>
      </c>
      <c r="W72" s="541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</row>
    <row r="73" spans="1:46" s="79" customFormat="1" x14ac:dyDescent="0.2">
      <c r="A73" s="548"/>
      <c r="B73" s="349"/>
      <c r="C73" s="350"/>
      <c r="D73" s="349"/>
      <c r="E73" s="351"/>
      <c r="F73" s="352"/>
      <c r="G73" s="349"/>
      <c r="H73" s="350"/>
      <c r="I73" s="554"/>
      <c r="J73" s="349"/>
      <c r="K73" s="349"/>
      <c r="L73" s="356"/>
      <c r="M73" s="356"/>
      <c r="N73" s="356"/>
      <c r="O73" s="357"/>
      <c r="P73" s="61"/>
      <c r="Q73" s="539"/>
      <c r="R73" s="550"/>
      <c r="S73" s="490" t="s">
        <v>3292</v>
      </c>
      <c r="T73" s="491">
        <v>204364</v>
      </c>
      <c r="U73" s="540"/>
      <c r="V73" s="540">
        <v>43025</v>
      </c>
      <c r="W73" s="541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</row>
    <row r="74" spans="1:46" s="78" customFormat="1" x14ac:dyDescent="0.2">
      <c r="A74" s="548" t="s">
        <v>3293</v>
      </c>
      <c r="B74" s="302">
        <v>1520603</v>
      </c>
      <c r="C74" s="303">
        <v>7497</v>
      </c>
      <c r="D74" s="302" t="s">
        <v>596</v>
      </c>
      <c r="E74" s="83">
        <v>2017</v>
      </c>
      <c r="F74" s="305">
        <v>42913</v>
      </c>
      <c r="G74" s="302" t="s">
        <v>24</v>
      </c>
      <c r="H74" s="303" t="s">
        <v>3294</v>
      </c>
      <c r="I74" s="399"/>
      <c r="J74" s="549" t="s">
        <v>3290</v>
      </c>
      <c r="K74" s="302" t="s">
        <v>3295</v>
      </c>
      <c r="L74" s="306">
        <v>275369.46000000002</v>
      </c>
      <c r="M74" s="306">
        <v>13768.47</v>
      </c>
      <c r="N74" s="306">
        <v>335400</v>
      </c>
      <c r="O74" s="85"/>
      <c r="P74" s="61" t="s">
        <v>787</v>
      </c>
      <c r="Q74" s="539" t="s">
        <v>3176</v>
      </c>
      <c r="R74" s="550" t="s">
        <v>1342</v>
      </c>
      <c r="S74" s="490" t="s">
        <v>758</v>
      </c>
      <c r="T74" s="491">
        <v>100000</v>
      </c>
      <c r="U74" s="540">
        <v>42913</v>
      </c>
      <c r="V74" s="540">
        <v>43025</v>
      </c>
      <c r="W74" s="541" t="s">
        <v>1976</v>
      </c>
      <c r="X74" s="79"/>
      <c r="Y74" s="79"/>
      <c r="Z74" s="79"/>
      <c r="AA74" s="79"/>
      <c r="AB74" s="79"/>
      <c r="AC74" s="79"/>
      <c r="AD74" s="79"/>
    </row>
    <row r="75" spans="1:46" s="78" customFormat="1" ht="15" x14ac:dyDescent="0.25">
      <c r="A75" s="548"/>
      <c r="B75" s="302"/>
      <c r="C75" s="303"/>
      <c r="D75" s="302"/>
      <c r="E75" s="83"/>
      <c r="F75" s="305"/>
      <c r="G75" s="302"/>
      <c r="H75" s="303"/>
      <c r="I75" s="399"/>
      <c r="J75" s="549"/>
      <c r="K75" s="302"/>
      <c r="L75" s="306"/>
      <c r="M75" s="306"/>
      <c r="N75" s="306"/>
      <c r="O75" s="85"/>
      <c r="P75" s="61"/>
      <c r="Q75" s="539"/>
      <c r="R75" s="550"/>
      <c r="S75" s="490" t="s">
        <v>2940</v>
      </c>
      <c r="T75" s="502">
        <v>235400</v>
      </c>
      <c r="U75" s="503"/>
      <c r="V75" s="540">
        <v>43025</v>
      </c>
      <c r="W75" s="541" t="s">
        <v>2618</v>
      </c>
      <c r="X75" s="79"/>
      <c r="Y75" s="79"/>
      <c r="Z75" s="79"/>
      <c r="AA75" s="79"/>
      <c r="AB75" s="79"/>
      <c r="AC75" s="79"/>
      <c r="AD75" s="79"/>
    </row>
    <row r="76" spans="1:46" s="89" customFormat="1" x14ac:dyDescent="0.2">
      <c r="A76" s="548" t="s">
        <v>3296</v>
      </c>
      <c r="B76" s="302">
        <v>1520604</v>
      </c>
      <c r="C76" s="303">
        <v>7495</v>
      </c>
      <c r="D76" s="302" t="s">
        <v>492</v>
      </c>
      <c r="E76" s="83">
        <v>2017</v>
      </c>
      <c r="F76" s="305">
        <v>42916</v>
      </c>
      <c r="G76" s="302" t="s">
        <v>24</v>
      </c>
      <c r="H76" s="303" t="s">
        <v>3297</v>
      </c>
      <c r="I76" s="399"/>
      <c r="J76" s="549" t="s">
        <v>3290</v>
      </c>
      <c r="K76" s="302" t="s">
        <v>3298</v>
      </c>
      <c r="L76" s="306">
        <v>296880.13</v>
      </c>
      <c r="M76" s="306">
        <v>14844.01</v>
      </c>
      <c r="N76" s="306">
        <v>361600</v>
      </c>
      <c r="O76" s="85"/>
      <c r="P76" s="61" t="s">
        <v>787</v>
      </c>
      <c r="Q76" s="539" t="s">
        <v>3176</v>
      </c>
      <c r="R76" s="550" t="s">
        <v>1342</v>
      </c>
      <c r="S76" s="490" t="s">
        <v>758</v>
      </c>
      <c r="T76" s="491">
        <v>100135</v>
      </c>
      <c r="U76" s="540">
        <v>42916</v>
      </c>
      <c r="V76" s="540">
        <v>43025</v>
      </c>
      <c r="W76" s="541" t="s">
        <v>1976</v>
      </c>
      <c r="X76" s="79"/>
      <c r="Y76" s="79"/>
      <c r="Z76" s="79"/>
      <c r="AA76" s="79"/>
      <c r="AB76" s="79"/>
      <c r="AC76" s="79"/>
      <c r="AD76" s="79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</row>
    <row r="77" spans="1:46" s="89" customFormat="1" ht="15" x14ac:dyDescent="0.25">
      <c r="A77" s="548"/>
      <c r="B77" s="302"/>
      <c r="C77" s="303"/>
      <c r="D77" s="302"/>
      <c r="E77" s="83"/>
      <c r="F77" s="305"/>
      <c r="G77" s="302"/>
      <c r="H77" s="303"/>
      <c r="I77" s="399"/>
      <c r="J77" s="549"/>
      <c r="K77" s="302"/>
      <c r="L77" s="306"/>
      <c r="M77" s="306"/>
      <c r="N77" s="306"/>
      <c r="O77" s="85"/>
      <c r="P77" s="61"/>
      <c r="Q77" s="539"/>
      <c r="R77" s="550"/>
      <c r="S77" s="490" t="s">
        <v>2940</v>
      </c>
      <c r="T77" s="502">
        <v>261464.39</v>
      </c>
      <c r="U77" s="503"/>
      <c r="V77" s="540">
        <v>43025</v>
      </c>
      <c r="W77" s="541" t="s">
        <v>1976</v>
      </c>
      <c r="X77" s="79"/>
      <c r="Y77" s="79"/>
      <c r="Z77" s="79"/>
      <c r="AA77" s="79"/>
      <c r="AB77" s="79"/>
      <c r="AC77" s="79"/>
      <c r="AD77" s="79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</row>
    <row r="78" spans="1:46" s="78" customFormat="1" x14ac:dyDescent="0.2">
      <c r="A78" s="545" t="s">
        <v>3299</v>
      </c>
      <c r="B78" s="302">
        <v>520815</v>
      </c>
      <c r="C78" s="303">
        <v>4492</v>
      </c>
      <c r="D78" s="302" t="s">
        <v>293</v>
      </c>
      <c r="E78" s="83">
        <v>2017</v>
      </c>
      <c r="F78" s="305">
        <v>42907</v>
      </c>
      <c r="G78" s="302"/>
      <c r="H78" s="302" t="s">
        <v>3300</v>
      </c>
      <c r="I78" s="399"/>
      <c r="J78" s="302" t="s">
        <v>2739</v>
      </c>
      <c r="K78" s="302" t="s">
        <v>3301</v>
      </c>
      <c r="L78" s="306">
        <v>311960.86</v>
      </c>
      <c r="M78" s="306">
        <v>0</v>
      </c>
      <c r="N78" s="306">
        <v>361874.6</v>
      </c>
      <c r="O78" s="85"/>
      <c r="P78" s="61" t="s">
        <v>748</v>
      </c>
      <c r="Q78" s="546" t="s">
        <v>2627</v>
      </c>
      <c r="R78" s="77"/>
      <c r="S78" s="490"/>
      <c r="T78" s="491"/>
      <c r="U78" s="490"/>
      <c r="V78" s="540">
        <v>43028</v>
      </c>
      <c r="W78" s="541"/>
      <c r="X78" s="79"/>
      <c r="Y78" s="79"/>
      <c r="Z78" s="79"/>
      <c r="AA78" s="79"/>
      <c r="AB78" s="79"/>
      <c r="AC78" s="79"/>
      <c r="AD78" s="79"/>
    </row>
    <row r="79" spans="1:46" s="78" customFormat="1" x14ac:dyDescent="0.2">
      <c r="A79" s="545" t="s">
        <v>3302</v>
      </c>
      <c r="B79" s="302">
        <v>520112</v>
      </c>
      <c r="C79" s="303">
        <v>2594</v>
      </c>
      <c r="D79" s="302" t="s">
        <v>288</v>
      </c>
      <c r="E79" s="83">
        <v>2017</v>
      </c>
      <c r="F79" s="305">
        <v>42913</v>
      </c>
      <c r="G79" s="302"/>
      <c r="H79" s="302" t="s">
        <v>3303</v>
      </c>
      <c r="I79" s="399"/>
      <c r="J79" s="302" t="s">
        <v>2739</v>
      </c>
      <c r="K79" s="302" t="s">
        <v>3304</v>
      </c>
      <c r="L79" s="306">
        <v>320311.5</v>
      </c>
      <c r="M79" s="306">
        <v>0</v>
      </c>
      <c r="N79" s="306">
        <v>371561.34</v>
      </c>
      <c r="O79" s="85"/>
      <c r="P79" s="61" t="s">
        <v>748</v>
      </c>
      <c r="Q79" s="546" t="s">
        <v>2627</v>
      </c>
      <c r="R79" s="77"/>
      <c r="S79" s="490"/>
      <c r="T79" s="491"/>
      <c r="U79" s="490"/>
      <c r="V79" s="540">
        <v>43028</v>
      </c>
      <c r="W79" s="541"/>
      <c r="X79" s="79"/>
      <c r="Y79" s="79"/>
      <c r="Z79" s="79"/>
      <c r="AA79" s="79"/>
      <c r="AB79" s="79"/>
      <c r="AC79" s="94"/>
      <c r="AD79" s="94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</row>
    <row r="80" spans="1:46" s="89" customFormat="1" x14ac:dyDescent="0.2">
      <c r="A80" s="545" t="s">
        <v>3305</v>
      </c>
      <c r="B80" s="302">
        <v>521908</v>
      </c>
      <c r="C80" s="303">
        <v>6980</v>
      </c>
      <c r="D80" s="302" t="s">
        <v>407</v>
      </c>
      <c r="E80" s="83">
        <v>2017</v>
      </c>
      <c r="F80" s="305">
        <v>42889</v>
      </c>
      <c r="G80" s="302"/>
      <c r="H80" s="302" t="s">
        <v>3306</v>
      </c>
      <c r="I80" s="399"/>
      <c r="J80" s="302" t="s">
        <v>2739</v>
      </c>
      <c r="K80" s="302" t="s">
        <v>3307</v>
      </c>
      <c r="L80" s="306">
        <v>460716.53</v>
      </c>
      <c r="M80" s="306">
        <v>0</v>
      </c>
      <c r="N80" s="306">
        <v>534431.17000000004</v>
      </c>
      <c r="O80" s="85"/>
      <c r="P80" s="41" t="s">
        <v>748</v>
      </c>
      <c r="Q80" s="546" t="s">
        <v>2627</v>
      </c>
      <c r="R80" s="77"/>
      <c r="S80" s="490"/>
      <c r="T80" s="491"/>
      <c r="U80" s="490"/>
      <c r="V80" s="540">
        <v>43028</v>
      </c>
      <c r="W80" s="541"/>
      <c r="X80" s="79"/>
      <c r="Y80" s="79"/>
      <c r="Z80" s="79"/>
      <c r="AA80" s="79"/>
      <c r="AB80" s="79"/>
      <c r="AC80" s="92"/>
      <c r="AD80" s="92"/>
    </row>
    <row r="81" spans="1:46" s="94" customFormat="1" x14ac:dyDescent="0.2">
      <c r="A81" s="553" t="s">
        <v>3308</v>
      </c>
      <c r="B81" s="349">
        <v>521802</v>
      </c>
      <c r="C81" s="350">
        <v>2202</v>
      </c>
      <c r="D81" s="349" t="s">
        <v>229</v>
      </c>
      <c r="E81" s="351">
        <v>2017</v>
      </c>
      <c r="F81" s="352">
        <v>42898</v>
      </c>
      <c r="G81" s="349" t="s">
        <v>1596</v>
      </c>
      <c r="H81" s="350" t="s">
        <v>3309</v>
      </c>
      <c r="I81" s="554"/>
      <c r="J81" s="349" t="s">
        <v>3310</v>
      </c>
      <c r="K81" s="349" t="s">
        <v>3311</v>
      </c>
      <c r="L81" s="356">
        <v>207327.59</v>
      </c>
      <c r="M81" s="356">
        <v>0</v>
      </c>
      <c r="N81" s="356">
        <v>240500</v>
      </c>
      <c r="O81" s="357"/>
      <c r="P81" s="61" t="s">
        <v>787</v>
      </c>
      <c r="Q81" s="551" t="s">
        <v>3206</v>
      </c>
      <c r="R81" s="550"/>
      <c r="S81" s="490"/>
      <c r="T81" s="491"/>
      <c r="U81" s="490"/>
      <c r="V81" s="490"/>
      <c r="W81" s="555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</row>
    <row r="82" spans="1:46" s="89" customFormat="1" x14ac:dyDescent="0.2">
      <c r="A82" s="545" t="s">
        <v>3312</v>
      </c>
      <c r="B82" s="302">
        <v>521702</v>
      </c>
      <c r="C82" s="303">
        <v>2005</v>
      </c>
      <c r="D82" s="302" t="s">
        <v>130</v>
      </c>
      <c r="E82" s="83">
        <v>2017</v>
      </c>
      <c r="F82" s="305">
        <v>42906</v>
      </c>
      <c r="G82" s="302" t="s">
        <v>13</v>
      </c>
      <c r="H82" s="303" t="s">
        <v>3313</v>
      </c>
      <c r="I82" s="399"/>
      <c r="J82" s="302" t="s">
        <v>3314</v>
      </c>
      <c r="K82" s="302" t="s">
        <v>3315</v>
      </c>
      <c r="L82" s="306">
        <v>183620.69</v>
      </c>
      <c r="M82" s="306">
        <v>0</v>
      </c>
      <c r="N82" s="306">
        <v>213000</v>
      </c>
      <c r="O82" s="85"/>
      <c r="P82" s="61" t="s">
        <v>787</v>
      </c>
      <c r="Q82" s="551" t="s">
        <v>3206</v>
      </c>
      <c r="R82" s="550"/>
      <c r="S82" s="496" t="s">
        <v>2643</v>
      </c>
      <c r="T82" s="508">
        <v>5000</v>
      </c>
      <c r="U82" s="540">
        <v>42906</v>
      </c>
      <c r="V82" s="490"/>
      <c r="W82" s="541" t="s">
        <v>2618</v>
      </c>
      <c r="X82" s="92"/>
      <c r="Y82" s="92"/>
      <c r="Z82" s="92"/>
      <c r="AA82" s="92"/>
      <c r="AB82" s="92"/>
      <c r="AC82" s="92"/>
      <c r="AD82" s="92"/>
    </row>
    <row r="83" spans="1:46" s="89" customFormat="1" x14ac:dyDescent="0.2">
      <c r="A83" s="545"/>
      <c r="B83" s="302"/>
      <c r="C83" s="303"/>
      <c r="D83" s="302"/>
      <c r="E83" s="83"/>
      <c r="F83" s="305"/>
      <c r="G83" s="302"/>
      <c r="H83" s="303"/>
      <c r="I83" s="399"/>
      <c r="J83" s="302"/>
      <c r="K83" s="302"/>
      <c r="L83" s="306"/>
      <c r="M83" s="306"/>
      <c r="N83" s="306"/>
      <c r="O83" s="85"/>
      <c r="P83" s="61"/>
      <c r="Q83" s="551"/>
      <c r="R83" s="550"/>
      <c r="S83" s="496" t="s">
        <v>2643</v>
      </c>
      <c r="T83" s="508">
        <v>208000</v>
      </c>
      <c r="U83" s="540">
        <v>43029</v>
      </c>
      <c r="V83" s="490"/>
      <c r="W83" s="541" t="s">
        <v>2618</v>
      </c>
      <c r="X83" s="92"/>
      <c r="Y83" s="92"/>
      <c r="Z83" s="92"/>
      <c r="AA83" s="92"/>
      <c r="AB83" s="92"/>
      <c r="AC83" s="92"/>
      <c r="AD83" s="92"/>
    </row>
    <row r="84" spans="1:46" s="89" customFormat="1" x14ac:dyDescent="0.2">
      <c r="A84" s="545"/>
      <c r="B84" s="302"/>
      <c r="C84" s="303"/>
      <c r="D84" s="302"/>
      <c r="E84" s="83"/>
      <c r="F84" s="305"/>
      <c r="G84" s="302"/>
      <c r="H84" s="303"/>
      <c r="I84" s="399"/>
      <c r="J84" s="302"/>
      <c r="K84" s="302"/>
      <c r="L84" s="306"/>
      <c r="M84" s="306"/>
      <c r="N84" s="306"/>
      <c r="O84" s="85"/>
      <c r="P84" s="61"/>
      <c r="Q84" s="551"/>
      <c r="R84" s="550"/>
      <c r="S84" s="496"/>
      <c r="T84" s="508"/>
      <c r="U84" s="540"/>
      <c r="V84" s="490"/>
      <c r="W84" s="541"/>
      <c r="X84" s="92"/>
      <c r="Y84" s="92"/>
      <c r="Z84" s="92"/>
      <c r="AA84" s="92"/>
      <c r="AB84" s="92"/>
      <c r="AC84" s="92"/>
      <c r="AD84" s="92"/>
    </row>
    <row r="85" spans="1:46" s="89" customFormat="1" x14ac:dyDescent="0.2">
      <c r="A85" s="545" t="s">
        <v>3316</v>
      </c>
      <c r="B85" s="302">
        <v>1520105</v>
      </c>
      <c r="C85" s="303">
        <v>7494</v>
      </c>
      <c r="D85" s="302" t="s">
        <v>472</v>
      </c>
      <c r="E85" s="83">
        <v>2017</v>
      </c>
      <c r="F85" s="305">
        <v>42907</v>
      </c>
      <c r="G85" s="302" t="s">
        <v>2877</v>
      </c>
      <c r="H85" s="303" t="s">
        <v>3317</v>
      </c>
      <c r="I85" s="399"/>
      <c r="J85" s="302" t="s">
        <v>3318</v>
      </c>
      <c r="K85" s="302" t="s">
        <v>3319</v>
      </c>
      <c r="L85" s="306">
        <v>235139.57</v>
      </c>
      <c r="M85" s="306">
        <v>11756.98</v>
      </c>
      <c r="N85" s="306">
        <v>286400</v>
      </c>
      <c r="O85" s="85"/>
      <c r="P85" s="61" t="s">
        <v>787</v>
      </c>
      <c r="Q85" s="539" t="s">
        <v>3176</v>
      </c>
      <c r="R85" s="550"/>
      <c r="S85" s="490" t="s">
        <v>2752</v>
      </c>
      <c r="T85" s="491">
        <v>36400</v>
      </c>
      <c r="U85" s="540">
        <v>42909</v>
      </c>
      <c r="V85" s="490"/>
      <c r="W85" s="541" t="s">
        <v>2618</v>
      </c>
      <c r="X85" s="788" t="s">
        <v>3320</v>
      </c>
      <c r="Y85" s="788"/>
      <c r="Z85" s="788"/>
      <c r="AA85" s="92"/>
      <c r="AB85" s="92"/>
      <c r="AC85" s="92"/>
      <c r="AD85" s="92"/>
    </row>
    <row r="86" spans="1:46" s="89" customFormat="1" x14ac:dyDescent="0.2">
      <c r="A86" s="545"/>
      <c r="B86" s="302"/>
      <c r="C86" s="303"/>
      <c r="D86" s="302"/>
      <c r="E86" s="83"/>
      <c r="F86" s="305"/>
      <c r="G86" s="302"/>
      <c r="H86" s="303"/>
      <c r="I86" s="399"/>
      <c r="J86" s="302"/>
      <c r="K86" s="302"/>
      <c r="L86" s="306"/>
      <c r="M86" s="306"/>
      <c r="N86" s="306"/>
      <c r="O86" s="85"/>
      <c r="P86" s="61"/>
      <c r="Q86" s="539"/>
      <c r="R86" s="550"/>
      <c r="S86" s="490" t="s">
        <v>2643</v>
      </c>
      <c r="T86" s="491">
        <v>5000</v>
      </c>
      <c r="U86" s="540">
        <v>42907</v>
      </c>
      <c r="V86" s="490"/>
      <c r="W86" s="541" t="s">
        <v>2618</v>
      </c>
      <c r="X86" s="788"/>
      <c r="Y86" s="788"/>
      <c r="Z86" s="788"/>
      <c r="AA86" s="92"/>
      <c r="AB86" s="92"/>
      <c r="AC86" s="92"/>
      <c r="AD86" s="92"/>
    </row>
    <row r="87" spans="1:46" s="92" customFormat="1" x14ac:dyDescent="0.2">
      <c r="A87" s="553"/>
      <c r="B87" s="349"/>
      <c r="C87" s="350"/>
      <c r="D87" s="349"/>
      <c r="E87" s="351"/>
      <c r="F87" s="352"/>
      <c r="G87" s="349"/>
      <c r="H87" s="350"/>
      <c r="I87" s="554"/>
      <c r="J87" s="349"/>
      <c r="K87" s="349"/>
      <c r="L87" s="356"/>
      <c r="M87" s="356"/>
      <c r="N87" s="356"/>
      <c r="O87" s="357"/>
      <c r="P87" s="61"/>
      <c r="Q87" s="539"/>
      <c r="R87" s="550"/>
      <c r="S87" s="490" t="s">
        <v>2643</v>
      </c>
      <c r="T87" s="491">
        <v>245000</v>
      </c>
      <c r="U87" s="540">
        <v>42908</v>
      </c>
      <c r="V87" s="490"/>
      <c r="W87" s="541" t="s">
        <v>2618</v>
      </c>
      <c r="X87" s="788"/>
      <c r="Y87" s="788"/>
      <c r="Z87" s="788"/>
    </row>
    <row r="88" spans="1:46" s="78" customFormat="1" x14ac:dyDescent="0.2">
      <c r="A88" s="545" t="s">
        <v>3321</v>
      </c>
      <c r="B88" s="302">
        <v>520112</v>
      </c>
      <c r="C88" s="303">
        <v>2593</v>
      </c>
      <c r="D88" s="302" t="s">
        <v>279</v>
      </c>
      <c r="E88" s="83">
        <v>2017</v>
      </c>
      <c r="F88" s="305">
        <v>42914</v>
      </c>
      <c r="G88" s="302"/>
      <c r="H88" s="302" t="s">
        <v>3322</v>
      </c>
      <c r="I88" s="399"/>
      <c r="J88" s="302" t="s">
        <v>1152</v>
      </c>
      <c r="K88" s="302" t="s">
        <v>3323</v>
      </c>
      <c r="L88" s="306">
        <v>299423.95</v>
      </c>
      <c r="M88" s="306">
        <v>0</v>
      </c>
      <c r="N88" s="306">
        <v>347331.78</v>
      </c>
      <c r="O88" s="85"/>
      <c r="P88" s="41" t="s">
        <v>748</v>
      </c>
      <c r="Q88" s="546" t="s">
        <v>2627</v>
      </c>
      <c r="R88" s="77"/>
      <c r="S88" s="490"/>
      <c r="T88" s="491"/>
      <c r="U88" s="490"/>
      <c r="V88" s="540">
        <v>43028</v>
      </c>
      <c r="W88" s="541"/>
      <c r="X88" s="79"/>
      <c r="Y88" s="79"/>
      <c r="Z88" s="79"/>
      <c r="AA88" s="79"/>
      <c r="AB88" s="79"/>
      <c r="AC88" s="94"/>
      <c r="AD88" s="94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</row>
    <row r="89" spans="1:46" s="89" customFormat="1" x14ac:dyDescent="0.2">
      <c r="A89" s="545" t="s">
        <v>3324</v>
      </c>
      <c r="B89" s="302">
        <v>1520105</v>
      </c>
      <c r="C89" s="303">
        <v>7494</v>
      </c>
      <c r="D89" s="302" t="s">
        <v>472</v>
      </c>
      <c r="E89" s="83">
        <v>2017</v>
      </c>
      <c r="F89" s="305">
        <v>42900</v>
      </c>
      <c r="G89" s="302"/>
      <c r="H89" s="302" t="s">
        <v>3325</v>
      </c>
      <c r="I89" s="399"/>
      <c r="J89" s="302" t="s">
        <v>1152</v>
      </c>
      <c r="K89" s="302" t="s">
        <v>3326</v>
      </c>
      <c r="L89" s="306">
        <v>215868.03</v>
      </c>
      <c r="M89" s="306">
        <v>0</v>
      </c>
      <c r="N89" s="306">
        <v>250406.91</v>
      </c>
      <c r="O89" s="85"/>
      <c r="P89" s="61" t="s">
        <v>748</v>
      </c>
      <c r="Q89" s="546" t="s">
        <v>2627</v>
      </c>
      <c r="R89" s="77"/>
      <c r="S89" s="490"/>
      <c r="T89" s="491"/>
      <c r="U89" s="490"/>
      <c r="V89" s="540">
        <v>43028</v>
      </c>
      <c r="W89" s="541"/>
      <c r="X89" s="79"/>
      <c r="Y89" s="79"/>
      <c r="Z89" s="79"/>
      <c r="AA89" s="79"/>
      <c r="AB89" s="79"/>
      <c r="AC89" s="92"/>
      <c r="AD89" s="92"/>
    </row>
    <row r="90" spans="1:46" s="89" customFormat="1" x14ac:dyDescent="0.2">
      <c r="A90" s="545" t="s">
        <v>3327</v>
      </c>
      <c r="B90" s="302">
        <v>1520604</v>
      </c>
      <c r="C90" s="303">
        <v>7495</v>
      </c>
      <c r="D90" s="302" t="s">
        <v>492</v>
      </c>
      <c r="E90" s="83">
        <v>2017</v>
      </c>
      <c r="F90" s="305">
        <v>42906</v>
      </c>
      <c r="G90" s="302" t="s">
        <v>2877</v>
      </c>
      <c r="H90" s="303" t="s">
        <v>3328</v>
      </c>
      <c r="I90" s="399"/>
      <c r="J90" s="302" t="s">
        <v>3329</v>
      </c>
      <c r="K90" s="302" t="s">
        <v>3330</v>
      </c>
      <c r="L90" s="306">
        <v>296880.13</v>
      </c>
      <c r="M90" s="306">
        <v>14844.01</v>
      </c>
      <c r="N90" s="306">
        <v>361600</v>
      </c>
      <c r="O90" s="85"/>
      <c r="P90" s="61" t="s">
        <v>787</v>
      </c>
      <c r="Q90" s="539" t="s">
        <v>3176</v>
      </c>
      <c r="R90" s="77"/>
      <c r="S90" s="490" t="s">
        <v>2643</v>
      </c>
      <c r="T90" s="491">
        <v>80258.91</v>
      </c>
      <c r="U90" s="540">
        <v>42912</v>
      </c>
      <c r="V90" s="490"/>
      <c r="W90" s="541" t="s">
        <v>2618</v>
      </c>
      <c r="X90" s="79"/>
      <c r="Y90" s="79"/>
      <c r="Z90" s="79"/>
      <c r="AA90" s="79"/>
      <c r="AB90" s="79"/>
      <c r="AC90" s="79"/>
      <c r="AD90" s="79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</row>
    <row r="91" spans="1:46" s="89" customFormat="1" ht="15" x14ac:dyDescent="0.25">
      <c r="A91" s="545"/>
      <c r="B91" s="302"/>
      <c r="C91" s="303"/>
      <c r="D91" s="302"/>
      <c r="E91" s="83"/>
      <c r="F91" s="305"/>
      <c r="G91" s="302"/>
      <c r="H91" s="303"/>
      <c r="I91" s="399"/>
      <c r="J91" s="302"/>
      <c r="K91" s="302"/>
      <c r="L91" s="306"/>
      <c r="M91" s="306"/>
      <c r="N91" s="306"/>
      <c r="O91" s="85"/>
      <c r="P91" s="61"/>
      <c r="Q91" s="539"/>
      <c r="R91" s="77"/>
      <c r="S91" s="490" t="s">
        <v>2647</v>
      </c>
      <c r="T91" s="502">
        <v>281341.09000000003</v>
      </c>
      <c r="U91" s="503"/>
      <c r="V91" s="490"/>
      <c r="W91" s="541" t="s">
        <v>2618</v>
      </c>
      <c r="X91" s="79"/>
      <c r="Y91" s="79"/>
      <c r="Z91" s="79"/>
      <c r="AA91" s="79"/>
      <c r="AB91" s="79"/>
      <c r="AC91" s="79"/>
      <c r="AD91" s="79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</row>
    <row r="92" spans="1:46" s="78" customFormat="1" x14ac:dyDescent="0.2">
      <c r="A92" s="545" t="s">
        <v>3331</v>
      </c>
      <c r="B92" s="302">
        <v>1032010</v>
      </c>
      <c r="C92" s="303" t="s">
        <v>618</v>
      </c>
      <c r="D92" s="302" t="s">
        <v>3191</v>
      </c>
      <c r="E92" s="83">
        <v>2017</v>
      </c>
      <c r="F92" s="305">
        <v>42902</v>
      </c>
      <c r="G92" s="302" t="s">
        <v>105</v>
      </c>
      <c r="H92" s="302" t="s">
        <v>3332</v>
      </c>
      <c r="I92" s="399"/>
      <c r="J92" s="302" t="s">
        <v>3333</v>
      </c>
      <c r="K92" s="302" t="s">
        <v>3334</v>
      </c>
      <c r="L92" s="306">
        <v>314655.17</v>
      </c>
      <c r="M92" s="306">
        <v>0</v>
      </c>
      <c r="N92" s="306">
        <v>365000</v>
      </c>
      <c r="O92" s="85"/>
      <c r="P92" s="61" t="s">
        <v>3195</v>
      </c>
      <c r="Q92" s="539" t="s">
        <v>3176</v>
      </c>
      <c r="R92" s="77"/>
      <c r="S92" s="490" t="s">
        <v>758</v>
      </c>
      <c r="T92" s="491">
        <v>365000</v>
      </c>
      <c r="U92" s="540">
        <v>42899</v>
      </c>
      <c r="V92" s="490"/>
      <c r="W92" s="547" t="s">
        <v>2618</v>
      </c>
    </row>
    <row r="93" spans="1:46" s="95" customFormat="1" x14ac:dyDescent="0.2">
      <c r="A93" s="545" t="s">
        <v>3335</v>
      </c>
      <c r="B93" s="302">
        <v>52704</v>
      </c>
      <c r="C93" s="303" t="s">
        <v>618</v>
      </c>
      <c r="D93" s="302" t="s">
        <v>3191</v>
      </c>
      <c r="E93" s="83">
        <v>2017</v>
      </c>
      <c r="F93" s="305">
        <v>42893</v>
      </c>
      <c r="G93" s="302" t="s">
        <v>1874</v>
      </c>
      <c r="H93" s="302" t="s">
        <v>3336</v>
      </c>
      <c r="I93" s="399"/>
      <c r="J93" s="302" t="s">
        <v>3337</v>
      </c>
      <c r="K93" s="302" t="s">
        <v>3338</v>
      </c>
      <c r="L93" s="306">
        <v>162758.62</v>
      </c>
      <c r="M93" s="306">
        <v>0</v>
      </c>
      <c r="N93" s="306">
        <v>168000</v>
      </c>
      <c r="O93" s="85"/>
      <c r="P93" s="87" t="s">
        <v>3195</v>
      </c>
      <c r="Q93" s="551" t="s">
        <v>3206</v>
      </c>
      <c r="R93" s="77"/>
      <c r="S93" s="494" t="s">
        <v>757</v>
      </c>
      <c r="T93" s="508">
        <v>163000</v>
      </c>
      <c r="U93" s="540">
        <v>42899</v>
      </c>
      <c r="V93" s="490"/>
      <c r="W93" s="547" t="s">
        <v>2618</v>
      </c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</row>
    <row r="94" spans="1:46" s="95" customFormat="1" ht="15" x14ac:dyDescent="0.25">
      <c r="A94" s="545"/>
      <c r="B94" s="302"/>
      <c r="C94" s="303"/>
      <c r="D94" s="302"/>
      <c r="E94" s="83"/>
      <c r="F94" s="305"/>
      <c r="G94" s="302"/>
      <c r="H94" s="302"/>
      <c r="I94" s="399"/>
      <c r="J94" s="302"/>
      <c r="K94" s="302"/>
      <c r="L94" s="306"/>
      <c r="M94" s="306"/>
      <c r="N94" s="306"/>
      <c r="O94" s="85"/>
      <c r="P94" s="87"/>
      <c r="Q94" s="551"/>
      <c r="R94" s="77"/>
      <c r="S94" s="494" t="s">
        <v>762</v>
      </c>
      <c r="T94" s="513">
        <v>5000</v>
      </c>
      <c r="U94" s="540"/>
      <c r="V94" s="490"/>
      <c r="W94" s="547" t="s">
        <v>2618</v>
      </c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</row>
    <row r="95" spans="1:46" s="78" customFormat="1" x14ac:dyDescent="0.2">
      <c r="A95" s="545" t="s">
        <v>3339</v>
      </c>
      <c r="B95" s="302">
        <v>520815</v>
      </c>
      <c r="C95" s="303">
        <v>4492</v>
      </c>
      <c r="D95" s="302" t="s">
        <v>293</v>
      </c>
      <c r="E95" s="83">
        <v>2017</v>
      </c>
      <c r="F95" s="305">
        <v>42892</v>
      </c>
      <c r="G95" s="302" t="s">
        <v>64</v>
      </c>
      <c r="H95" s="303" t="s">
        <v>3340</v>
      </c>
      <c r="I95" s="399"/>
      <c r="J95" s="302" t="s">
        <v>3341</v>
      </c>
      <c r="K95" s="302" t="s">
        <v>3342</v>
      </c>
      <c r="L95" s="306">
        <v>355799.27</v>
      </c>
      <c r="M95" s="306">
        <v>13942.11</v>
      </c>
      <c r="N95" s="306">
        <v>428900</v>
      </c>
      <c r="O95" s="85"/>
      <c r="P95" s="61" t="s">
        <v>787</v>
      </c>
      <c r="Q95" s="539" t="s">
        <v>3176</v>
      </c>
      <c r="R95" s="77"/>
      <c r="S95" s="494" t="s">
        <v>763</v>
      </c>
      <c r="T95" s="508">
        <v>20000</v>
      </c>
      <c r="U95" s="540">
        <v>42891</v>
      </c>
      <c r="V95" s="490"/>
      <c r="W95" s="547" t="s">
        <v>2618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</row>
    <row r="96" spans="1:46" s="78" customFormat="1" x14ac:dyDescent="0.2">
      <c r="A96" s="545"/>
      <c r="B96" s="302"/>
      <c r="C96" s="303"/>
      <c r="D96" s="302"/>
      <c r="E96" s="83"/>
      <c r="F96" s="305"/>
      <c r="G96" s="302"/>
      <c r="H96" s="303"/>
      <c r="I96" s="399"/>
      <c r="J96" s="302"/>
      <c r="K96" s="302"/>
      <c r="L96" s="306"/>
      <c r="M96" s="306"/>
      <c r="N96" s="306"/>
      <c r="O96" s="85"/>
      <c r="P96" s="61"/>
      <c r="Q96" s="539"/>
      <c r="R96" s="77"/>
      <c r="S96" s="494" t="s">
        <v>757</v>
      </c>
      <c r="T96" s="508">
        <v>130000</v>
      </c>
      <c r="U96" s="540">
        <v>42892</v>
      </c>
      <c r="V96" s="490"/>
      <c r="W96" s="547" t="s">
        <v>2618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</row>
    <row r="97" spans="1:46" s="78" customFormat="1" ht="15" x14ac:dyDescent="0.25">
      <c r="A97" s="545"/>
      <c r="B97" s="302"/>
      <c r="C97" s="303"/>
      <c r="D97" s="302"/>
      <c r="E97" s="83"/>
      <c r="F97" s="305"/>
      <c r="G97" s="302"/>
      <c r="H97" s="303"/>
      <c r="I97" s="399"/>
      <c r="J97" s="302"/>
      <c r="K97" s="302"/>
      <c r="L97" s="306"/>
      <c r="M97" s="306"/>
      <c r="N97" s="306"/>
      <c r="O97" s="85"/>
      <c r="P97" s="61"/>
      <c r="Q97" s="539"/>
      <c r="R97" s="77"/>
      <c r="S97" s="494" t="s">
        <v>2647</v>
      </c>
      <c r="T97" s="502">
        <v>278900</v>
      </c>
      <c r="U97" s="503"/>
      <c r="V97" s="490"/>
      <c r="W97" s="547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</row>
    <row r="98" spans="1:46" s="78" customFormat="1" x14ac:dyDescent="0.2">
      <c r="A98" s="545" t="s">
        <v>3343</v>
      </c>
      <c r="B98" s="302">
        <v>1520204</v>
      </c>
      <c r="C98" s="303">
        <v>5603</v>
      </c>
      <c r="D98" s="302" t="s">
        <v>375</v>
      </c>
      <c r="E98" s="83">
        <v>2017</v>
      </c>
      <c r="F98" s="305">
        <v>42913</v>
      </c>
      <c r="G98" s="302"/>
      <c r="H98" s="302" t="s">
        <v>3344</v>
      </c>
      <c r="I98" s="399"/>
      <c r="J98" s="302" t="s">
        <v>129</v>
      </c>
      <c r="K98" s="302" t="s">
        <v>3345</v>
      </c>
      <c r="L98" s="306">
        <v>277605.95</v>
      </c>
      <c r="M98" s="306">
        <v>0</v>
      </c>
      <c r="N98" s="306">
        <v>322022.90000000002</v>
      </c>
      <c r="O98" s="85"/>
      <c r="P98" s="61" t="s">
        <v>748</v>
      </c>
      <c r="Q98" s="546" t="s">
        <v>2627</v>
      </c>
      <c r="R98" s="77"/>
      <c r="S98" s="490"/>
      <c r="T98" s="491"/>
      <c r="U98" s="490"/>
      <c r="V98" s="540">
        <v>43028</v>
      </c>
      <c r="W98" s="541"/>
      <c r="X98" s="79"/>
      <c r="Y98" s="79"/>
      <c r="Z98" s="79"/>
      <c r="AA98" s="79"/>
      <c r="AB98" s="79"/>
      <c r="AC98" s="94"/>
      <c r="AD98" s="94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</row>
    <row r="99" spans="1:46" s="95" customFormat="1" x14ac:dyDescent="0.2">
      <c r="A99" s="545" t="s">
        <v>3346</v>
      </c>
      <c r="B99" s="302">
        <v>521801</v>
      </c>
      <c r="C99" s="303">
        <v>2201</v>
      </c>
      <c r="D99" s="302" t="s">
        <v>217</v>
      </c>
      <c r="E99" s="83">
        <v>2017</v>
      </c>
      <c r="F99" s="305">
        <v>42916</v>
      </c>
      <c r="G99" s="302"/>
      <c r="H99" s="302" t="s">
        <v>3347</v>
      </c>
      <c r="I99" s="399"/>
      <c r="J99" s="302" t="s">
        <v>129</v>
      </c>
      <c r="K99" s="302" t="s">
        <v>3348</v>
      </c>
      <c r="L99" s="306">
        <v>183987.71</v>
      </c>
      <c r="M99" s="306">
        <v>0</v>
      </c>
      <c r="N99" s="306">
        <v>213425.74</v>
      </c>
      <c r="O99" s="85"/>
      <c r="P99" s="61" t="s">
        <v>748</v>
      </c>
      <c r="Q99" s="546" t="s">
        <v>2627</v>
      </c>
      <c r="R99" s="77"/>
      <c r="S99" s="490"/>
      <c r="T99" s="491"/>
      <c r="U99" s="490"/>
      <c r="V99" s="540">
        <v>43028</v>
      </c>
      <c r="W99" s="541"/>
      <c r="X99" s="79"/>
      <c r="Y99" s="79"/>
      <c r="Z99" s="79"/>
      <c r="AA99" s="79"/>
      <c r="AB99" s="79"/>
      <c r="AC99" s="92"/>
      <c r="AD99" s="92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</row>
    <row r="100" spans="1:46" s="78" customFormat="1" x14ac:dyDescent="0.2">
      <c r="A100" s="545" t="s">
        <v>3349</v>
      </c>
      <c r="B100" s="302">
        <v>520220</v>
      </c>
      <c r="C100" s="303">
        <v>1794</v>
      </c>
      <c r="D100" s="302" t="s">
        <v>80</v>
      </c>
      <c r="E100" s="83">
        <v>2017</v>
      </c>
      <c r="F100" s="305">
        <v>42913</v>
      </c>
      <c r="G100" s="302" t="s">
        <v>2877</v>
      </c>
      <c r="H100" s="303" t="s">
        <v>3350</v>
      </c>
      <c r="I100" s="399"/>
      <c r="J100" s="302" t="s">
        <v>3351</v>
      </c>
      <c r="K100" s="302" t="s">
        <v>3352</v>
      </c>
      <c r="L100" s="306">
        <v>272992.27</v>
      </c>
      <c r="M100" s="306">
        <v>3128.42</v>
      </c>
      <c r="N100" s="306">
        <v>320300</v>
      </c>
      <c r="O100" s="85"/>
      <c r="P100" s="61" t="s">
        <v>787</v>
      </c>
      <c r="Q100" s="539" t="s">
        <v>3176</v>
      </c>
      <c r="R100" s="77"/>
      <c r="S100" s="494" t="s">
        <v>2643</v>
      </c>
      <c r="T100" s="517">
        <v>85000</v>
      </c>
      <c r="U100" s="497">
        <v>42914</v>
      </c>
      <c r="V100" s="496"/>
      <c r="W100" s="547" t="s">
        <v>2618</v>
      </c>
    </row>
    <row r="101" spans="1:46" s="78" customFormat="1" ht="15" x14ac:dyDescent="0.25">
      <c r="A101" s="545"/>
      <c r="B101" s="302"/>
      <c r="C101" s="303"/>
      <c r="D101" s="302"/>
      <c r="E101" s="83"/>
      <c r="F101" s="305"/>
      <c r="G101" s="302"/>
      <c r="H101" s="303"/>
      <c r="I101" s="399"/>
      <c r="J101" s="302"/>
      <c r="K101" s="302"/>
      <c r="L101" s="306"/>
      <c r="M101" s="306"/>
      <c r="N101" s="306"/>
      <c r="O101" s="85"/>
      <c r="P101" s="61"/>
      <c r="Q101" s="539"/>
      <c r="R101" s="77"/>
      <c r="S101" s="494" t="s">
        <v>3189</v>
      </c>
      <c r="T101" s="502">
        <v>13522.89</v>
      </c>
      <c r="U101" s="503"/>
      <c r="V101" s="496"/>
      <c r="W101" s="547"/>
    </row>
    <row r="102" spans="1:46" s="78" customFormat="1" ht="15" x14ac:dyDescent="0.25">
      <c r="A102" s="545"/>
      <c r="B102" s="302"/>
      <c r="C102" s="303"/>
      <c r="D102" s="302"/>
      <c r="E102" s="83"/>
      <c r="F102" s="305"/>
      <c r="G102" s="302"/>
      <c r="H102" s="303"/>
      <c r="I102" s="399"/>
      <c r="J102" s="302"/>
      <c r="K102" s="302"/>
      <c r="L102" s="306"/>
      <c r="M102" s="306"/>
      <c r="N102" s="306"/>
      <c r="O102" s="85"/>
      <c r="P102" s="61"/>
      <c r="Q102" s="539"/>
      <c r="R102" s="77"/>
      <c r="S102" s="494" t="s">
        <v>2647</v>
      </c>
      <c r="T102" s="502">
        <v>221777.11</v>
      </c>
      <c r="U102" s="503"/>
      <c r="V102" s="496"/>
      <c r="W102" s="547"/>
    </row>
    <row r="103" spans="1:46" s="95" customFormat="1" x14ac:dyDescent="0.2">
      <c r="A103" s="545" t="s">
        <v>3353</v>
      </c>
      <c r="B103" s="302">
        <v>521802</v>
      </c>
      <c r="C103" s="303">
        <v>2204</v>
      </c>
      <c r="D103" s="302" t="s">
        <v>261</v>
      </c>
      <c r="E103" s="83">
        <v>2017</v>
      </c>
      <c r="F103" s="305">
        <v>42888</v>
      </c>
      <c r="G103" s="302" t="s">
        <v>1874</v>
      </c>
      <c r="H103" s="303" t="s">
        <v>3354</v>
      </c>
      <c r="I103" s="399"/>
      <c r="J103" s="302" t="s">
        <v>3355</v>
      </c>
      <c r="K103" s="302" t="s">
        <v>3356</v>
      </c>
      <c r="L103" s="306">
        <v>229941.96</v>
      </c>
      <c r="M103" s="306">
        <v>2299.42</v>
      </c>
      <c r="N103" s="306">
        <v>269400</v>
      </c>
      <c r="O103" s="85"/>
      <c r="P103" s="61" t="s">
        <v>787</v>
      </c>
      <c r="Q103" s="539" t="s">
        <v>3176</v>
      </c>
      <c r="R103" s="550"/>
      <c r="S103" s="490" t="s">
        <v>757</v>
      </c>
      <c r="T103" s="491">
        <v>50482</v>
      </c>
      <c r="U103" s="540">
        <v>42892</v>
      </c>
      <c r="V103" s="490"/>
      <c r="W103" s="541" t="s">
        <v>1976</v>
      </c>
      <c r="X103" s="92"/>
      <c r="Y103" s="92"/>
      <c r="Z103" s="92"/>
      <c r="AA103" s="92"/>
      <c r="AB103" s="92"/>
      <c r="AC103" s="92"/>
      <c r="AD103" s="92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</row>
    <row r="104" spans="1:46" s="95" customFormat="1" x14ac:dyDescent="0.2">
      <c r="A104" s="545"/>
      <c r="B104" s="302"/>
      <c r="C104" s="303"/>
      <c r="D104" s="302"/>
      <c r="E104" s="83"/>
      <c r="F104" s="305"/>
      <c r="G104" s="302"/>
      <c r="H104" s="303"/>
      <c r="I104" s="399"/>
      <c r="J104" s="302"/>
      <c r="K104" s="302"/>
      <c r="L104" s="306"/>
      <c r="M104" s="306"/>
      <c r="N104" s="306"/>
      <c r="O104" s="85"/>
      <c r="P104" s="61"/>
      <c r="Q104" s="539"/>
      <c r="R104" s="550"/>
      <c r="S104" s="490" t="s">
        <v>758</v>
      </c>
      <c r="T104" s="491">
        <v>178918.71</v>
      </c>
      <c r="U104" s="540">
        <v>42892</v>
      </c>
      <c r="V104" s="490"/>
      <c r="W104" s="541" t="s">
        <v>2618</v>
      </c>
      <c r="X104" s="92"/>
      <c r="Y104" s="92"/>
      <c r="Z104" s="92"/>
      <c r="AA104" s="92"/>
      <c r="AB104" s="92"/>
      <c r="AC104" s="92"/>
      <c r="AD104" s="92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</row>
    <row r="105" spans="1:46" s="95" customFormat="1" ht="15" x14ac:dyDescent="0.25">
      <c r="A105" s="545"/>
      <c r="B105" s="302"/>
      <c r="C105" s="303"/>
      <c r="D105" s="302"/>
      <c r="E105" s="83"/>
      <c r="F105" s="305"/>
      <c r="G105" s="302"/>
      <c r="H105" s="303"/>
      <c r="I105" s="399"/>
      <c r="J105" s="302"/>
      <c r="K105" s="302"/>
      <c r="L105" s="306"/>
      <c r="M105" s="306"/>
      <c r="N105" s="306"/>
      <c r="O105" s="85"/>
      <c r="P105" s="61"/>
      <c r="Q105" s="539"/>
      <c r="R105" s="550"/>
      <c r="S105" s="490" t="s">
        <v>762</v>
      </c>
      <c r="T105" s="513">
        <v>20000</v>
      </c>
      <c r="U105" s="540">
        <v>42888</v>
      </c>
      <c r="V105" s="490"/>
      <c r="W105" s="541" t="s">
        <v>2618</v>
      </c>
      <c r="X105" s="92"/>
      <c r="Y105" s="92"/>
      <c r="Z105" s="92"/>
      <c r="AA105" s="92"/>
      <c r="AB105" s="92"/>
      <c r="AC105" s="92"/>
      <c r="AD105" s="92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</row>
    <row r="106" spans="1:46" s="95" customFormat="1" ht="15" x14ac:dyDescent="0.25">
      <c r="A106" s="545"/>
      <c r="B106" s="302"/>
      <c r="C106" s="303"/>
      <c r="D106" s="302"/>
      <c r="E106" s="83"/>
      <c r="F106" s="305"/>
      <c r="G106" s="302"/>
      <c r="H106" s="303"/>
      <c r="I106" s="399"/>
      <c r="J106" s="302"/>
      <c r="K106" s="302"/>
      <c r="L106" s="306"/>
      <c r="M106" s="306"/>
      <c r="N106" s="306"/>
      <c r="O106" s="85"/>
      <c r="P106" s="61"/>
      <c r="Q106" s="539"/>
      <c r="R106" s="550"/>
      <c r="S106" s="490" t="s">
        <v>762</v>
      </c>
      <c r="T106" s="513">
        <v>20000</v>
      </c>
      <c r="U106" s="540">
        <v>42888</v>
      </c>
      <c r="V106" s="490"/>
      <c r="W106" s="541" t="s">
        <v>2618</v>
      </c>
      <c r="X106" s="92"/>
      <c r="Y106" s="92"/>
      <c r="Z106" s="92"/>
      <c r="AA106" s="92"/>
      <c r="AB106" s="92"/>
      <c r="AC106" s="92"/>
      <c r="AD106" s="92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</row>
    <row r="107" spans="1:46" s="79" customFormat="1" x14ac:dyDescent="0.2">
      <c r="A107" s="553" t="s">
        <v>3357</v>
      </c>
      <c r="B107" s="349">
        <v>521802</v>
      </c>
      <c r="C107" s="350">
        <v>2204</v>
      </c>
      <c r="D107" s="349" t="s">
        <v>261</v>
      </c>
      <c r="E107" s="351">
        <v>2017</v>
      </c>
      <c r="F107" s="352">
        <v>42915</v>
      </c>
      <c r="G107" s="349" t="s">
        <v>115</v>
      </c>
      <c r="H107" s="350" t="s">
        <v>3358</v>
      </c>
      <c r="I107" s="554"/>
      <c r="J107" s="349" t="s">
        <v>3359</v>
      </c>
      <c r="K107" s="349" t="s">
        <v>3360</v>
      </c>
      <c r="L107" s="356">
        <v>229941.96</v>
      </c>
      <c r="M107" s="356">
        <v>2299.42</v>
      </c>
      <c r="N107" s="356">
        <v>269400</v>
      </c>
      <c r="O107" s="357"/>
      <c r="P107" s="61" t="s">
        <v>787</v>
      </c>
      <c r="Q107" s="539" t="s">
        <v>3176</v>
      </c>
      <c r="R107" s="550"/>
      <c r="S107" s="490" t="s">
        <v>2643</v>
      </c>
      <c r="T107" s="491">
        <v>255400</v>
      </c>
      <c r="U107" s="540">
        <v>42915</v>
      </c>
      <c r="V107" s="490"/>
      <c r="W107" s="541" t="s">
        <v>1976</v>
      </c>
      <c r="X107" s="788" t="s">
        <v>3361</v>
      </c>
      <c r="Y107" s="788"/>
      <c r="Z107" s="788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</row>
    <row r="108" spans="1:46" s="79" customFormat="1" x14ac:dyDescent="0.2">
      <c r="A108" s="553"/>
      <c r="B108" s="349"/>
      <c r="C108" s="350"/>
      <c r="D108" s="349"/>
      <c r="E108" s="351"/>
      <c r="F108" s="352"/>
      <c r="G108" s="349"/>
      <c r="H108" s="350"/>
      <c r="I108" s="554"/>
      <c r="J108" s="349"/>
      <c r="K108" s="349"/>
      <c r="L108" s="356"/>
      <c r="M108" s="356"/>
      <c r="N108" s="356"/>
      <c r="O108" s="357"/>
      <c r="P108" s="61"/>
      <c r="Q108" s="539"/>
      <c r="R108" s="550"/>
      <c r="S108" s="490" t="s">
        <v>763</v>
      </c>
      <c r="T108" s="491">
        <v>5000</v>
      </c>
      <c r="U108" s="540">
        <v>42915</v>
      </c>
      <c r="V108" s="490"/>
      <c r="W108" s="541" t="s">
        <v>1976</v>
      </c>
      <c r="X108" s="788"/>
      <c r="Y108" s="788"/>
      <c r="Z108" s="788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</row>
    <row r="109" spans="1:46" s="79" customFormat="1" x14ac:dyDescent="0.2">
      <c r="A109" s="553"/>
      <c r="B109" s="349"/>
      <c r="C109" s="350"/>
      <c r="D109" s="349"/>
      <c r="E109" s="351"/>
      <c r="F109" s="352"/>
      <c r="G109" s="349"/>
      <c r="H109" s="350"/>
      <c r="I109" s="554"/>
      <c r="J109" s="349"/>
      <c r="K109" s="349"/>
      <c r="L109" s="356"/>
      <c r="M109" s="356"/>
      <c r="N109" s="356"/>
      <c r="O109" s="357"/>
      <c r="P109" s="61"/>
      <c r="Q109" s="539"/>
      <c r="R109" s="550"/>
      <c r="S109" s="490" t="s">
        <v>763</v>
      </c>
      <c r="T109" s="491">
        <v>4000</v>
      </c>
      <c r="U109" s="540">
        <v>42915</v>
      </c>
      <c r="V109" s="490"/>
      <c r="W109" s="541" t="s">
        <v>1976</v>
      </c>
      <c r="X109" s="788"/>
      <c r="Y109" s="788"/>
      <c r="Z109" s="788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</row>
    <row r="110" spans="1:46" s="79" customFormat="1" x14ac:dyDescent="0.2">
      <c r="A110" s="553"/>
      <c r="B110" s="349"/>
      <c r="C110" s="350"/>
      <c r="D110" s="349"/>
      <c r="E110" s="351"/>
      <c r="F110" s="352"/>
      <c r="G110" s="349"/>
      <c r="H110" s="350"/>
      <c r="I110" s="554"/>
      <c r="J110" s="349"/>
      <c r="K110" s="349"/>
      <c r="L110" s="356"/>
      <c r="M110" s="356"/>
      <c r="N110" s="356"/>
      <c r="O110" s="357"/>
      <c r="P110" s="61"/>
      <c r="Q110" s="539"/>
      <c r="R110" s="550"/>
      <c r="S110" s="490" t="s">
        <v>763</v>
      </c>
      <c r="T110" s="491">
        <v>5000</v>
      </c>
      <c r="U110" s="540">
        <v>42915</v>
      </c>
      <c r="V110" s="490"/>
      <c r="W110" s="541" t="s">
        <v>1976</v>
      </c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</row>
    <row r="111" spans="1:46" s="79" customFormat="1" x14ac:dyDescent="0.2">
      <c r="A111" s="553" t="s">
        <v>3362</v>
      </c>
      <c r="B111" s="349">
        <v>521502</v>
      </c>
      <c r="C111" s="350" t="s">
        <v>618</v>
      </c>
      <c r="D111" s="349" t="s">
        <v>3191</v>
      </c>
      <c r="E111" s="351">
        <v>2017</v>
      </c>
      <c r="F111" s="352">
        <v>42913</v>
      </c>
      <c r="G111" s="349" t="s">
        <v>1874</v>
      </c>
      <c r="H111" s="349" t="s">
        <v>3363</v>
      </c>
      <c r="I111" s="554"/>
      <c r="J111" s="349" t="s">
        <v>3364</v>
      </c>
      <c r="K111" s="349" t="s">
        <v>3365</v>
      </c>
      <c r="L111" s="356">
        <v>293103.45</v>
      </c>
      <c r="M111" s="356">
        <v>0</v>
      </c>
      <c r="N111" s="356">
        <v>340000</v>
      </c>
      <c r="O111" s="357"/>
      <c r="P111" s="61" t="s">
        <v>3195</v>
      </c>
      <c r="Q111" s="539" t="s">
        <v>3176</v>
      </c>
      <c r="R111" s="77"/>
      <c r="S111" s="490"/>
      <c r="T111" s="491"/>
      <c r="U111" s="490"/>
      <c r="V111" s="490"/>
      <c r="W111" s="555"/>
    </row>
    <row r="112" spans="1:46" s="78" customFormat="1" x14ac:dyDescent="0.2">
      <c r="A112" s="545" t="s">
        <v>3366</v>
      </c>
      <c r="B112" s="302">
        <v>521707</v>
      </c>
      <c r="C112" s="303">
        <v>2006</v>
      </c>
      <c r="D112" s="302" t="s">
        <v>165</v>
      </c>
      <c r="E112" s="83">
        <v>2017</v>
      </c>
      <c r="F112" s="305">
        <v>42907</v>
      </c>
      <c r="G112" s="302" t="s">
        <v>1467</v>
      </c>
      <c r="H112" s="303" t="s">
        <v>3367</v>
      </c>
      <c r="I112" s="399"/>
      <c r="J112" s="302" t="s">
        <v>3368</v>
      </c>
      <c r="K112" s="302" t="s">
        <v>3369</v>
      </c>
      <c r="L112" s="306">
        <v>201982.76</v>
      </c>
      <c r="M112" s="306">
        <v>0</v>
      </c>
      <c r="N112" s="306">
        <v>234300</v>
      </c>
      <c r="O112" s="85"/>
      <c r="P112" s="61" t="s">
        <v>787</v>
      </c>
      <c r="Q112" s="551" t="s">
        <v>3206</v>
      </c>
      <c r="R112" s="77"/>
      <c r="S112" s="490" t="s">
        <v>758</v>
      </c>
      <c r="T112" s="491">
        <v>40000</v>
      </c>
      <c r="U112" s="540">
        <v>42907</v>
      </c>
      <c r="V112" s="490"/>
      <c r="W112" s="541" t="s">
        <v>2618</v>
      </c>
      <c r="X112" s="79"/>
      <c r="Y112" s="79"/>
      <c r="Z112" s="79"/>
      <c r="AA112" s="79"/>
      <c r="AB112" s="79"/>
      <c r="AC112" s="79"/>
      <c r="AD112" s="79"/>
    </row>
    <row r="113" spans="1:46" s="78" customFormat="1" x14ac:dyDescent="0.2">
      <c r="A113" s="545"/>
      <c r="B113" s="302"/>
      <c r="C113" s="303"/>
      <c r="D113" s="302"/>
      <c r="E113" s="83"/>
      <c r="F113" s="305"/>
      <c r="G113" s="302"/>
      <c r="H113" s="303"/>
      <c r="I113" s="399"/>
      <c r="J113" s="302"/>
      <c r="K113" s="302"/>
      <c r="L113" s="306"/>
      <c r="M113" s="306"/>
      <c r="N113" s="306"/>
      <c r="O113" s="85"/>
      <c r="P113" s="61"/>
      <c r="Q113" s="551"/>
      <c r="R113" s="77"/>
      <c r="S113" s="490" t="s">
        <v>757</v>
      </c>
      <c r="T113" s="491">
        <v>23000</v>
      </c>
      <c r="U113" s="540">
        <v>42909</v>
      </c>
      <c r="V113" s="490"/>
      <c r="W113" s="541" t="s">
        <v>2618</v>
      </c>
      <c r="X113" s="79"/>
      <c r="Y113" s="79"/>
      <c r="Z113" s="79"/>
      <c r="AA113" s="79"/>
      <c r="AB113" s="79"/>
      <c r="AC113" s="79"/>
      <c r="AD113" s="79"/>
    </row>
    <row r="114" spans="1:46" s="78" customFormat="1" x14ac:dyDescent="0.2">
      <c r="A114" s="545"/>
      <c r="B114" s="302"/>
      <c r="C114" s="303"/>
      <c r="D114" s="302"/>
      <c r="E114" s="83"/>
      <c r="F114" s="305"/>
      <c r="G114" s="302"/>
      <c r="H114" s="303"/>
      <c r="I114" s="399"/>
      <c r="J114" s="302"/>
      <c r="K114" s="302"/>
      <c r="L114" s="306"/>
      <c r="M114" s="306"/>
      <c r="N114" s="306"/>
      <c r="O114" s="85"/>
      <c r="P114" s="61"/>
      <c r="Q114" s="551"/>
      <c r="R114" s="77"/>
      <c r="S114" s="490" t="s">
        <v>758</v>
      </c>
      <c r="T114" s="491">
        <v>48300</v>
      </c>
      <c r="U114" s="540">
        <v>42909</v>
      </c>
      <c r="V114" s="490"/>
      <c r="W114" s="541" t="s">
        <v>2618</v>
      </c>
      <c r="X114" s="79"/>
      <c r="Y114" s="79"/>
      <c r="Z114" s="79"/>
      <c r="AA114" s="79"/>
      <c r="AB114" s="79"/>
      <c r="AC114" s="79"/>
      <c r="AD114" s="79"/>
    </row>
    <row r="115" spans="1:46" s="78" customFormat="1" x14ac:dyDescent="0.2">
      <c r="A115" s="545"/>
      <c r="B115" s="302"/>
      <c r="C115" s="303"/>
      <c r="D115" s="302"/>
      <c r="E115" s="83"/>
      <c r="F115" s="305"/>
      <c r="G115" s="302"/>
      <c r="H115" s="303"/>
      <c r="I115" s="399"/>
      <c r="J115" s="302"/>
      <c r="K115" s="302"/>
      <c r="L115" s="306"/>
      <c r="M115" s="306"/>
      <c r="N115" s="306"/>
      <c r="O115" s="85"/>
      <c r="P115" s="61"/>
      <c r="Q115" s="551"/>
      <c r="R115" s="77"/>
      <c r="S115" s="490" t="s">
        <v>758</v>
      </c>
      <c r="T115" s="491">
        <v>123000</v>
      </c>
      <c r="U115" s="540">
        <v>42909</v>
      </c>
      <c r="V115" s="490"/>
      <c r="W115" s="541" t="s">
        <v>2618</v>
      </c>
      <c r="X115" s="79"/>
      <c r="Y115" s="79"/>
      <c r="Z115" s="79"/>
      <c r="AA115" s="79"/>
      <c r="AB115" s="79"/>
      <c r="AC115" s="79"/>
      <c r="AD115" s="79"/>
    </row>
    <row r="116" spans="1:46" s="78" customFormat="1" x14ac:dyDescent="0.2">
      <c r="A116" s="545" t="s">
        <v>3370</v>
      </c>
      <c r="B116" s="302">
        <v>521707</v>
      </c>
      <c r="C116" s="303">
        <v>2006</v>
      </c>
      <c r="D116" s="302" t="s">
        <v>165</v>
      </c>
      <c r="E116" s="83">
        <v>2017</v>
      </c>
      <c r="F116" s="305">
        <v>42915</v>
      </c>
      <c r="G116" s="302" t="s">
        <v>3371</v>
      </c>
      <c r="H116" s="303" t="s">
        <v>3372</v>
      </c>
      <c r="I116" s="399"/>
      <c r="J116" s="302" t="s">
        <v>3373</v>
      </c>
      <c r="K116" s="302" t="s">
        <v>3374</v>
      </c>
      <c r="L116" s="306">
        <v>201982.76</v>
      </c>
      <c r="M116" s="306">
        <v>0</v>
      </c>
      <c r="N116" s="306">
        <v>234300</v>
      </c>
      <c r="O116" s="85"/>
      <c r="P116" s="61" t="s">
        <v>787</v>
      </c>
      <c r="Q116" s="551" t="s">
        <v>3206</v>
      </c>
      <c r="R116" s="77"/>
      <c r="S116" s="490" t="s">
        <v>757</v>
      </c>
      <c r="T116" s="491">
        <v>234300</v>
      </c>
      <c r="U116" s="540">
        <v>42916</v>
      </c>
      <c r="V116" s="490"/>
      <c r="W116" s="541" t="s">
        <v>2618</v>
      </c>
      <c r="X116" s="79"/>
      <c r="Y116" s="79"/>
      <c r="Z116" s="79"/>
      <c r="AA116" s="79"/>
      <c r="AB116" s="79"/>
      <c r="AC116" s="79"/>
      <c r="AD116" s="79"/>
    </row>
    <row r="117" spans="1:46" s="78" customFormat="1" x14ac:dyDescent="0.2">
      <c r="A117" s="545" t="s">
        <v>3375</v>
      </c>
      <c r="B117" s="302">
        <v>591101</v>
      </c>
      <c r="C117" s="303" t="s">
        <v>618</v>
      </c>
      <c r="D117" s="302" t="s">
        <v>3191</v>
      </c>
      <c r="E117" s="83">
        <v>2017</v>
      </c>
      <c r="F117" s="305">
        <v>42906</v>
      </c>
      <c r="G117" s="302" t="s">
        <v>646</v>
      </c>
      <c r="H117" s="302" t="s">
        <v>3376</v>
      </c>
      <c r="I117" s="399"/>
      <c r="J117" s="302" t="s">
        <v>3377</v>
      </c>
      <c r="K117" s="302" t="s">
        <v>3378</v>
      </c>
      <c r="L117" s="306">
        <v>244482.76</v>
      </c>
      <c r="M117" s="306">
        <v>0</v>
      </c>
      <c r="N117" s="306">
        <v>250000</v>
      </c>
      <c r="O117" s="85"/>
      <c r="P117" s="61" t="s">
        <v>3195</v>
      </c>
      <c r="Q117" s="551" t="s">
        <v>3206</v>
      </c>
      <c r="R117" s="552"/>
      <c r="S117" s="490" t="s">
        <v>2643</v>
      </c>
      <c r="T117" s="491">
        <v>5000</v>
      </c>
      <c r="U117" s="540">
        <v>42904</v>
      </c>
      <c r="V117" s="490"/>
      <c r="W117" s="547" t="s">
        <v>1976</v>
      </c>
    </row>
    <row r="118" spans="1:46" s="78" customFormat="1" x14ac:dyDescent="0.2">
      <c r="A118" s="545"/>
      <c r="B118" s="302"/>
      <c r="C118" s="303"/>
      <c r="D118" s="302"/>
      <c r="E118" s="83"/>
      <c r="F118" s="305"/>
      <c r="G118" s="302"/>
      <c r="H118" s="302"/>
      <c r="I118" s="399"/>
      <c r="J118" s="302"/>
      <c r="K118" s="302"/>
      <c r="L118" s="306"/>
      <c r="M118" s="306"/>
      <c r="N118" s="306"/>
      <c r="O118" s="85"/>
      <c r="P118" s="61"/>
      <c r="Q118" s="551"/>
      <c r="R118" s="552"/>
      <c r="S118" s="490" t="s">
        <v>2643</v>
      </c>
      <c r="T118" s="491">
        <v>195358.67</v>
      </c>
      <c r="U118" s="540">
        <v>42906</v>
      </c>
      <c r="V118" s="490"/>
      <c r="W118" s="547" t="s">
        <v>1976</v>
      </c>
    </row>
    <row r="119" spans="1:46" s="78" customFormat="1" ht="15" x14ac:dyDescent="0.25">
      <c r="A119" s="545"/>
      <c r="B119" s="302"/>
      <c r="C119" s="303"/>
      <c r="D119" s="302"/>
      <c r="E119" s="83"/>
      <c r="F119" s="305"/>
      <c r="G119" s="302"/>
      <c r="H119" s="302"/>
      <c r="I119" s="399"/>
      <c r="J119" s="302"/>
      <c r="K119" s="302"/>
      <c r="L119" s="306"/>
      <c r="M119" s="306"/>
      <c r="N119" s="306"/>
      <c r="O119" s="85"/>
      <c r="P119" s="61"/>
      <c r="Q119" s="551"/>
      <c r="R119" s="552"/>
      <c r="S119" s="490" t="s">
        <v>2647</v>
      </c>
      <c r="T119" s="513">
        <v>49641.33</v>
      </c>
      <c r="U119" s="540"/>
      <c r="V119" s="490"/>
      <c r="W119" s="547" t="s">
        <v>1976</v>
      </c>
    </row>
    <row r="120" spans="1:46" s="78" customFormat="1" x14ac:dyDescent="0.2">
      <c r="A120" s="545" t="s">
        <v>3379</v>
      </c>
      <c r="B120" s="302">
        <v>521802</v>
      </c>
      <c r="C120" s="303">
        <v>2202</v>
      </c>
      <c r="D120" s="302" t="s">
        <v>229</v>
      </c>
      <c r="E120" s="83">
        <v>2017</v>
      </c>
      <c r="F120" s="305">
        <v>42889</v>
      </c>
      <c r="G120" s="302" t="s">
        <v>13</v>
      </c>
      <c r="H120" s="303" t="s">
        <v>3380</v>
      </c>
      <c r="I120" s="399"/>
      <c r="J120" s="302" t="s">
        <v>3381</v>
      </c>
      <c r="K120" s="302" t="s">
        <v>3382</v>
      </c>
      <c r="L120" s="306">
        <v>207327.59</v>
      </c>
      <c r="M120" s="306">
        <v>0</v>
      </c>
      <c r="N120" s="306">
        <v>240500</v>
      </c>
      <c r="O120" s="85"/>
      <c r="P120" s="61" t="s">
        <v>787</v>
      </c>
      <c r="Q120" s="551" t="s">
        <v>3206</v>
      </c>
      <c r="R120" s="77"/>
      <c r="S120" s="490" t="s">
        <v>763</v>
      </c>
      <c r="T120" s="491">
        <v>5000</v>
      </c>
      <c r="U120" s="540">
        <v>42888</v>
      </c>
      <c r="V120" s="490"/>
      <c r="W120" s="541" t="s">
        <v>1976</v>
      </c>
      <c r="X120" s="79"/>
      <c r="Y120" s="79"/>
      <c r="Z120" s="79"/>
      <c r="AA120" s="79"/>
      <c r="AB120" s="79"/>
      <c r="AC120" s="79"/>
      <c r="AD120" s="79"/>
    </row>
    <row r="121" spans="1:46" s="78" customFormat="1" x14ac:dyDescent="0.2">
      <c r="A121" s="545"/>
      <c r="B121" s="302"/>
      <c r="C121" s="303"/>
      <c r="D121" s="302"/>
      <c r="E121" s="83"/>
      <c r="F121" s="305"/>
      <c r="G121" s="302"/>
      <c r="H121" s="303"/>
      <c r="I121" s="399"/>
      <c r="J121" s="302"/>
      <c r="K121" s="302"/>
      <c r="L121" s="306"/>
      <c r="M121" s="306"/>
      <c r="N121" s="306"/>
      <c r="O121" s="85"/>
      <c r="P121" s="61"/>
      <c r="Q121" s="551"/>
      <c r="R121" s="77"/>
      <c r="S121" s="490" t="s">
        <v>757</v>
      </c>
      <c r="T121" s="491">
        <v>35000</v>
      </c>
      <c r="U121" s="540" t="s">
        <v>3383</v>
      </c>
      <c r="V121" s="490"/>
      <c r="W121" s="541" t="s">
        <v>1976</v>
      </c>
      <c r="X121" s="79"/>
      <c r="Y121" s="79"/>
      <c r="Z121" s="79"/>
      <c r="AA121" s="79"/>
      <c r="AB121" s="79"/>
      <c r="AC121" s="79"/>
      <c r="AD121" s="79"/>
    </row>
    <row r="122" spans="1:46" s="78" customFormat="1" ht="15" x14ac:dyDescent="0.25">
      <c r="A122" s="545"/>
      <c r="B122" s="302"/>
      <c r="C122" s="303"/>
      <c r="D122" s="302"/>
      <c r="E122" s="83"/>
      <c r="F122" s="305"/>
      <c r="G122" s="302"/>
      <c r="H122" s="303"/>
      <c r="I122" s="399"/>
      <c r="J122" s="302"/>
      <c r="K122" s="302"/>
      <c r="L122" s="306"/>
      <c r="M122" s="306"/>
      <c r="N122" s="306"/>
      <c r="O122" s="85"/>
      <c r="P122" s="61"/>
      <c r="Q122" s="551"/>
      <c r="R122" s="77"/>
      <c r="S122" s="490" t="s">
        <v>2647</v>
      </c>
      <c r="T122" s="502">
        <v>200500.01</v>
      </c>
      <c r="V122" s="503"/>
      <c r="W122" s="541" t="s">
        <v>1976</v>
      </c>
      <c r="X122" s="79"/>
      <c r="Y122" s="79"/>
      <c r="Z122" s="79"/>
      <c r="AA122" s="79"/>
      <c r="AB122" s="79"/>
      <c r="AC122" s="79"/>
      <c r="AD122" s="79"/>
    </row>
    <row r="123" spans="1:46" s="78" customFormat="1" x14ac:dyDescent="0.2">
      <c r="A123" s="545" t="s">
        <v>3384</v>
      </c>
      <c r="B123" s="302">
        <v>1520104</v>
      </c>
      <c r="C123" s="303">
        <v>7493</v>
      </c>
      <c r="D123" s="302" t="s">
        <v>440</v>
      </c>
      <c r="E123" s="83">
        <v>2017</v>
      </c>
      <c r="F123" s="305">
        <v>42902</v>
      </c>
      <c r="G123" s="302" t="s">
        <v>143</v>
      </c>
      <c r="H123" s="303" t="s">
        <v>3385</v>
      </c>
      <c r="I123" s="399"/>
      <c r="J123" s="302" t="s">
        <v>3386</v>
      </c>
      <c r="K123" s="302" t="s">
        <v>3387</v>
      </c>
      <c r="L123" s="306">
        <v>250000</v>
      </c>
      <c r="M123" s="306">
        <v>12500</v>
      </c>
      <c r="N123" s="306">
        <v>304500</v>
      </c>
      <c r="O123" s="85"/>
      <c r="P123" s="61" t="s">
        <v>787</v>
      </c>
      <c r="Q123" s="539" t="s">
        <v>3176</v>
      </c>
      <c r="R123" s="77"/>
      <c r="S123" s="490" t="s">
        <v>758</v>
      </c>
      <c r="T123" s="491">
        <v>284500</v>
      </c>
      <c r="U123" s="490" t="s">
        <v>3388</v>
      </c>
      <c r="V123" s="490"/>
      <c r="W123" s="541" t="s">
        <v>2618</v>
      </c>
      <c r="X123" s="79"/>
      <c r="Y123" s="79"/>
      <c r="Z123" s="79"/>
      <c r="AA123" s="79"/>
      <c r="AB123" s="79"/>
      <c r="AC123" s="94"/>
      <c r="AD123" s="94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</row>
    <row r="124" spans="1:46" s="78" customFormat="1" x14ac:dyDescent="0.2">
      <c r="A124" s="545"/>
      <c r="B124" s="302"/>
      <c r="C124" s="303"/>
      <c r="D124" s="302"/>
      <c r="E124" s="83"/>
      <c r="F124" s="305"/>
      <c r="G124" s="302"/>
      <c r="H124" s="303"/>
      <c r="I124" s="399"/>
      <c r="J124" s="302"/>
      <c r="K124" s="302"/>
      <c r="L124" s="306"/>
      <c r="M124" s="306"/>
      <c r="N124" s="306"/>
      <c r="O124" s="85"/>
      <c r="P124" s="61"/>
      <c r="Q124" s="539"/>
      <c r="R124" s="77"/>
      <c r="S124" s="490" t="s">
        <v>2752</v>
      </c>
      <c r="T124" s="491">
        <v>20000</v>
      </c>
      <c r="U124" s="540">
        <v>42902</v>
      </c>
      <c r="V124" s="490"/>
      <c r="W124" s="541" t="s">
        <v>2618</v>
      </c>
      <c r="X124" s="79"/>
      <c r="Y124" s="79"/>
      <c r="Z124" s="79"/>
      <c r="AA124" s="79"/>
      <c r="AB124" s="79"/>
      <c r="AC124" s="94"/>
      <c r="AD124" s="94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</row>
    <row r="125" spans="1:46" s="79" customFormat="1" x14ac:dyDescent="0.2">
      <c r="A125" s="553" t="s">
        <v>3389</v>
      </c>
      <c r="B125" s="349">
        <v>1520604</v>
      </c>
      <c r="C125" s="350">
        <v>7495</v>
      </c>
      <c r="D125" s="349" t="s">
        <v>492</v>
      </c>
      <c r="E125" s="351">
        <v>2017</v>
      </c>
      <c r="F125" s="352">
        <v>42899</v>
      </c>
      <c r="G125" s="349" t="s">
        <v>1596</v>
      </c>
      <c r="H125" s="350" t="s">
        <v>3390</v>
      </c>
      <c r="I125" s="554"/>
      <c r="J125" s="349" t="s">
        <v>3391</v>
      </c>
      <c r="K125" s="349" t="s">
        <v>3392</v>
      </c>
      <c r="L125" s="356">
        <v>296880.13</v>
      </c>
      <c r="M125" s="356">
        <v>14844.01</v>
      </c>
      <c r="N125" s="356">
        <v>361600</v>
      </c>
      <c r="O125" s="357"/>
      <c r="P125" s="61" t="s">
        <v>787</v>
      </c>
      <c r="Q125" s="539" t="s">
        <v>3176</v>
      </c>
      <c r="R125" s="77"/>
      <c r="S125" s="490"/>
      <c r="T125" s="491"/>
      <c r="U125" s="490"/>
      <c r="V125" s="490"/>
      <c r="W125" s="541"/>
    </row>
    <row r="126" spans="1:46" s="78" customFormat="1" x14ac:dyDescent="0.2">
      <c r="A126" s="545" t="s">
        <v>3393</v>
      </c>
      <c r="B126" s="302">
        <v>520819</v>
      </c>
      <c r="C126" s="303">
        <v>4498</v>
      </c>
      <c r="D126" s="302" t="s">
        <v>326</v>
      </c>
      <c r="E126" s="83">
        <v>2017</v>
      </c>
      <c r="F126" s="305">
        <v>42899</v>
      </c>
      <c r="G126" s="302" t="s">
        <v>56</v>
      </c>
      <c r="H126" s="303" t="s">
        <v>3394</v>
      </c>
      <c r="I126" s="399"/>
      <c r="J126" s="302" t="s">
        <v>3395</v>
      </c>
      <c r="K126" s="302" t="s">
        <v>3396</v>
      </c>
      <c r="L126" s="306">
        <v>383985.18</v>
      </c>
      <c r="M126" s="306">
        <v>18169.990000000002</v>
      </c>
      <c r="N126" s="306">
        <v>466500</v>
      </c>
      <c r="O126" s="85"/>
      <c r="P126" s="61" t="s">
        <v>787</v>
      </c>
      <c r="Q126" s="539" t="s">
        <v>3176</v>
      </c>
      <c r="R126" s="550"/>
      <c r="S126" s="494" t="s">
        <v>766</v>
      </c>
      <c r="T126" s="508">
        <v>297000</v>
      </c>
      <c r="U126" s="540">
        <v>42899</v>
      </c>
      <c r="V126" s="490"/>
      <c r="W126" s="547" t="s">
        <v>2618</v>
      </c>
      <c r="X126" s="789" t="s">
        <v>3397</v>
      </c>
      <c r="Y126" s="789"/>
      <c r="Z126" s="7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</row>
    <row r="127" spans="1:46" s="78" customFormat="1" ht="24.75" customHeight="1" x14ac:dyDescent="0.2">
      <c r="A127" s="545"/>
      <c r="B127" s="302"/>
      <c r="C127" s="303"/>
      <c r="D127" s="302"/>
      <c r="E127" s="83"/>
      <c r="F127" s="305"/>
      <c r="G127" s="302"/>
      <c r="H127" s="303"/>
      <c r="I127" s="399"/>
      <c r="J127" s="302"/>
      <c r="K127" s="302"/>
      <c r="L127" s="306"/>
      <c r="M127" s="306"/>
      <c r="N127" s="306"/>
      <c r="O127" s="85"/>
      <c r="P127" s="61"/>
      <c r="Q127" s="539"/>
      <c r="R127" s="550"/>
      <c r="S127" s="494" t="s">
        <v>2643</v>
      </c>
      <c r="T127" s="508">
        <v>8000</v>
      </c>
      <c r="U127" s="540">
        <v>42899</v>
      </c>
      <c r="V127" s="490"/>
      <c r="W127" s="547" t="s">
        <v>2618</v>
      </c>
      <c r="X127" s="789"/>
      <c r="Y127" s="789"/>
      <c r="Z127" s="7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</row>
    <row r="128" spans="1:46" s="78" customFormat="1" ht="15" x14ac:dyDescent="0.25">
      <c r="A128" s="545"/>
      <c r="B128" s="302"/>
      <c r="C128" s="303"/>
      <c r="D128" s="302"/>
      <c r="E128" s="83"/>
      <c r="F128" s="305"/>
      <c r="G128" s="302"/>
      <c r="H128" s="303"/>
      <c r="I128" s="399"/>
      <c r="J128" s="302"/>
      <c r="K128" s="302"/>
      <c r="L128" s="306"/>
      <c r="M128" s="306"/>
      <c r="N128" s="306"/>
      <c r="O128" s="85"/>
      <c r="P128" s="61"/>
      <c r="Q128" s="539"/>
      <c r="R128" s="550"/>
      <c r="S128" s="494" t="s">
        <v>2647</v>
      </c>
      <c r="T128" s="502"/>
      <c r="U128" s="503"/>
      <c r="V128" s="490"/>
      <c r="W128" s="547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</row>
    <row r="129" spans="1:46" s="78" customFormat="1" x14ac:dyDescent="0.2">
      <c r="A129" s="545" t="s">
        <v>3398</v>
      </c>
      <c r="B129" s="302">
        <v>520819</v>
      </c>
      <c r="C129" s="303">
        <v>4498</v>
      </c>
      <c r="D129" s="302" t="s">
        <v>326</v>
      </c>
      <c r="E129" s="83">
        <v>2017</v>
      </c>
      <c r="F129" s="305">
        <v>42916</v>
      </c>
      <c r="G129" s="302" t="s">
        <v>143</v>
      </c>
      <c r="H129" s="303" t="s">
        <v>3399</v>
      </c>
      <c r="I129" s="399"/>
      <c r="J129" s="302" t="s">
        <v>3400</v>
      </c>
      <c r="K129" s="302" t="s">
        <v>3401</v>
      </c>
      <c r="L129" s="306">
        <v>383985.18</v>
      </c>
      <c r="M129" s="306">
        <v>18169.990000000002</v>
      </c>
      <c r="N129" s="306">
        <v>466500</v>
      </c>
      <c r="O129" s="85"/>
      <c r="P129" s="61" t="s">
        <v>787</v>
      </c>
      <c r="Q129" s="539" t="s">
        <v>3176</v>
      </c>
      <c r="R129" s="77"/>
      <c r="S129" s="494" t="s">
        <v>758</v>
      </c>
      <c r="T129" s="508">
        <v>135000</v>
      </c>
      <c r="U129" s="540">
        <v>42921</v>
      </c>
      <c r="V129" s="490"/>
      <c r="W129" s="547" t="s">
        <v>1976</v>
      </c>
    </row>
    <row r="130" spans="1:46" s="78" customFormat="1" ht="15" x14ac:dyDescent="0.25">
      <c r="A130" s="545"/>
      <c r="B130" s="302"/>
      <c r="C130" s="303"/>
      <c r="D130" s="302"/>
      <c r="E130" s="83"/>
      <c r="F130" s="305"/>
      <c r="G130" s="302"/>
      <c r="H130" s="303"/>
      <c r="I130" s="399"/>
      <c r="J130" s="302"/>
      <c r="K130" s="302"/>
      <c r="L130" s="306"/>
      <c r="M130" s="306"/>
      <c r="N130" s="306"/>
      <c r="O130" s="85"/>
      <c r="P130" s="61"/>
      <c r="Q130" s="539"/>
      <c r="R130" s="77"/>
      <c r="S130" s="494" t="s">
        <v>2824</v>
      </c>
      <c r="T130" s="502">
        <v>17272.72</v>
      </c>
      <c r="U130" s="503"/>
      <c r="V130" s="490"/>
      <c r="W130" s="547"/>
    </row>
    <row r="131" spans="1:46" s="78" customFormat="1" ht="15" x14ac:dyDescent="0.25">
      <c r="A131" s="545"/>
      <c r="B131" s="302"/>
      <c r="C131" s="303"/>
      <c r="D131" s="302"/>
      <c r="E131" s="83"/>
      <c r="F131" s="305"/>
      <c r="G131" s="302"/>
      <c r="H131" s="303"/>
      <c r="I131" s="399"/>
      <c r="J131" s="302"/>
      <c r="K131" s="302"/>
      <c r="L131" s="306"/>
      <c r="M131" s="306"/>
      <c r="N131" s="306"/>
      <c r="O131" s="85"/>
      <c r="P131" s="61"/>
      <c r="Q131" s="539"/>
      <c r="R131" s="77"/>
      <c r="S131" s="494" t="s">
        <v>2647</v>
      </c>
      <c r="T131" s="502">
        <v>314227.28000000003</v>
      </c>
      <c r="U131" s="503"/>
      <c r="V131" s="490"/>
      <c r="W131" s="547"/>
    </row>
    <row r="132" spans="1:46" s="78" customFormat="1" x14ac:dyDescent="0.2">
      <c r="A132" s="545" t="s">
        <v>3402</v>
      </c>
      <c r="B132" s="302">
        <v>521702</v>
      </c>
      <c r="C132" s="303">
        <v>2005</v>
      </c>
      <c r="D132" s="302" t="s">
        <v>130</v>
      </c>
      <c r="E132" s="83">
        <v>2017</v>
      </c>
      <c r="F132" s="305">
        <v>42909</v>
      </c>
      <c r="G132" s="302" t="s">
        <v>3403</v>
      </c>
      <c r="H132" s="303" t="s">
        <v>3404</v>
      </c>
      <c r="I132" s="399"/>
      <c r="J132" s="302" t="s">
        <v>3405</v>
      </c>
      <c r="K132" s="302" t="s">
        <v>3406</v>
      </c>
      <c r="L132" s="306">
        <v>183620.69</v>
      </c>
      <c r="M132" s="306">
        <v>0</v>
      </c>
      <c r="N132" s="306">
        <v>213000</v>
      </c>
      <c r="O132" s="85"/>
      <c r="P132" s="61" t="s">
        <v>787</v>
      </c>
      <c r="Q132" s="551" t="s">
        <v>3206</v>
      </c>
      <c r="R132" s="77"/>
      <c r="S132" s="496" t="s">
        <v>758</v>
      </c>
      <c r="T132" s="508">
        <v>213000</v>
      </c>
      <c r="U132" s="540">
        <v>42909</v>
      </c>
      <c r="V132" s="490"/>
      <c r="W132" s="541" t="s">
        <v>2618</v>
      </c>
      <c r="X132" s="79"/>
      <c r="Y132" s="79"/>
      <c r="Z132" s="79"/>
      <c r="AA132" s="79"/>
      <c r="AB132" s="79"/>
      <c r="AC132" s="79"/>
      <c r="AD132" s="79"/>
    </row>
    <row r="133" spans="1:46" s="78" customFormat="1" x14ac:dyDescent="0.2">
      <c r="A133" s="545" t="s">
        <v>3407</v>
      </c>
      <c r="B133" s="302">
        <v>43919</v>
      </c>
      <c r="C133" s="303" t="s">
        <v>618</v>
      </c>
      <c r="D133" s="302" t="s">
        <v>3191</v>
      </c>
      <c r="E133" s="83">
        <v>2017</v>
      </c>
      <c r="F133" s="305">
        <v>42898</v>
      </c>
      <c r="G133" s="302" t="s">
        <v>13</v>
      </c>
      <c r="H133" s="302" t="s">
        <v>3408</v>
      </c>
      <c r="I133" s="399"/>
      <c r="J133" s="302" t="s">
        <v>3409</v>
      </c>
      <c r="K133" s="302" t="s">
        <v>3410</v>
      </c>
      <c r="L133" s="306">
        <v>151275.85999999999</v>
      </c>
      <c r="M133" s="306">
        <v>0</v>
      </c>
      <c r="N133" s="306">
        <v>155000</v>
      </c>
      <c r="O133" s="85"/>
      <c r="P133" s="41" t="s">
        <v>3195</v>
      </c>
      <c r="Q133" s="551" t="s">
        <v>3206</v>
      </c>
      <c r="R133" s="77"/>
      <c r="S133" s="490" t="s">
        <v>2643</v>
      </c>
      <c r="T133" s="491">
        <v>150000</v>
      </c>
      <c r="U133" s="540">
        <v>42898</v>
      </c>
      <c r="V133" s="490"/>
      <c r="W133" s="547" t="s">
        <v>2618</v>
      </c>
    </row>
    <row r="134" spans="1:46" s="78" customFormat="1" x14ac:dyDescent="0.2">
      <c r="A134" s="545"/>
      <c r="B134" s="302"/>
      <c r="C134" s="303"/>
      <c r="D134" s="302"/>
      <c r="E134" s="83"/>
      <c r="F134" s="305"/>
      <c r="G134" s="302"/>
      <c r="H134" s="302"/>
      <c r="I134" s="399"/>
      <c r="J134" s="302"/>
      <c r="K134" s="302"/>
      <c r="L134" s="306"/>
      <c r="M134" s="306"/>
      <c r="N134" s="306"/>
      <c r="O134" s="85"/>
      <c r="P134" s="41"/>
      <c r="Q134" s="551"/>
      <c r="R134" s="77"/>
      <c r="S134" s="490" t="s">
        <v>757</v>
      </c>
      <c r="T134" s="491">
        <v>5000</v>
      </c>
      <c r="U134" s="540">
        <v>42898</v>
      </c>
      <c r="V134" s="490"/>
      <c r="W134" s="547" t="s">
        <v>2618</v>
      </c>
    </row>
    <row r="135" spans="1:46" s="78" customFormat="1" x14ac:dyDescent="0.2">
      <c r="A135" s="545" t="s">
        <v>3411</v>
      </c>
      <c r="B135" s="302">
        <v>1520104</v>
      </c>
      <c r="C135" s="303">
        <v>7493</v>
      </c>
      <c r="D135" s="302" t="s">
        <v>440</v>
      </c>
      <c r="E135" s="83">
        <v>2017</v>
      </c>
      <c r="F135" s="305">
        <v>42910</v>
      </c>
      <c r="G135" s="302" t="s">
        <v>203</v>
      </c>
      <c r="H135" s="303" t="s">
        <v>3412</v>
      </c>
      <c r="I135" s="399"/>
      <c r="J135" s="302" t="s">
        <v>3413</v>
      </c>
      <c r="K135" s="302" t="s">
        <v>3414</v>
      </c>
      <c r="L135" s="306">
        <v>250000</v>
      </c>
      <c r="M135" s="306">
        <v>12500</v>
      </c>
      <c r="N135" s="306">
        <v>304500</v>
      </c>
      <c r="O135" s="85"/>
      <c r="P135" s="61" t="s">
        <v>787</v>
      </c>
      <c r="Q135" s="539" t="s">
        <v>3176</v>
      </c>
      <c r="R135" s="77"/>
      <c r="S135" s="490" t="s">
        <v>757</v>
      </c>
      <c r="T135" s="491">
        <v>120000</v>
      </c>
      <c r="U135" s="540">
        <v>42909</v>
      </c>
      <c r="V135" s="490"/>
      <c r="W135" s="541" t="s">
        <v>2618</v>
      </c>
      <c r="X135" s="79"/>
      <c r="Y135" s="79"/>
      <c r="Z135" s="79"/>
      <c r="AA135" s="79"/>
      <c r="AB135" s="79"/>
      <c r="AC135" s="79"/>
      <c r="AD135" s="79"/>
    </row>
    <row r="136" spans="1:46" s="78" customFormat="1" x14ac:dyDescent="0.2">
      <c r="A136" s="545"/>
      <c r="B136" s="302"/>
      <c r="C136" s="303"/>
      <c r="D136" s="302"/>
      <c r="E136" s="83"/>
      <c r="F136" s="305"/>
      <c r="G136" s="302"/>
      <c r="H136" s="303"/>
      <c r="I136" s="399"/>
      <c r="J136" s="302"/>
      <c r="K136" s="302"/>
      <c r="L136" s="306"/>
      <c r="M136" s="306"/>
      <c r="N136" s="306"/>
      <c r="O136" s="85"/>
      <c r="P136" s="61"/>
      <c r="Q136" s="539"/>
      <c r="R136" s="77"/>
      <c r="S136" s="490" t="s">
        <v>758</v>
      </c>
      <c r="T136" s="491">
        <v>104500</v>
      </c>
      <c r="U136" s="540">
        <v>42899</v>
      </c>
      <c r="V136" s="490"/>
      <c r="W136" s="541" t="s">
        <v>2618</v>
      </c>
      <c r="X136" s="79"/>
      <c r="Y136" s="79"/>
      <c r="Z136" s="79"/>
      <c r="AA136" s="79"/>
      <c r="AB136" s="79"/>
      <c r="AC136" s="79"/>
      <c r="AD136" s="79"/>
    </row>
    <row r="137" spans="1:46" s="78" customFormat="1" x14ac:dyDescent="0.2">
      <c r="A137" s="545"/>
      <c r="B137" s="302"/>
      <c r="C137" s="303"/>
      <c r="D137" s="302"/>
      <c r="E137" s="83"/>
      <c r="F137" s="305"/>
      <c r="G137" s="302"/>
      <c r="H137" s="303"/>
      <c r="I137" s="399"/>
      <c r="J137" s="302"/>
      <c r="K137" s="302"/>
      <c r="L137" s="306"/>
      <c r="M137" s="306"/>
      <c r="N137" s="306"/>
      <c r="O137" s="85"/>
      <c r="P137" s="61"/>
      <c r="Q137" s="539"/>
      <c r="R137" s="77"/>
      <c r="S137" s="490" t="s">
        <v>762</v>
      </c>
      <c r="T137" s="491">
        <v>40000</v>
      </c>
      <c r="U137" s="540">
        <v>42909</v>
      </c>
      <c r="V137" s="490"/>
      <c r="W137" s="541" t="s">
        <v>2618</v>
      </c>
      <c r="X137" s="79"/>
      <c r="Y137" s="79"/>
      <c r="Z137" s="79"/>
      <c r="AA137" s="79"/>
      <c r="AB137" s="79"/>
      <c r="AC137" s="79"/>
      <c r="AD137" s="79"/>
    </row>
    <row r="138" spans="1:46" s="78" customFormat="1" x14ac:dyDescent="0.2">
      <c r="A138" s="545"/>
      <c r="B138" s="302"/>
      <c r="C138" s="303"/>
      <c r="D138" s="302"/>
      <c r="E138" s="83"/>
      <c r="F138" s="305"/>
      <c r="G138" s="302"/>
      <c r="H138" s="303"/>
      <c r="I138" s="399"/>
      <c r="J138" s="302"/>
      <c r="K138" s="302"/>
      <c r="L138" s="306"/>
      <c r="M138" s="306"/>
      <c r="N138" s="306"/>
      <c r="O138" s="85"/>
      <c r="P138" s="61"/>
      <c r="Q138" s="539"/>
      <c r="R138" s="77"/>
      <c r="S138" s="490" t="s">
        <v>762</v>
      </c>
      <c r="T138" s="491">
        <v>40000</v>
      </c>
      <c r="U138" s="540">
        <v>42908</v>
      </c>
      <c r="V138" s="490"/>
      <c r="W138" s="541" t="s">
        <v>2618</v>
      </c>
      <c r="X138" s="79"/>
      <c r="Y138" s="79"/>
      <c r="Z138" s="79"/>
      <c r="AA138" s="79"/>
      <c r="AB138" s="79"/>
      <c r="AC138" s="79"/>
      <c r="AD138" s="79"/>
    </row>
    <row r="139" spans="1:46" s="78" customFormat="1" x14ac:dyDescent="0.2">
      <c r="A139" s="545" t="s">
        <v>3415</v>
      </c>
      <c r="B139" s="302">
        <v>520814</v>
      </c>
      <c r="C139" s="303">
        <v>4493</v>
      </c>
      <c r="D139" s="302" t="s">
        <v>297</v>
      </c>
      <c r="E139" s="83">
        <v>2017</v>
      </c>
      <c r="F139" s="305">
        <v>42898</v>
      </c>
      <c r="G139" s="302" t="s">
        <v>49</v>
      </c>
      <c r="H139" s="303" t="s">
        <v>3416</v>
      </c>
      <c r="I139" s="399"/>
      <c r="J139" s="302" t="s">
        <v>3417</v>
      </c>
      <c r="K139" s="302" t="s">
        <v>3418</v>
      </c>
      <c r="L139" s="306">
        <v>315616.45</v>
      </c>
      <c r="M139" s="306">
        <v>9383.5499999999993</v>
      </c>
      <c r="N139" s="306">
        <v>377000</v>
      </c>
      <c r="O139" s="85"/>
      <c r="P139" s="61" t="s">
        <v>787</v>
      </c>
      <c r="Q139" s="539" t="s">
        <v>3176</v>
      </c>
      <c r="R139" s="77"/>
      <c r="S139" s="494" t="s">
        <v>2752</v>
      </c>
      <c r="T139" s="508">
        <v>215300</v>
      </c>
      <c r="U139" s="540">
        <v>42905</v>
      </c>
      <c r="V139" s="490"/>
      <c r="W139" s="541" t="s">
        <v>2618</v>
      </c>
    </row>
    <row r="140" spans="1:46" s="78" customFormat="1" x14ac:dyDescent="0.2">
      <c r="A140" s="545"/>
      <c r="B140" s="302"/>
      <c r="C140" s="303"/>
      <c r="D140" s="302"/>
      <c r="E140" s="83"/>
      <c r="F140" s="305"/>
      <c r="G140" s="302"/>
      <c r="H140" s="303"/>
      <c r="I140" s="399"/>
      <c r="J140" s="302"/>
      <c r="K140" s="302"/>
      <c r="L140" s="306"/>
      <c r="M140" s="306"/>
      <c r="N140" s="306"/>
      <c r="O140" s="85"/>
      <c r="P140" s="61"/>
      <c r="Q140" s="539"/>
      <c r="R140" s="77"/>
      <c r="S140" s="494" t="s">
        <v>2643</v>
      </c>
      <c r="T140" s="508">
        <v>4700</v>
      </c>
      <c r="U140" s="540">
        <v>42898</v>
      </c>
      <c r="V140" s="490"/>
      <c r="W140" s="541" t="s">
        <v>2618</v>
      </c>
    </row>
    <row r="141" spans="1:46" s="78" customFormat="1" x14ac:dyDescent="0.2">
      <c r="A141" s="545"/>
      <c r="B141" s="302"/>
      <c r="C141" s="303"/>
      <c r="D141" s="302"/>
      <c r="E141" s="83"/>
      <c r="F141" s="305"/>
      <c r="G141" s="302"/>
      <c r="H141" s="303"/>
      <c r="I141" s="399"/>
      <c r="J141" s="302"/>
      <c r="K141" s="302"/>
      <c r="L141" s="306"/>
      <c r="M141" s="306"/>
      <c r="N141" s="306"/>
      <c r="O141" s="85"/>
      <c r="P141" s="61"/>
      <c r="Q141" s="539"/>
      <c r="R141" s="77"/>
      <c r="S141" s="494" t="s">
        <v>766</v>
      </c>
      <c r="T141" s="508">
        <v>157000</v>
      </c>
      <c r="U141" s="540">
        <v>42898</v>
      </c>
      <c r="V141" s="490"/>
      <c r="W141" s="541" t="s">
        <v>2618</v>
      </c>
    </row>
    <row r="142" spans="1:46" s="78" customFormat="1" x14ac:dyDescent="0.2">
      <c r="A142" s="545" t="s">
        <v>3419</v>
      </c>
      <c r="B142" s="302">
        <v>1520204</v>
      </c>
      <c r="C142" s="303" t="s">
        <v>618</v>
      </c>
      <c r="D142" s="302" t="s">
        <v>3191</v>
      </c>
      <c r="E142" s="83">
        <v>2017</v>
      </c>
      <c r="F142" s="305">
        <v>42902</v>
      </c>
      <c r="G142" s="302" t="s">
        <v>35</v>
      </c>
      <c r="H142" s="302" t="s">
        <v>3420</v>
      </c>
      <c r="I142" s="399"/>
      <c r="J142" s="302" t="s">
        <v>1612</v>
      </c>
      <c r="K142" s="302" t="s">
        <v>3421</v>
      </c>
      <c r="L142" s="306">
        <v>181551.72</v>
      </c>
      <c r="M142" s="306">
        <v>0</v>
      </c>
      <c r="N142" s="306">
        <v>185000</v>
      </c>
      <c r="O142" s="85"/>
      <c r="P142" s="61" t="s">
        <v>3195</v>
      </c>
      <c r="Q142" s="551" t="s">
        <v>3206</v>
      </c>
      <c r="R142" s="77"/>
      <c r="S142" s="490" t="s">
        <v>2643</v>
      </c>
      <c r="T142" s="491">
        <v>185000</v>
      </c>
      <c r="U142" s="540">
        <v>42902</v>
      </c>
      <c r="V142" s="490"/>
      <c r="W142" s="547" t="s">
        <v>2618</v>
      </c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</row>
    <row r="143" spans="1:46" s="78" customFormat="1" x14ac:dyDescent="0.2">
      <c r="A143" s="545" t="s">
        <v>3422</v>
      </c>
      <c r="B143" s="302">
        <v>521908</v>
      </c>
      <c r="C143" s="303" t="s">
        <v>618</v>
      </c>
      <c r="D143" s="302" t="s">
        <v>3191</v>
      </c>
      <c r="E143" s="83">
        <v>2017</v>
      </c>
      <c r="F143" s="305">
        <v>42913</v>
      </c>
      <c r="G143" s="302" t="s">
        <v>35</v>
      </c>
      <c r="H143" s="302" t="s">
        <v>3423</v>
      </c>
      <c r="I143" s="399"/>
      <c r="J143" s="302" t="s">
        <v>2827</v>
      </c>
      <c r="K143" s="302" t="s">
        <v>3424</v>
      </c>
      <c r="L143" s="306">
        <v>326293.09999999998</v>
      </c>
      <c r="M143" s="306">
        <v>0</v>
      </c>
      <c r="N143" s="306">
        <v>378500</v>
      </c>
      <c r="O143" s="85"/>
      <c r="P143" s="61" t="s">
        <v>3195</v>
      </c>
      <c r="Q143" s="539" t="s">
        <v>3176</v>
      </c>
      <c r="R143" s="552"/>
      <c r="S143" s="490" t="s">
        <v>758</v>
      </c>
      <c r="T143" s="491">
        <v>378500</v>
      </c>
      <c r="U143" s="540">
        <v>42914</v>
      </c>
      <c r="V143" s="490"/>
      <c r="W143" s="547" t="s">
        <v>2618</v>
      </c>
    </row>
    <row r="144" spans="1:46" s="78" customFormat="1" x14ac:dyDescent="0.2">
      <c r="A144" s="545" t="s">
        <v>3425</v>
      </c>
      <c r="B144" s="302">
        <v>520111</v>
      </c>
      <c r="C144" s="303">
        <v>2592</v>
      </c>
      <c r="D144" s="302" t="s">
        <v>274</v>
      </c>
      <c r="E144" s="83">
        <v>2017</v>
      </c>
      <c r="F144" s="305">
        <v>42913</v>
      </c>
      <c r="G144" s="302" t="s">
        <v>1372</v>
      </c>
      <c r="H144" s="303" t="s">
        <v>3426</v>
      </c>
      <c r="I144" s="399"/>
      <c r="J144" s="302" t="s">
        <v>3427</v>
      </c>
      <c r="K144" s="302" t="s">
        <v>3428</v>
      </c>
      <c r="L144" s="306">
        <v>302293.57</v>
      </c>
      <c r="M144" s="306">
        <v>8051.26</v>
      </c>
      <c r="N144" s="306">
        <v>360000</v>
      </c>
      <c r="O144" s="85"/>
      <c r="P144" s="61" t="s">
        <v>787</v>
      </c>
      <c r="Q144" s="539" t="s">
        <v>3176</v>
      </c>
      <c r="R144" s="77"/>
      <c r="S144" s="494" t="s">
        <v>2643</v>
      </c>
      <c r="T144" s="508">
        <v>1000</v>
      </c>
      <c r="U144" s="497">
        <v>42910</v>
      </c>
      <c r="V144" s="496"/>
      <c r="W144" s="547" t="s">
        <v>2618</v>
      </c>
    </row>
    <row r="145" spans="1:46" s="78" customFormat="1" x14ac:dyDescent="0.2">
      <c r="A145" s="545"/>
      <c r="B145" s="302"/>
      <c r="C145" s="303"/>
      <c r="D145" s="302"/>
      <c r="E145" s="83"/>
      <c r="F145" s="305"/>
      <c r="G145" s="302"/>
      <c r="H145" s="303"/>
      <c r="I145" s="399"/>
      <c r="J145" s="302"/>
      <c r="K145" s="302"/>
      <c r="L145" s="306"/>
      <c r="M145" s="306"/>
      <c r="N145" s="306"/>
      <c r="O145" s="85"/>
      <c r="P145" s="61"/>
      <c r="Q145" s="539"/>
      <c r="R145" s="77"/>
      <c r="S145" s="494" t="s">
        <v>766</v>
      </c>
      <c r="T145" s="508">
        <v>120000</v>
      </c>
      <c r="U145" s="497">
        <v>42912</v>
      </c>
      <c r="V145" s="496"/>
      <c r="W145" s="547" t="s">
        <v>2618</v>
      </c>
    </row>
    <row r="146" spans="1:46" s="78" customFormat="1" ht="15" x14ac:dyDescent="0.25">
      <c r="A146" s="545"/>
      <c r="B146" s="302"/>
      <c r="C146" s="303"/>
      <c r="D146" s="302"/>
      <c r="E146" s="83"/>
      <c r="F146" s="305"/>
      <c r="G146" s="302"/>
      <c r="H146" s="303"/>
      <c r="I146" s="399"/>
      <c r="J146" s="302"/>
      <c r="K146" s="302"/>
      <c r="L146" s="306"/>
      <c r="M146" s="306"/>
      <c r="N146" s="306"/>
      <c r="O146" s="85"/>
      <c r="P146" s="61"/>
      <c r="Q146" s="539"/>
      <c r="R146" s="77"/>
      <c r="S146" s="494" t="s">
        <v>3189</v>
      </c>
      <c r="T146" s="502">
        <v>18251.830000000002</v>
      </c>
      <c r="U146" s="503"/>
      <c r="V146" s="496"/>
      <c r="W146" s="547" t="s">
        <v>2618</v>
      </c>
    </row>
    <row r="147" spans="1:46" s="78" customFormat="1" ht="15" x14ac:dyDescent="0.25">
      <c r="A147" s="545"/>
      <c r="B147" s="302"/>
      <c r="C147" s="303"/>
      <c r="D147" s="302"/>
      <c r="E147" s="83"/>
      <c r="F147" s="305"/>
      <c r="G147" s="302"/>
      <c r="H147" s="303"/>
      <c r="I147" s="399"/>
      <c r="J147" s="302"/>
      <c r="K147" s="302"/>
      <c r="L147" s="306"/>
      <c r="M147" s="306"/>
      <c r="N147" s="306"/>
      <c r="O147" s="85"/>
      <c r="P147" s="61"/>
      <c r="Q147" s="539"/>
      <c r="R147" s="77"/>
      <c r="S147" s="494" t="s">
        <v>2647</v>
      </c>
      <c r="T147" s="502">
        <v>220748.17</v>
      </c>
      <c r="U147" s="503"/>
      <c r="V147" s="496"/>
      <c r="W147" s="547" t="s">
        <v>3429</v>
      </c>
    </row>
    <row r="148" spans="1:46" s="78" customFormat="1" x14ac:dyDescent="0.2">
      <c r="A148" s="545" t="s">
        <v>3430</v>
      </c>
      <c r="B148" s="302">
        <v>521502</v>
      </c>
      <c r="C148" s="303">
        <v>5611</v>
      </c>
      <c r="D148" s="302" t="s">
        <v>387</v>
      </c>
      <c r="E148" s="83">
        <v>2018</v>
      </c>
      <c r="F148" s="305">
        <v>42891</v>
      </c>
      <c r="G148" s="302" t="s">
        <v>64</v>
      </c>
      <c r="H148" s="303" t="s">
        <v>3431</v>
      </c>
      <c r="I148" s="399"/>
      <c r="J148" s="302" t="s">
        <v>3432</v>
      </c>
      <c r="K148" s="302" t="s">
        <v>3433</v>
      </c>
      <c r="L148" s="306">
        <v>390506.91</v>
      </c>
      <c r="M148" s="306">
        <v>19148.259999999998</v>
      </c>
      <c r="N148" s="306">
        <v>475200</v>
      </c>
      <c r="O148" s="85"/>
      <c r="P148" s="61" t="s">
        <v>787</v>
      </c>
      <c r="Q148" s="539" t="s">
        <v>3176</v>
      </c>
      <c r="R148" s="77"/>
      <c r="S148" s="494" t="s">
        <v>763</v>
      </c>
      <c r="T148" s="508">
        <v>20000</v>
      </c>
      <c r="U148" s="540">
        <v>42891</v>
      </c>
      <c r="V148" s="490"/>
      <c r="W148" s="547" t="s">
        <v>2618</v>
      </c>
    </row>
    <row r="149" spans="1:46" s="78" customFormat="1" x14ac:dyDescent="0.2">
      <c r="A149" s="545"/>
      <c r="B149" s="302"/>
      <c r="C149" s="303"/>
      <c r="D149" s="302"/>
      <c r="E149" s="83"/>
      <c r="F149" s="305"/>
      <c r="G149" s="302"/>
      <c r="H149" s="303"/>
      <c r="I149" s="399"/>
      <c r="J149" s="302"/>
      <c r="K149" s="302"/>
      <c r="L149" s="306"/>
      <c r="M149" s="306"/>
      <c r="N149" s="306"/>
      <c r="O149" s="85"/>
      <c r="P149" s="61"/>
      <c r="Q149" s="539"/>
      <c r="R149" s="77"/>
      <c r="S149" s="494" t="s">
        <v>757</v>
      </c>
      <c r="T149" s="508">
        <v>230572.39</v>
      </c>
      <c r="U149" s="540">
        <v>42893</v>
      </c>
      <c r="V149" s="490"/>
      <c r="W149" s="547" t="s">
        <v>2618</v>
      </c>
    </row>
    <row r="150" spans="1:46" s="78" customFormat="1" ht="15" x14ac:dyDescent="0.25">
      <c r="A150" s="545"/>
      <c r="B150" s="302"/>
      <c r="C150" s="303"/>
      <c r="D150" s="302"/>
      <c r="E150" s="83"/>
      <c r="F150" s="305"/>
      <c r="G150" s="302"/>
      <c r="H150" s="303"/>
      <c r="I150" s="399"/>
      <c r="J150" s="302"/>
      <c r="K150" s="302"/>
      <c r="L150" s="306"/>
      <c r="M150" s="306"/>
      <c r="N150" s="306"/>
      <c r="O150" s="85"/>
      <c r="P150" s="61"/>
      <c r="Q150" s="539"/>
      <c r="R150" s="77"/>
      <c r="S150" s="494" t="s">
        <v>2647</v>
      </c>
      <c r="T150" s="502">
        <v>224627.61</v>
      </c>
      <c r="U150" s="503"/>
      <c r="V150" s="490"/>
      <c r="W150" s="547" t="s">
        <v>2618</v>
      </c>
    </row>
    <row r="151" spans="1:46" s="78" customFormat="1" x14ac:dyDescent="0.2">
      <c r="A151" s="545" t="s">
        <v>3434</v>
      </c>
      <c r="B151" s="302">
        <v>520907</v>
      </c>
      <c r="C151" s="302" t="s">
        <v>697</v>
      </c>
      <c r="D151" s="302" t="s">
        <v>8</v>
      </c>
      <c r="E151" s="83">
        <v>2017</v>
      </c>
      <c r="F151" s="305">
        <v>42906</v>
      </c>
      <c r="G151" s="302" t="s">
        <v>105</v>
      </c>
      <c r="H151" s="302" t="s">
        <v>3435</v>
      </c>
      <c r="I151" s="399"/>
      <c r="J151" s="302" t="s">
        <v>3436</v>
      </c>
      <c r="K151" s="302" t="s">
        <v>3437</v>
      </c>
      <c r="L151" s="306">
        <v>173172.41</v>
      </c>
      <c r="M151" s="306">
        <v>0</v>
      </c>
      <c r="N151" s="306">
        <v>178000</v>
      </c>
      <c r="O151" s="85"/>
      <c r="P151" s="61" t="s">
        <v>3195</v>
      </c>
      <c r="Q151" s="551" t="s">
        <v>3206</v>
      </c>
      <c r="R151" s="552"/>
      <c r="S151" s="490" t="s">
        <v>2643</v>
      </c>
      <c r="T151" s="491">
        <v>110000</v>
      </c>
      <c r="U151" s="540">
        <v>42909</v>
      </c>
      <c r="V151" s="490"/>
      <c r="W151" s="547" t="s">
        <v>2618</v>
      </c>
    </row>
    <row r="152" spans="1:46" s="78" customFormat="1" ht="15" x14ac:dyDescent="0.25">
      <c r="A152" s="545"/>
      <c r="B152" s="302"/>
      <c r="C152" s="302"/>
      <c r="D152" s="302"/>
      <c r="E152" s="83"/>
      <c r="F152" s="305"/>
      <c r="G152" s="302"/>
      <c r="H152" s="302"/>
      <c r="I152" s="399"/>
      <c r="J152" s="302"/>
      <c r="K152" s="302"/>
      <c r="L152" s="306"/>
      <c r="M152" s="306"/>
      <c r="N152" s="306"/>
      <c r="O152" s="85"/>
      <c r="P152" s="61"/>
      <c r="Q152" s="551"/>
      <c r="R152" s="552"/>
      <c r="S152" s="490" t="s">
        <v>2647</v>
      </c>
      <c r="T152" s="513">
        <v>68000.02</v>
      </c>
      <c r="U152" s="540"/>
      <c r="V152" s="490"/>
      <c r="W152" s="547" t="s">
        <v>2618</v>
      </c>
    </row>
    <row r="153" spans="1:46" s="78" customFormat="1" x14ac:dyDescent="0.2">
      <c r="A153" s="545" t="s">
        <v>3438</v>
      </c>
      <c r="B153" s="302">
        <v>1520604</v>
      </c>
      <c r="C153" s="303">
        <v>7495</v>
      </c>
      <c r="D153" s="302" t="s">
        <v>492</v>
      </c>
      <c r="E153" s="83">
        <v>2017</v>
      </c>
      <c r="F153" s="305">
        <v>42908</v>
      </c>
      <c r="G153" s="302" t="s">
        <v>56</v>
      </c>
      <c r="H153" s="303" t="s">
        <v>3439</v>
      </c>
      <c r="I153" s="399"/>
      <c r="J153" s="302" t="s">
        <v>3440</v>
      </c>
      <c r="K153" s="302" t="s">
        <v>3441</v>
      </c>
      <c r="L153" s="306">
        <v>296880.13</v>
      </c>
      <c r="M153" s="306">
        <v>14844.01</v>
      </c>
      <c r="N153" s="306">
        <v>361600</v>
      </c>
      <c r="O153" s="85"/>
      <c r="P153" s="61" t="s">
        <v>787</v>
      </c>
      <c r="Q153" s="539" t="s">
        <v>3176</v>
      </c>
      <c r="R153" s="77"/>
      <c r="S153" s="490" t="s">
        <v>758</v>
      </c>
      <c r="T153" s="491">
        <v>361600</v>
      </c>
      <c r="U153" s="540">
        <v>42908</v>
      </c>
      <c r="V153" s="490"/>
      <c r="W153" s="541" t="s">
        <v>2618</v>
      </c>
      <c r="X153" s="79"/>
      <c r="Y153" s="79"/>
      <c r="Z153" s="79"/>
      <c r="AA153" s="79"/>
      <c r="AB153" s="79"/>
      <c r="AC153" s="79"/>
      <c r="AD153" s="79"/>
    </row>
    <row r="154" spans="1:46" s="79" customFormat="1" x14ac:dyDescent="0.2">
      <c r="A154" s="553" t="s">
        <v>3442</v>
      </c>
      <c r="B154" s="349">
        <v>521802</v>
      </c>
      <c r="C154" s="350">
        <v>2202</v>
      </c>
      <c r="D154" s="349" t="s">
        <v>229</v>
      </c>
      <c r="E154" s="351">
        <v>2017</v>
      </c>
      <c r="F154" s="352">
        <v>42913</v>
      </c>
      <c r="G154" s="349" t="s">
        <v>13</v>
      </c>
      <c r="H154" s="350" t="s">
        <v>3443</v>
      </c>
      <c r="I154" s="554"/>
      <c r="J154" s="349" t="s">
        <v>3444</v>
      </c>
      <c r="K154" s="349" t="s">
        <v>3445</v>
      </c>
      <c r="L154" s="356">
        <v>207327.59</v>
      </c>
      <c r="M154" s="356">
        <v>0</v>
      </c>
      <c r="N154" s="356">
        <v>240500</v>
      </c>
      <c r="O154" s="357"/>
      <c r="P154" s="61" t="s">
        <v>787</v>
      </c>
      <c r="Q154" s="551" t="s">
        <v>3206</v>
      </c>
      <c r="R154" s="550"/>
      <c r="S154" s="490"/>
      <c r="T154" s="491"/>
      <c r="U154" s="490"/>
      <c r="V154" s="490"/>
      <c r="W154" s="541" t="s">
        <v>2850</v>
      </c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</row>
    <row r="155" spans="1:46" s="78" customFormat="1" x14ac:dyDescent="0.2">
      <c r="A155" s="545" t="s">
        <v>3446</v>
      </c>
      <c r="B155" s="302">
        <v>521502</v>
      </c>
      <c r="C155" s="303">
        <v>5611</v>
      </c>
      <c r="D155" s="302" t="s">
        <v>387</v>
      </c>
      <c r="E155" s="83">
        <v>2018</v>
      </c>
      <c r="F155" s="305">
        <v>42909</v>
      </c>
      <c r="G155" s="302" t="s">
        <v>105</v>
      </c>
      <c r="H155" s="303" t="s">
        <v>3447</v>
      </c>
      <c r="I155" s="399"/>
      <c r="J155" s="302" t="s">
        <v>3448</v>
      </c>
      <c r="K155" s="302" t="s">
        <v>3449</v>
      </c>
      <c r="L155" s="306">
        <v>390506.91</v>
      </c>
      <c r="M155" s="306">
        <v>19148.259999999998</v>
      </c>
      <c r="N155" s="306">
        <v>475200</v>
      </c>
      <c r="O155" s="85"/>
      <c r="P155" s="61" t="s">
        <v>787</v>
      </c>
      <c r="Q155" s="539" t="s">
        <v>3176</v>
      </c>
      <c r="R155" s="77"/>
      <c r="S155" s="494" t="s">
        <v>758</v>
      </c>
      <c r="T155" s="508">
        <v>60526.87</v>
      </c>
      <c r="U155" s="540">
        <v>42909</v>
      </c>
      <c r="V155" s="490"/>
      <c r="W155" s="547" t="s">
        <v>2618</v>
      </c>
    </row>
    <row r="156" spans="1:46" s="78" customFormat="1" ht="15" x14ac:dyDescent="0.25">
      <c r="A156" s="545"/>
      <c r="B156" s="302"/>
      <c r="C156" s="303"/>
      <c r="D156" s="302"/>
      <c r="E156" s="83"/>
      <c r="F156" s="305"/>
      <c r="G156" s="302"/>
      <c r="H156" s="303"/>
      <c r="I156" s="399"/>
      <c r="J156" s="302"/>
      <c r="K156" s="302"/>
      <c r="L156" s="306"/>
      <c r="M156" s="306"/>
      <c r="N156" s="306"/>
      <c r="O156" s="85"/>
      <c r="P156" s="61"/>
      <c r="Q156" s="539"/>
      <c r="R156" s="77"/>
      <c r="S156" s="494" t="s">
        <v>3450</v>
      </c>
      <c r="T156" s="502">
        <v>414673.13</v>
      </c>
      <c r="U156" s="503"/>
      <c r="V156" s="490"/>
      <c r="W156" s="547" t="s">
        <v>2618</v>
      </c>
    </row>
    <row r="157" spans="1:46" s="78" customFormat="1" x14ac:dyDescent="0.2">
      <c r="A157" s="545" t="s">
        <v>3451</v>
      </c>
      <c r="B157" s="302">
        <v>520514</v>
      </c>
      <c r="C157" s="302" t="s">
        <v>697</v>
      </c>
      <c r="D157" s="302" t="s">
        <v>8</v>
      </c>
      <c r="E157" s="83">
        <v>2017</v>
      </c>
      <c r="F157" s="305">
        <v>42914</v>
      </c>
      <c r="G157" s="302" t="s">
        <v>646</v>
      </c>
      <c r="H157" s="302" t="s">
        <v>3452</v>
      </c>
      <c r="I157" s="399"/>
      <c r="J157" s="302" t="s">
        <v>3453</v>
      </c>
      <c r="K157" s="302" t="s">
        <v>3454</v>
      </c>
      <c r="L157" s="306">
        <v>438551.72</v>
      </c>
      <c r="M157" s="306">
        <v>0</v>
      </c>
      <c r="N157" s="306">
        <v>450000</v>
      </c>
      <c r="O157" s="85"/>
      <c r="P157" s="61" t="s">
        <v>3195</v>
      </c>
      <c r="Q157" s="539" t="s">
        <v>3176</v>
      </c>
      <c r="R157" s="552"/>
      <c r="S157" s="490" t="s">
        <v>758</v>
      </c>
      <c r="T157" s="491">
        <v>45000</v>
      </c>
      <c r="U157" s="540">
        <v>42915</v>
      </c>
      <c r="V157" s="490"/>
      <c r="W157" s="547" t="s">
        <v>2618</v>
      </c>
    </row>
    <row r="158" spans="1:46" s="78" customFormat="1" x14ac:dyDescent="0.2">
      <c r="A158" s="545"/>
      <c r="B158" s="302"/>
      <c r="C158" s="302"/>
      <c r="D158" s="302"/>
      <c r="E158" s="83"/>
      <c r="F158" s="305"/>
      <c r="G158" s="302"/>
      <c r="H158" s="302"/>
      <c r="I158" s="399"/>
      <c r="J158" s="302"/>
      <c r="K158" s="302"/>
      <c r="L158" s="306"/>
      <c r="M158" s="306"/>
      <c r="N158" s="306"/>
      <c r="O158" s="85"/>
      <c r="P158" s="61"/>
      <c r="Q158" s="539"/>
      <c r="R158" s="552"/>
      <c r="S158" s="490" t="s">
        <v>762</v>
      </c>
      <c r="T158" s="491">
        <v>20000</v>
      </c>
      <c r="U158" s="540">
        <v>42917</v>
      </c>
      <c r="V158" s="490"/>
      <c r="W158" s="547" t="s">
        <v>2618</v>
      </c>
    </row>
    <row r="159" spans="1:46" s="78" customFormat="1" x14ac:dyDescent="0.2">
      <c r="A159" s="545"/>
      <c r="B159" s="302"/>
      <c r="C159" s="302"/>
      <c r="D159" s="302"/>
      <c r="E159" s="83"/>
      <c r="F159" s="305"/>
      <c r="G159" s="302"/>
      <c r="H159" s="302"/>
      <c r="I159" s="399"/>
      <c r="J159" s="302"/>
      <c r="K159" s="302"/>
      <c r="L159" s="306"/>
      <c r="M159" s="306"/>
      <c r="N159" s="306"/>
      <c r="O159" s="85"/>
      <c r="P159" s="61"/>
      <c r="Q159" s="539"/>
      <c r="R159" s="552"/>
      <c r="S159" s="490" t="s">
        <v>758</v>
      </c>
      <c r="T159" s="491">
        <v>30000</v>
      </c>
      <c r="U159" s="540">
        <v>42919</v>
      </c>
      <c r="V159" s="490"/>
      <c r="W159" s="547" t="s">
        <v>2618</v>
      </c>
    </row>
    <row r="160" spans="1:46" s="78" customFormat="1" x14ac:dyDescent="0.2">
      <c r="A160" s="545"/>
      <c r="B160" s="302"/>
      <c r="C160" s="302"/>
      <c r="D160" s="302"/>
      <c r="E160" s="83"/>
      <c r="F160" s="305"/>
      <c r="G160" s="302"/>
      <c r="H160" s="302"/>
      <c r="I160" s="399"/>
      <c r="J160" s="302"/>
      <c r="K160" s="302"/>
      <c r="L160" s="306"/>
      <c r="M160" s="306"/>
      <c r="N160" s="306"/>
      <c r="O160" s="85"/>
      <c r="P160" s="61"/>
      <c r="Q160" s="539"/>
      <c r="R160" s="552"/>
      <c r="S160" s="490" t="s">
        <v>2643</v>
      </c>
      <c r="T160" s="491">
        <v>5000</v>
      </c>
      <c r="U160" s="540">
        <v>42940</v>
      </c>
      <c r="V160" s="490"/>
      <c r="W160" s="547" t="s">
        <v>2618</v>
      </c>
    </row>
    <row r="161" spans="1:46" s="78" customFormat="1" x14ac:dyDescent="0.2">
      <c r="A161" s="545"/>
      <c r="B161" s="302"/>
      <c r="C161" s="302"/>
      <c r="D161" s="302"/>
      <c r="E161" s="83"/>
      <c r="F161" s="305"/>
      <c r="G161" s="302"/>
      <c r="H161" s="302"/>
      <c r="I161" s="399"/>
      <c r="J161" s="302"/>
      <c r="K161" s="302"/>
      <c r="L161" s="306"/>
      <c r="M161" s="306"/>
      <c r="N161" s="306"/>
      <c r="O161" s="85"/>
      <c r="P161" s="61"/>
      <c r="Q161" s="539"/>
      <c r="R161" s="552"/>
      <c r="S161" s="490" t="s">
        <v>766</v>
      </c>
      <c r="T161" s="491">
        <v>210000</v>
      </c>
      <c r="U161" s="540">
        <v>42913</v>
      </c>
      <c r="V161" s="490"/>
      <c r="W161" s="547" t="s">
        <v>2618</v>
      </c>
    </row>
    <row r="162" spans="1:46" s="78" customFormat="1" ht="15" x14ac:dyDescent="0.25">
      <c r="A162" s="545"/>
      <c r="B162" s="302"/>
      <c r="C162" s="302"/>
      <c r="D162" s="302"/>
      <c r="E162" s="83"/>
      <c r="F162" s="305"/>
      <c r="G162" s="302"/>
      <c r="H162" s="302"/>
      <c r="I162" s="399"/>
      <c r="J162" s="302"/>
      <c r="K162" s="302"/>
      <c r="L162" s="306"/>
      <c r="M162" s="306"/>
      <c r="N162" s="306"/>
      <c r="O162" s="85"/>
      <c r="P162" s="61"/>
      <c r="Q162" s="539"/>
      <c r="R162" s="552"/>
      <c r="S162" s="490" t="s">
        <v>2647</v>
      </c>
      <c r="T162" s="502">
        <v>140000</v>
      </c>
      <c r="U162" s="503"/>
      <c r="V162" s="490"/>
      <c r="W162" s="547"/>
    </row>
    <row r="163" spans="1:46" s="78" customFormat="1" x14ac:dyDescent="0.2">
      <c r="A163" s="548" t="s">
        <v>3455</v>
      </c>
      <c r="B163" s="302">
        <v>1520302</v>
      </c>
      <c r="C163" s="303">
        <v>7441</v>
      </c>
      <c r="D163" s="302" t="s">
        <v>435</v>
      </c>
      <c r="E163" s="83">
        <v>2017</v>
      </c>
      <c r="F163" s="305">
        <v>42913</v>
      </c>
      <c r="G163" s="302" t="s">
        <v>24</v>
      </c>
      <c r="H163" s="303" t="s">
        <v>3456</v>
      </c>
      <c r="I163" s="399"/>
      <c r="J163" s="302" t="s">
        <v>491</v>
      </c>
      <c r="K163" s="302" t="s">
        <v>3457</v>
      </c>
      <c r="L163" s="306">
        <v>525451.56000000006</v>
      </c>
      <c r="M163" s="306">
        <v>26272.58</v>
      </c>
      <c r="N163" s="306">
        <v>640000</v>
      </c>
      <c r="O163" s="85"/>
      <c r="P163" s="61" t="s">
        <v>787</v>
      </c>
      <c r="Q163" s="546" t="s">
        <v>2627</v>
      </c>
      <c r="R163" s="77"/>
      <c r="S163" s="490" t="s">
        <v>758</v>
      </c>
      <c r="T163" s="491">
        <v>100000</v>
      </c>
      <c r="U163" s="540">
        <v>42914</v>
      </c>
      <c r="V163" s="540">
        <v>43025</v>
      </c>
      <c r="W163" s="541" t="s">
        <v>1976</v>
      </c>
      <c r="X163" s="94"/>
      <c r="Y163" s="94"/>
      <c r="Z163" s="94"/>
      <c r="AA163" s="94"/>
      <c r="AB163" s="94"/>
      <c r="AC163" s="94"/>
      <c r="AD163" s="94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</row>
    <row r="164" spans="1:46" s="78" customFormat="1" x14ac:dyDescent="0.2">
      <c r="A164" s="548"/>
      <c r="B164" s="302"/>
      <c r="C164" s="303"/>
      <c r="D164" s="302"/>
      <c r="E164" s="83"/>
      <c r="F164" s="305"/>
      <c r="G164" s="302"/>
      <c r="H164" s="303"/>
      <c r="I164" s="399"/>
      <c r="J164" s="302"/>
      <c r="K164" s="302"/>
      <c r="L164" s="306"/>
      <c r="M164" s="306"/>
      <c r="N164" s="306"/>
      <c r="O164" s="85"/>
      <c r="P164" s="61"/>
      <c r="Q164" s="546"/>
      <c r="R164" s="77"/>
      <c r="S164" s="490" t="s">
        <v>2643</v>
      </c>
      <c r="T164" s="491">
        <v>84</v>
      </c>
      <c r="U164" s="540">
        <v>42914</v>
      </c>
      <c r="V164" s="490"/>
      <c r="W164" s="541" t="s">
        <v>1976</v>
      </c>
      <c r="X164" s="94"/>
      <c r="Y164" s="94"/>
      <c r="Z164" s="94"/>
      <c r="AA164" s="94"/>
      <c r="AB164" s="94"/>
      <c r="AC164" s="94"/>
      <c r="AD164" s="94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</row>
    <row r="165" spans="1:46" s="78" customFormat="1" ht="15" x14ac:dyDescent="0.25">
      <c r="A165" s="548"/>
      <c r="B165" s="302"/>
      <c r="C165" s="303"/>
      <c r="D165" s="302"/>
      <c r="E165" s="83"/>
      <c r="F165" s="305"/>
      <c r="G165" s="302"/>
      <c r="H165" s="303"/>
      <c r="I165" s="399"/>
      <c r="J165" s="302"/>
      <c r="K165" s="302"/>
      <c r="L165" s="306"/>
      <c r="M165" s="306"/>
      <c r="N165" s="306"/>
      <c r="O165" s="85"/>
      <c r="P165" s="61"/>
      <c r="Q165" s="546"/>
      <c r="R165" s="77"/>
      <c r="S165" s="490" t="s">
        <v>2940</v>
      </c>
      <c r="T165" s="502">
        <v>549415.99</v>
      </c>
      <c r="U165" s="503"/>
      <c r="V165" s="490"/>
      <c r="W165" s="541" t="s">
        <v>1976</v>
      </c>
      <c r="X165" s="94"/>
      <c r="Y165" s="94"/>
      <c r="Z165" s="94"/>
      <c r="AA165" s="94"/>
      <c r="AB165" s="94"/>
      <c r="AC165" s="94"/>
      <c r="AD165" s="94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</row>
    <row r="166" spans="1:46" s="78" customFormat="1" x14ac:dyDescent="0.2">
      <c r="A166" s="548" t="s">
        <v>3458</v>
      </c>
      <c r="B166" s="302">
        <v>521909</v>
      </c>
      <c r="C166" s="303">
        <v>6987</v>
      </c>
      <c r="D166" s="302" t="s">
        <v>423</v>
      </c>
      <c r="E166" s="83">
        <v>2017</v>
      </c>
      <c r="F166" s="305">
        <v>42900</v>
      </c>
      <c r="G166" s="302" t="s">
        <v>115</v>
      </c>
      <c r="H166" s="303" t="s">
        <v>3459</v>
      </c>
      <c r="I166" s="399"/>
      <c r="J166" s="302" t="s">
        <v>3460</v>
      </c>
      <c r="K166" s="302" t="s">
        <v>3461</v>
      </c>
      <c r="L166" s="306">
        <v>566553.87</v>
      </c>
      <c r="M166" s="306">
        <v>48015.1</v>
      </c>
      <c r="N166" s="306">
        <v>712900</v>
      </c>
      <c r="O166" s="85"/>
      <c r="P166" s="61" t="s">
        <v>787</v>
      </c>
      <c r="Q166" s="546" t="s">
        <v>2627</v>
      </c>
      <c r="R166" s="77"/>
      <c r="S166" s="490" t="s">
        <v>758</v>
      </c>
      <c r="T166" s="491">
        <v>150000</v>
      </c>
      <c r="U166" s="540">
        <v>42900</v>
      </c>
      <c r="V166" s="540">
        <v>43025</v>
      </c>
      <c r="W166" s="541" t="s">
        <v>1976</v>
      </c>
      <c r="X166" s="79"/>
      <c r="Y166" s="79"/>
      <c r="Z166" s="79"/>
      <c r="AA166" s="79"/>
      <c r="AB166" s="79"/>
      <c r="AC166" s="92"/>
      <c r="AD166" s="92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</row>
    <row r="167" spans="1:46" s="78" customFormat="1" x14ac:dyDescent="0.2">
      <c r="A167" s="548"/>
      <c r="B167" s="302"/>
      <c r="C167" s="303"/>
      <c r="D167" s="302"/>
      <c r="E167" s="83"/>
      <c r="F167" s="305"/>
      <c r="G167" s="302"/>
      <c r="H167" s="303"/>
      <c r="I167" s="399"/>
      <c r="J167" s="302"/>
      <c r="K167" s="302"/>
      <c r="L167" s="306"/>
      <c r="M167" s="306"/>
      <c r="N167" s="306"/>
      <c r="O167" s="85"/>
      <c r="P167" s="61"/>
      <c r="Q167" s="546"/>
      <c r="R167" s="77"/>
      <c r="S167" s="490" t="s">
        <v>758</v>
      </c>
      <c r="T167" s="491">
        <v>150000</v>
      </c>
      <c r="U167" s="540">
        <v>42900</v>
      </c>
      <c r="V167" s="490"/>
      <c r="W167" s="541" t="s">
        <v>1976</v>
      </c>
      <c r="X167" s="79"/>
      <c r="Y167" s="79"/>
      <c r="Z167" s="79"/>
      <c r="AA167" s="79"/>
      <c r="AB167" s="79"/>
      <c r="AC167" s="92"/>
      <c r="AD167" s="92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</row>
    <row r="168" spans="1:46" s="78" customFormat="1" x14ac:dyDescent="0.2">
      <c r="A168" s="548"/>
      <c r="B168" s="302"/>
      <c r="C168" s="303"/>
      <c r="D168" s="302"/>
      <c r="E168" s="83"/>
      <c r="F168" s="305"/>
      <c r="G168" s="302"/>
      <c r="H168" s="303"/>
      <c r="I168" s="399"/>
      <c r="J168" s="302"/>
      <c r="K168" s="302"/>
      <c r="L168" s="306"/>
      <c r="M168" s="306"/>
      <c r="N168" s="306"/>
      <c r="O168" s="85"/>
      <c r="P168" s="61"/>
      <c r="Q168" s="546"/>
      <c r="R168" s="77"/>
      <c r="S168" s="490" t="s">
        <v>2643</v>
      </c>
      <c r="T168" s="491">
        <v>5000</v>
      </c>
      <c r="U168" s="540">
        <v>42898</v>
      </c>
      <c r="V168" s="490"/>
      <c r="W168" s="541" t="s">
        <v>1976</v>
      </c>
      <c r="X168" s="79"/>
      <c r="Y168" s="79"/>
      <c r="Z168" s="79"/>
      <c r="AA168" s="79"/>
      <c r="AB168" s="79"/>
      <c r="AC168" s="92"/>
      <c r="AD168" s="92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</row>
    <row r="169" spans="1:46" s="78" customFormat="1" ht="15" x14ac:dyDescent="0.25">
      <c r="A169" s="548"/>
      <c r="B169" s="302"/>
      <c r="C169" s="303"/>
      <c r="D169" s="302"/>
      <c r="E169" s="83"/>
      <c r="F169" s="305"/>
      <c r="G169" s="302"/>
      <c r="H169" s="303"/>
      <c r="I169" s="399"/>
      <c r="J169" s="302"/>
      <c r="K169" s="302"/>
      <c r="L169" s="306"/>
      <c r="M169" s="306"/>
      <c r="N169" s="306"/>
      <c r="O169" s="85"/>
      <c r="P169" s="61"/>
      <c r="Q169" s="546"/>
      <c r="R169" s="77"/>
      <c r="S169" s="490" t="s">
        <v>2940</v>
      </c>
      <c r="T169" s="502">
        <v>407900</v>
      </c>
      <c r="U169" s="503"/>
      <c r="V169" s="490"/>
      <c r="W169" s="541" t="s">
        <v>1976</v>
      </c>
      <c r="X169" s="79"/>
      <c r="Y169" s="79"/>
      <c r="Z169" s="79"/>
      <c r="AA169" s="79"/>
      <c r="AB169" s="79"/>
      <c r="AC169" s="92"/>
      <c r="AD169" s="92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</row>
    <row r="170" spans="1:46" s="78" customFormat="1" ht="15" x14ac:dyDescent="0.25">
      <c r="A170" s="545" t="s">
        <v>3462</v>
      </c>
      <c r="B170" s="302">
        <v>520220</v>
      </c>
      <c r="C170" s="303">
        <v>1794</v>
      </c>
      <c r="D170" s="302" t="s">
        <v>80</v>
      </c>
      <c r="E170" s="83">
        <v>2017</v>
      </c>
      <c r="F170" s="305">
        <v>42900</v>
      </c>
      <c r="G170" s="302" t="s">
        <v>1467</v>
      </c>
      <c r="H170" s="303" t="s">
        <v>3463</v>
      </c>
      <c r="I170" s="399"/>
      <c r="J170" s="302" t="s">
        <v>3464</v>
      </c>
      <c r="K170" s="302" t="s">
        <v>3465</v>
      </c>
      <c r="L170" s="306">
        <v>272992.27</v>
      </c>
      <c r="M170" s="306">
        <v>3128.42</v>
      </c>
      <c r="N170" s="306">
        <v>320300</v>
      </c>
      <c r="O170" s="85"/>
      <c r="P170" s="61" t="s">
        <v>787</v>
      </c>
      <c r="Q170" s="539" t="s">
        <v>3176</v>
      </c>
      <c r="R170" s="77"/>
      <c r="S170" s="494" t="s">
        <v>2824</v>
      </c>
      <c r="T170" s="513">
        <v>16482.939999999999</v>
      </c>
      <c r="U170" s="497"/>
      <c r="V170" s="496"/>
      <c r="W170" s="547" t="s">
        <v>1976</v>
      </c>
    </row>
    <row r="171" spans="1:46" s="78" customFormat="1" x14ac:dyDescent="0.2">
      <c r="A171" s="545"/>
      <c r="B171" s="302"/>
      <c r="C171" s="303"/>
      <c r="D171" s="302"/>
      <c r="E171" s="83"/>
      <c r="F171" s="305"/>
      <c r="G171" s="302"/>
      <c r="H171" s="303"/>
      <c r="I171" s="399"/>
      <c r="J171" s="302"/>
      <c r="K171" s="302"/>
      <c r="L171" s="306"/>
      <c r="M171" s="306"/>
      <c r="N171" s="306"/>
      <c r="O171" s="85"/>
      <c r="P171" s="61"/>
      <c r="Q171" s="539"/>
      <c r="R171" s="77"/>
      <c r="S171" s="494" t="s">
        <v>2643</v>
      </c>
      <c r="T171" s="508">
        <v>5000</v>
      </c>
      <c r="U171" s="497">
        <v>42896</v>
      </c>
      <c r="V171" s="496"/>
      <c r="W171" s="547" t="s">
        <v>1976</v>
      </c>
    </row>
    <row r="172" spans="1:46" s="78" customFormat="1" x14ac:dyDescent="0.2">
      <c r="A172" s="545"/>
      <c r="B172" s="302"/>
      <c r="C172" s="303"/>
      <c r="D172" s="302"/>
      <c r="E172" s="83"/>
      <c r="F172" s="305"/>
      <c r="G172" s="302"/>
      <c r="H172" s="303"/>
      <c r="I172" s="399"/>
      <c r="J172" s="302"/>
      <c r="K172" s="302"/>
      <c r="L172" s="306"/>
      <c r="M172" s="306"/>
      <c r="N172" s="306"/>
      <c r="O172" s="85"/>
      <c r="P172" s="61"/>
      <c r="Q172" s="539"/>
      <c r="R172" s="77"/>
      <c r="S172" s="494" t="s">
        <v>2643</v>
      </c>
      <c r="T172" s="508">
        <v>59060</v>
      </c>
      <c r="U172" s="497">
        <v>42905</v>
      </c>
      <c r="V172" s="496"/>
      <c r="W172" s="547" t="s">
        <v>1976</v>
      </c>
    </row>
    <row r="173" spans="1:46" s="78" customFormat="1" ht="15" x14ac:dyDescent="0.25">
      <c r="A173" s="545"/>
      <c r="B173" s="302"/>
      <c r="C173" s="303"/>
      <c r="D173" s="302"/>
      <c r="E173" s="83"/>
      <c r="F173" s="305"/>
      <c r="G173" s="302"/>
      <c r="H173" s="303"/>
      <c r="I173" s="399"/>
      <c r="J173" s="302"/>
      <c r="K173" s="302"/>
      <c r="L173" s="306"/>
      <c r="M173" s="306"/>
      <c r="N173" s="306"/>
      <c r="O173" s="85"/>
      <c r="P173" s="61"/>
      <c r="Q173" s="539"/>
      <c r="R173" s="77"/>
      <c r="S173" s="494" t="s">
        <v>2647</v>
      </c>
      <c r="T173" s="502">
        <v>239757.06</v>
      </c>
      <c r="U173" s="503"/>
      <c r="V173" s="496"/>
      <c r="W173" s="547"/>
    </row>
    <row r="174" spans="1:46" s="79" customFormat="1" x14ac:dyDescent="0.2">
      <c r="A174" s="553" t="s">
        <v>3466</v>
      </c>
      <c r="B174" s="349">
        <v>520515</v>
      </c>
      <c r="C174" s="350">
        <v>5399</v>
      </c>
      <c r="D174" s="349" t="s">
        <v>360</v>
      </c>
      <c r="E174" s="351">
        <v>2017</v>
      </c>
      <c r="F174" s="352">
        <v>42905</v>
      </c>
      <c r="G174" s="349"/>
      <c r="H174" s="349" t="s">
        <v>3467</v>
      </c>
      <c r="I174" s="554"/>
      <c r="J174" s="349" t="s">
        <v>527</v>
      </c>
      <c r="K174" s="349" t="s">
        <v>3468</v>
      </c>
      <c r="L174" s="356">
        <v>557392.03</v>
      </c>
      <c r="M174" s="356">
        <v>0</v>
      </c>
      <c r="N174" s="356">
        <v>646574.75</v>
      </c>
      <c r="O174" s="357"/>
      <c r="P174" s="61" t="s">
        <v>748</v>
      </c>
      <c r="Q174" s="546" t="s">
        <v>2627</v>
      </c>
      <c r="R174" s="77"/>
      <c r="S174" s="490"/>
      <c r="T174" s="491"/>
      <c r="U174" s="490"/>
      <c r="V174" s="540">
        <v>43028</v>
      </c>
      <c r="W174" s="541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</row>
    <row r="175" spans="1:46" s="94" customFormat="1" x14ac:dyDescent="0.2">
      <c r="A175" s="553" t="s">
        <v>3469</v>
      </c>
      <c r="B175" s="349">
        <v>521909</v>
      </c>
      <c r="C175" s="350">
        <v>6987</v>
      </c>
      <c r="D175" s="349" t="s">
        <v>423</v>
      </c>
      <c r="E175" s="351">
        <v>2017</v>
      </c>
      <c r="F175" s="352">
        <v>42899</v>
      </c>
      <c r="G175" s="349"/>
      <c r="H175" s="349" t="s">
        <v>3470</v>
      </c>
      <c r="I175" s="554"/>
      <c r="J175" s="349" t="s">
        <v>527</v>
      </c>
      <c r="K175" s="349" t="s">
        <v>3471</v>
      </c>
      <c r="L175" s="356">
        <v>501435.66</v>
      </c>
      <c r="M175" s="356">
        <v>0</v>
      </c>
      <c r="N175" s="356">
        <v>581665.36</v>
      </c>
      <c r="O175" s="357"/>
      <c r="P175" s="61" t="s">
        <v>748</v>
      </c>
      <c r="Q175" s="546" t="s">
        <v>2627</v>
      </c>
      <c r="R175" s="77"/>
      <c r="S175" s="490"/>
      <c r="T175" s="491"/>
      <c r="U175" s="490"/>
      <c r="V175" s="540">
        <v>43028</v>
      </c>
      <c r="W175" s="541"/>
      <c r="X175" s="79"/>
      <c r="Y175" s="79"/>
      <c r="Z175" s="79"/>
      <c r="AA175" s="79"/>
      <c r="AB175" s="79"/>
    </row>
    <row r="176" spans="1:46" s="94" customFormat="1" x14ac:dyDescent="0.2">
      <c r="A176" s="553" t="s">
        <v>3472</v>
      </c>
      <c r="B176" s="349">
        <v>520906</v>
      </c>
      <c r="C176" s="350">
        <v>2007</v>
      </c>
      <c r="D176" s="349" t="s">
        <v>1429</v>
      </c>
      <c r="E176" s="351">
        <v>2017</v>
      </c>
      <c r="F176" s="352">
        <v>42899</v>
      </c>
      <c r="G176" s="349"/>
      <c r="H176" s="349" t="s">
        <v>3473</v>
      </c>
      <c r="I176" s="554"/>
      <c r="J176" s="349" t="s">
        <v>527</v>
      </c>
      <c r="K176" s="349" t="s">
        <v>3474</v>
      </c>
      <c r="L176" s="356">
        <v>168238.56</v>
      </c>
      <c r="M176" s="356">
        <v>0</v>
      </c>
      <c r="N176" s="356">
        <v>195156.73</v>
      </c>
      <c r="O176" s="357"/>
      <c r="P176" s="61" t="s">
        <v>748</v>
      </c>
      <c r="Q176" s="546" t="s">
        <v>2627</v>
      </c>
      <c r="R176" s="77"/>
      <c r="S176" s="490"/>
      <c r="T176" s="491"/>
      <c r="U176" s="490"/>
      <c r="V176" s="540">
        <v>43028</v>
      </c>
      <c r="W176" s="541"/>
    </row>
    <row r="177" spans="1:46" s="79" customFormat="1" x14ac:dyDescent="0.2">
      <c r="A177" s="553" t="s">
        <v>3475</v>
      </c>
      <c r="B177" s="349">
        <v>521707</v>
      </c>
      <c r="C177" s="350">
        <v>2006</v>
      </c>
      <c r="D177" s="349" t="s">
        <v>165</v>
      </c>
      <c r="E177" s="351">
        <v>2017</v>
      </c>
      <c r="F177" s="352">
        <v>42910</v>
      </c>
      <c r="G177" s="349" t="s">
        <v>1357</v>
      </c>
      <c r="H177" s="350" t="s">
        <v>3476</v>
      </c>
      <c r="I177" s="554"/>
      <c r="J177" s="349" t="s">
        <v>3477</v>
      </c>
      <c r="K177" s="349" t="s">
        <v>3478</v>
      </c>
      <c r="L177" s="356">
        <v>201982.76</v>
      </c>
      <c r="M177" s="356">
        <v>0</v>
      </c>
      <c r="N177" s="356">
        <v>234300</v>
      </c>
      <c r="O177" s="357"/>
      <c r="P177" s="61" t="s">
        <v>787</v>
      </c>
      <c r="Q177" s="551" t="s">
        <v>3206</v>
      </c>
      <c r="R177" s="77"/>
      <c r="S177" s="490"/>
      <c r="T177" s="491"/>
      <c r="U177" s="490"/>
      <c r="V177" s="490"/>
      <c r="W177" s="541" t="s">
        <v>2676</v>
      </c>
    </row>
    <row r="178" spans="1:46" s="95" customFormat="1" x14ac:dyDescent="0.2">
      <c r="A178" s="545" t="s">
        <v>3479</v>
      </c>
      <c r="B178" s="302">
        <v>1520604</v>
      </c>
      <c r="C178" s="303">
        <v>7495</v>
      </c>
      <c r="D178" s="302" t="s">
        <v>492</v>
      </c>
      <c r="E178" s="83">
        <v>2017</v>
      </c>
      <c r="F178" s="305">
        <v>42907</v>
      </c>
      <c r="G178" s="302" t="s">
        <v>1467</v>
      </c>
      <c r="H178" s="303" t="s">
        <v>3480</v>
      </c>
      <c r="I178" s="399"/>
      <c r="J178" s="302" t="s">
        <v>3481</v>
      </c>
      <c r="K178" s="302" t="s">
        <v>3482</v>
      </c>
      <c r="L178" s="306">
        <v>296880.13</v>
      </c>
      <c r="M178" s="306">
        <v>14844.01</v>
      </c>
      <c r="N178" s="306">
        <v>361600</v>
      </c>
      <c r="O178" s="85"/>
      <c r="P178" s="61" t="s">
        <v>787</v>
      </c>
      <c r="Q178" s="539" t="s">
        <v>3176</v>
      </c>
      <c r="R178" s="77"/>
      <c r="S178" s="490" t="s">
        <v>757</v>
      </c>
      <c r="T178" s="491">
        <v>361600</v>
      </c>
      <c r="U178" s="540">
        <v>42907</v>
      </c>
      <c r="V178" s="490"/>
      <c r="W178" s="541" t="s">
        <v>1976</v>
      </c>
      <c r="X178" s="79"/>
      <c r="Y178" s="79"/>
      <c r="Z178" s="79"/>
      <c r="AA178" s="79"/>
      <c r="AB178" s="79"/>
      <c r="AC178" s="79"/>
      <c r="AD178" s="79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</row>
    <row r="179" spans="1:46" s="78" customFormat="1" x14ac:dyDescent="0.2">
      <c r="A179" s="545" t="s">
        <v>3483</v>
      </c>
      <c r="B179" s="302">
        <v>72505</v>
      </c>
      <c r="C179" s="303" t="s">
        <v>618</v>
      </c>
      <c r="D179" s="302" t="s">
        <v>3191</v>
      </c>
      <c r="E179" s="83">
        <v>2017</v>
      </c>
      <c r="F179" s="305">
        <v>42906</v>
      </c>
      <c r="G179" s="302" t="s">
        <v>2550</v>
      </c>
      <c r="H179" s="302" t="s">
        <v>3484</v>
      </c>
      <c r="I179" s="399"/>
      <c r="J179" s="302" t="s">
        <v>3485</v>
      </c>
      <c r="K179" s="302" t="s">
        <v>3486</v>
      </c>
      <c r="L179" s="306">
        <v>168448.28</v>
      </c>
      <c r="M179" s="306">
        <v>0</v>
      </c>
      <c r="N179" s="306">
        <v>173000</v>
      </c>
      <c r="O179" s="85"/>
      <c r="P179" s="61" t="s">
        <v>3195</v>
      </c>
      <c r="Q179" s="551" t="s">
        <v>3206</v>
      </c>
      <c r="R179" s="552"/>
      <c r="S179" s="490" t="s">
        <v>763</v>
      </c>
      <c r="T179" s="491">
        <v>12300</v>
      </c>
      <c r="U179" s="540">
        <v>42902</v>
      </c>
      <c r="V179" s="490"/>
      <c r="W179" s="547" t="s">
        <v>1976</v>
      </c>
    </row>
    <row r="180" spans="1:46" s="78" customFormat="1" x14ac:dyDescent="0.2">
      <c r="A180" s="545"/>
      <c r="B180" s="302"/>
      <c r="C180" s="303"/>
      <c r="D180" s="302"/>
      <c r="E180" s="83"/>
      <c r="F180" s="305"/>
      <c r="G180" s="302"/>
      <c r="H180" s="302"/>
      <c r="I180" s="399"/>
      <c r="J180" s="302"/>
      <c r="K180" s="302"/>
      <c r="L180" s="306"/>
      <c r="M180" s="306"/>
      <c r="N180" s="306"/>
      <c r="O180" s="85"/>
      <c r="P180" s="61"/>
      <c r="Q180" s="551"/>
      <c r="R180" s="552"/>
      <c r="S180" s="490" t="s">
        <v>763</v>
      </c>
      <c r="T180" s="491">
        <v>21053</v>
      </c>
      <c r="U180" s="540">
        <v>42906</v>
      </c>
      <c r="V180" s="490"/>
      <c r="W180" s="547" t="s">
        <v>2618</v>
      </c>
    </row>
    <row r="181" spans="1:46" s="78" customFormat="1" x14ac:dyDescent="0.2">
      <c r="A181" s="545"/>
      <c r="B181" s="302"/>
      <c r="C181" s="303"/>
      <c r="D181" s="302"/>
      <c r="E181" s="83"/>
      <c r="F181" s="305"/>
      <c r="G181" s="302"/>
      <c r="H181" s="302"/>
      <c r="I181" s="399"/>
      <c r="J181" s="302"/>
      <c r="K181" s="302"/>
      <c r="L181" s="306"/>
      <c r="M181" s="306"/>
      <c r="N181" s="306"/>
      <c r="O181" s="85"/>
      <c r="P181" s="61"/>
      <c r="Q181" s="551"/>
      <c r="R181" s="552"/>
      <c r="S181" s="490" t="s">
        <v>763</v>
      </c>
      <c r="T181" s="491">
        <v>5000</v>
      </c>
      <c r="U181" s="540">
        <v>42902</v>
      </c>
      <c r="V181" s="490"/>
      <c r="W181" s="547" t="s">
        <v>1976</v>
      </c>
    </row>
    <row r="182" spans="1:46" s="78" customFormat="1" ht="15" x14ac:dyDescent="0.25">
      <c r="A182" s="545"/>
      <c r="B182" s="302"/>
      <c r="C182" s="303"/>
      <c r="D182" s="302"/>
      <c r="E182" s="83"/>
      <c r="F182" s="305"/>
      <c r="G182" s="302"/>
      <c r="H182" s="302"/>
      <c r="I182" s="399"/>
      <c r="J182" s="302"/>
      <c r="K182" s="302"/>
      <c r="L182" s="306"/>
      <c r="M182" s="306"/>
      <c r="N182" s="306"/>
      <c r="O182" s="85"/>
      <c r="P182" s="61"/>
      <c r="Q182" s="551"/>
      <c r="R182" s="552"/>
      <c r="S182" s="490" t="s">
        <v>2647</v>
      </c>
      <c r="T182" s="502">
        <v>134647.91</v>
      </c>
      <c r="U182" s="503"/>
      <c r="V182" s="490"/>
      <c r="W182" s="547" t="s">
        <v>2618</v>
      </c>
    </row>
    <row r="183" spans="1:46" s="78" customFormat="1" x14ac:dyDescent="0.2">
      <c r="A183" s="545" t="s">
        <v>3487</v>
      </c>
      <c r="B183" s="302">
        <v>52062</v>
      </c>
      <c r="C183" s="303" t="s">
        <v>618</v>
      </c>
      <c r="D183" s="302" t="s">
        <v>3191</v>
      </c>
      <c r="E183" s="83">
        <v>2017</v>
      </c>
      <c r="F183" s="305">
        <v>42905</v>
      </c>
      <c r="G183" s="302" t="s">
        <v>651</v>
      </c>
      <c r="H183" s="302" t="s">
        <v>3488</v>
      </c>
      <c r="I183" s="399"/>
      <c r="J183" s="302" t="s">
        <v>3489</v>
      </c>
      <c r="K183" s="302" t="s">
        <v>3490</v>
      </c>
      <c r="L183" s="306">
        <v>167586.21</v>
      </c>
      <c r="M183" s="306">
        <v>0</v>
      </c>
      <c r="N183" s="306">
        <v>172000</v>
      </c>
      <c r="O183" s="85"/>
      <c r="P183" s="61" t="s">
        <v>3195</v>
      </c>
      <c r="Q183" s="551" t="s">
        <v>3206</v>
      </c>
      <c r="R183" s="77"/>
      <c r="S183" s="490" t="s">
        <v>757</v>
      </c>
      <c r="T183" s="491">
        <v>5000</v>
      </c>
      <c r="U183" s="540">
        <v>42905</v>
      </c>
      <c r="V183" s="490"/>
      <c r="W183" s="547" t="s">
        <v>1976</v>
      </c>
    </row>
    <row r="184" spans="1:46" s="78" customFormat="1" x14ac:dyDescent="0.2">
      <c r="A184" s="545"/>
      <c r="B184" s="302"/>
      <c r="C184" s="303"/>
      <c r="D184" s="302"/>
      <c r="E184" s="83"/>
      <c r="F184" s="305"/>
      <c r="G184" s="302"/>
      <c r="H184" s="302"/>
      <c r="I184" s="399"/>
      <c r="J184" s="302"/>
      <c r="K184" s="302"/>
      <c r="L184" s="306"/>
      <c r="M184" s="306"/>
      <c r="N184" s="306"/>
      <c r="O184" s="85"/>
      <c r="P184" s="61"/>
      <c r="Q184" s="551"/>
      <c r="R184" s="77"/>
      <c r="S184" s="490" t="s">
        <v>757</v>
      </c>
      <c r="T184" s="491">
        <v>43200</v>
      </c>
      <c r="U184" s="540">
        <v>42912</v>
      </c>
      <c r="V184" s="490"/>
      <c r="W184" s="547" t="s">
        <v>2618</v>
      </c>
    </row>
    <row r="185" spans="1:46" s="78" customFormat="1" ht="13.5" customHeight="1" x14ac:dyDescent="0.2">
      <c r="A185" s="545"/>
      <c r="B185" s="302"/>
      <c r="C185" s="303"/>
      <c r="D185" s="302"/>
      <c r="E185" s="83"/>
      <c r="F185" s="305"/>
      <c r="G185" s="302"/>
      <c r="H185" s="302"/>
      <c r="I185" s="399"/>
      <c r="J185" s="302"/>
      <c r="K185" s="302"/>
      <c r="L185" s="306"/>
      <c r="M185" s="306"/>
      <c r="N185" s="306"/>
      <c r="O185" s="85"/>
      <c r="P185" s="61"/>
      <c r="Q185" s="551"/>
      <c r="R185" s="77"/>
      <c r="S185" s="490" t="s">
        <v>757</v>
      </c>
      <c r="T185" s="491">
        <v>123800</v>
      </c>
      <c r="U185" s="540">
        <v>42913</v>
      </c>
      <c r="V185" s="490"/>
      <c r="W185" s="547" t="s">
        <v>2618</v>
      </c>
    </row>
    <row r="186" spans="1:46" s="95" customFormat="1" x14ac:dyDescent="0.2">
      <c r="A186" s="545" t="s">
        <v>3491</v>
      </c>
      <c r="B186" s="302">
        <v>56601</v>
      </c>
      <c r="C186" s="303" t="s">
        <v>618</v>
      </c>
      <c r="D186" s="302" t="s">
        <v>3191</v>
      </c>
      <c r="E186" s="83">
        <v>2017</v>
      </c>
      <c r="F186" s="305">
        <v>42905</v>
      </c>
      <c r="G186" s="302" t="s">
        <v>2550</v>
      </c>
      <c r="H186" s="302" t="s">
        <v>3492</v>
      </c>
      <c r="I186" s="399"/>
      <c r="J186" s="302" t="s">
        <v>3493</v>
      </c>
      <c r="K186" s="302" t="s">
        <v>3494</v>
      </c>
      <c r="L186" s="306">
        <v>134137.93</v>
      </c>
      <c r="M186" s="306">
        <v>0</v>
      </c>
      <c r="N186" s="306">
        <v>138000</v>
      </c>
      <c r="O186" s="85"/>
      <c r="P186" s="61" t="s">
        <v>3195</v>
      </c>
      <c r="Q186" s="551" t="s">
        <v>3206</v>
      </c>
      <c r="R186" s="77"/>
      <c r="S186" s="490" t="s">
        <v>766</v>
      </c>
      <c r="T186" s="491">
        <v>76000</v>
      </c>
      <c r="U186" s="540">
        <v>42905</v>
      </c>
      <c r="V186" s="490"/>
      <c r="W186" s="547" t="s">
        <v>1976</v>
      </c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</row>
    <row r="187" spans="1:46" s="95" customFormat="1" x14ac:dyDescent="0.2">
      <c r="A187" s="545"/>
      <c r="B187" s="302"/>
      <c r="C187" s="303"/>
      <c r="D187" s="302"/>
      <c r="E187" s="83"/>
      <c r="F187" s="305"/>
      <c r="G187" s="302"/>
      <c r="H187" s="302"/>
      <c r="I187" s="399"/>
      <c r="J187" s="302"/>
      <c r="K187" s="302"/>
      <c r="L187" s="306"/>
      <c r="M187" s="306"/>
      <c r="N187" s="306"/>
      <c r="O187" s="85"/>
      <c r="P187" s="61"/>
      <c r="Q187" s="551"/>
      <c r="R187" s="77"/>
      <c r="S187" s="490" t="s">
        <v>2643</v>
      </c>
      <c r="T187" s="491">
        <v>11</v>
      </c>
      <c r="U187" s="540">
        <v>42906</v>
      </c>
      <c r="V187" s="490"/>
      <c r="W187" s="547" t="s">
        <v>2618</v>
      </c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</row>
    <row r="188" spans="1:46" s="95" customFormat="1" ht="15" x14ac:dyDescent="0.25">
      <c r="A188" s="545"/>
      <c r="B188" s="302"/>
      <c r="C188" s="303"/>
      <c r="D188" s="302"/>
      <c r="E188" s="83"/>
      <c r="F188" s="305"/>
      <c r="G188" s="302"/>
      <c r="H188" s="302"/>
      <c r="I188" s="399"/>
      <c r="J188" s="302"/>
      <c r="K188" s="302"/>
      <c r="L188" s="306"/>
      <c r="M188" s="306"/>
      <c r="N188" s="306"/>
      <c r="O188" s="85"/>
      <c r="P188" s="61"/>
      <c r="Q188" s="551"/>
      <c r="R188" s="77"/>
      <c r="S188" s="490" t="s">
        <v>2647</v>
      </c>
      <c r="T188" s="513">
        <v>61989.84</v>
      </c>
      <c r="U188" s="540"/>
      <c r="V188" s="490"/>
      <c r="W188" s="547" t="s">
        <v>1976</v>
      </c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</row>
    <row r="189" spans="1:46" s="78" customFormat="1" x14ac:dyDescent="0.2">
      <c r="A189" s="545" t="s">
        <v>3495</v>
      </c>
      <c r="B189" s="302">
        <v>520226</v>
      </c>
      <c r="C189" s="303">
        <v>1783</v>
      </c>
      <c r="D189" s="302" t="s">
        <v>66</v>
      </c>
      <c r="E189" s="83">
        <v>2017</v>
      </c>
      <c r="F189" s="305">
        <v>42912</v>
      </c>
      <c r="G189" s="302" t="s">
        <v>203</v>
      </c>
      <c r="H189" s="303" t="s">
        <v>3496</v>
      </c>
      <c r="I189" s="399"/>
      <c r="J189" s="302" t="s">
        <v>3497</v>
      </c>
      <c r="K189" s="302" t="s">
        <v>3498</v>
      </c>
      <c r="L189" s="306">
        <v>301274.76</v>
      </c>
      <c r="M189" s="306">
        <v>7949.38</v>
      </c>
      <c r="N189" s="306">
        <v>358700</v>
      </c>
      <c r="O189" s="85"/>
      <c r="P189" s="61" t="s">
        <v>787</v>
      </c>
      <c r="Q189" s="539" t="s">
        <v>3176</v>
      </c>
      <c r="R189" s="77"/>
      <c r="S189" s="494" t="s">
        <v>766</v>
      </c>
      <c r="T189" s="508">
        <v>340000</v>
      </c>
      <c r="U189" s="540">
        <v>42912</v>
      </c>
      <c r="V189" s="490"/>
      <c r="W189" s="547" t="s">
        <v>2618</v>
      </c>
    </row>
    <row r="190" spans="1:46" s="78" customFormat="1" x14ac:dyDescent="0.2">
      <c r="A190" s="545"/>
      <c r="B190" s="302"/>
      <c r="C190" s="303"/>
      <c r="D190" s="302"/>
      <c r="E190" s="83"/>
      <c r="F190" s="305"/>
      <c r="G190" s="302"/>
      <c r="H190" s="303"/>
      <c r="I190" s="399"/>
      <c r="J190" s="302"/>
      <c r="K190" s="302"/>
      <c r="L190" s="306"/>
      <c r="M190" s="306"/>
      <c r="N190" s="306"/>
      <c r="O190" s="85"/>
      <c r="P190" s="61"/>
      <c r="Q190" s="539"/>
      <c r="R190" s="77"/>
      <c r="S190" s="494" t="s">
        <v>2643</v>
      </c>
      <c r="T190" s="508">
        <v>18700</v>
      </c>
      <c r="U190" s="540">
        <v>42912</v>
      </c>
      <c r="V190" s="490"/>
      <c r="W190" s="547" t="s">
        <v>2618</v>
      </c>
    </row>
    <row r="191" spans="1:46" s="95" customFormat="1" x14ac:dyDescent="0.2">
      <c r="A191" s="548" t="s">
        <v>3499</v>
      </c>
      <c r="B191" s="302">
        <v>1520304</v>
      </c>
      <c r="C191" s="303">
        <v>7440</v>
      </c>
      <c r="D191" s="302" t="s">
        <v>1076</v>
      </c>
      <c r="E191" s="83">
        <v>2017</v>
      </c>
      <c r="F191" s="305">
        <v>42916</v>
      </c>
      <c r="G191" s="302" t="s">
        <v>30</v>
      </c>
      <c r="H191" s="303" t="s">
        <v>3500</v>
      </c>
      <c r="I191" s="399"/>
      <c r="J191" s="302" t="s">
        <v>3501</v>
      </c>
      <c r="K191" s="302" t="s">
        <v>3502</v>
      </c>
      <c r="L191" s="306">
        <v>579556.65</v>
      </c>
      <c r="M191" s="306">
        <v>28977.83</v>
      </c>
      <c r="N191" s="306">
        <v>705900</v>
      </c>
      <c r="O191" s="85"/>
      <c r="P191" s="61" t="s">
        <v>787</v>
      </c>
      <c r="Q191" s="546" t="s">
        <v>2627</v>
      </c>
      <c r="R191" s="77"/>
      <c r="S191" s="490" t="s">
        <v>757</v>
      </c>
      <c r="T191" s="491">
        <v>345000</v>
      </c>
      <c r="U191" s="540">
        <v>42923</v>
      </c>
      <c r="V191" s="540">
        <v>43025</v>
      </c>
      <c r="W191" s="541" t="s">
        <v>1976</v>
      </c>
      <c r="X191" s="79"/>
      <c r="Y191" s="79"/>
      <c r="Z191" s="79"/>
      <c r="AA191" s="79"/>
      <c r="AB191" s="79"/>
      <c r="AC191" s="79"/>
      <c r="AD191" s="79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</row>
    <row r="192" spans="1:46" s="95" customFormat="1" x14ac:dyDescent="0.2">
      <c r="A192" s="548"/>
      <c r="B192" s="302"/>
      <c r="C192" s="303"/>
      <c r="D192" s="302"/>
      <c r="E192" s="83"/>
      <c r="F192" s="305"/>
      <c r="G192" s="302"/>
      <c r="H192" s="303"/>
      <c r="I192" s="399"/>
      <c r="J192" s="302"/>
      <c r="K192" s="302"/>
      <c r="L192" s="306"/>
      <c r="M192" s="306"/>
      <c r="N192" s="306"/>
      <c r="O192" s="85"/>
      <c r="P192" s="61"/>
      <c r="Q192" s="546"/>
      <c r="R192" s="77"/>
      <c r="S192" s="490" t="s">
        <v>758</v>
      </c>
      <c r="T192" s="491">
        <v>158764.47</v>
      </c>
      <c r="U192" s="540">
        <v>42923</v>
      </c>
      <c r="V192" s="490"/>
      <c r="W192" s="541" t="s">
        <v>1976</v>
      </c>
      <c r="X192" s="79"/>
      <c r="Y192" s="79"/>
      <c r="Z192" s="79"/>
      <c r="AA192" s="79"/>
      <c r="AB192" s="79"/>
      <c r="AC192" s="79"/>
      <c r="AD192" s="79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</row>
    <row r="193" spans="1:46" s="95" customFormat="1" x14ac:dyDescent="0.2">
      <c r="A193" s="548"/>
      <c r="B193" s="302"/>
      <c r="C193" s="303"/>
      <c r="D193" s="302"/>
      <c r="E193" s="83"/>
      <c r="F193" s="305"/>
      <c r="G193" s="302"/>
      <c r="H193" s="303"/>
      <c r="I193" s="399"/>
      <c r="J193" s="302"/>
      <c r="K193" s="302"/>
      <c r="L193" s="306"/>
      <c r="M193" s="306"/>
      <c r="N193" s="306"/>
      <c r="O193" s="85"/>
      <c r="P193" s="61"/>
      <c r="Q193" s="546"/>
      <c r="R193" s="77"/>
      <c r="S193" s="490" t="s">
        <v>2643</v>
      </c>
      <c r="T193" s="491">
        <v>24485.22</v>
      </c>
      <c r="U193" s="540">
        <v>42923</v>
      </c>
      <c r="V193" s="490"/>
      <c r="W193" s="541" t="s">
        <v>1976</v>
      </c>
      <c r="X193" s="79"/>
      <c r="Y193" s="79"/>
      <c r="Z193" s="79"/>
      <c r="AA193" s="79"/>
      <c r="AB193" s="79"/>
      <c r="AC193" s="79"/>
      <c r="AD193" s="79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</row>
    <row r="194" spans="1:46" s="95" customFormat="1" x14ac:dyDescent="0.2">
      <c r="A194" s="548"/>
      <c r="B194" s="302"/>
      <c r="C194" s="303"/>
      <c r="D194" s="302"/>
      <c r="E194" s="83"/>
      <c r="F194" s="305"/>
      <c r="G194" s="302"/>
      <c r="H194" s="303"/>
      <c r="I194" s="399"/>
      <c r="J194" s="302"/>
      <c r="K194" s="302"/>
      <c r="L194" s="306"/>
      <c r="M194" s="306"/>
      <c r="N194" s="306"/>
      <c r="O194" s="85"/>
      <c r="P194" s="61"/>
      <c r="Q194" s="546"/>
      <c r="R194" s="77"/>
      <c r="S194" s="490" t="s">
        <v>758</v>
      </c>
      <c r="T194" s="491">
        <v>156487.92000000001</v>
      </c>
      <c r="U194" s="540">
        <v>42916</v>
      </c>
      <c r="V194" s="490"/>
      <c r="W194" s="541" t="s">
        <v>1976</v>
      </c>
      <c r="X194" s="79"/>
      <c r="Y194" s="79"/>
      <c r="Z194" s="79"/>
      <c r="AA194" s="79"/>
      <c r="AB194" s="79"/>
      <c r="AC194" s="79"/>
      <c r="AD194" s="79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</row>
    <row r="195" spans="1:46" s="95" customFormat="1" x14ac:dyDescent="0.2">
      <c r="A195" s="548"/>
      <c r="B195" s="302"/>
      <c r="C195" s="303"/>
      <c r="D195" s="302"/>
      <c r="E195" s="83"/>
      <c r="F195" s="305"/>
      <c r="G195" s="302"/>
      <c r="H195" s="303"/>
      <c r="I195" s="399"/>
      <c r="J195" s="302"/>
      <c r="K195" s="302"/>
      <c r="L195" s="306"/>
      <c r="M195" s="306"/>
      <c r="N195" s="306"/>
      <c r="O195" s="85"/>
      <c r="P195" s="61"/>
      <c r="Q195" s="546"/>
      <c r="R195" s="77"/>
      <c r="S195" s="490" t="s">
        <v>763</v>
      </c>
      <c r="T195" s="491">
        <v>20000</v>
      </c>
      <c r="U195" s="540">
        <v>42801</v>
      </c>
      <c r="V195" s="490"/>
      <c r="W195" s="541" t="s">
        <v>1976</v>
      </c>
      <c r="X195" s="79"/>
      <c r="Y195" s="79"/>
      <c r="Z195" s="79"/>
      <c r="AA195" s="79"/>
      <c r="AB195" s="79"/>
      <c r="AC195" s="79"/>
      <c r="AD195" s="79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</row>
    <row r="196" spans="1:46" s="95" customFormat="1" ht="15" x14ac:dyDescent="0.25">
      <c r="A196" s="548"/>
      <c r="B196" s="302"/>
      <c r="C196" s="303"/>
      <c r="D196" s="302"/>
      <c r="E196" s="83"/>
      <c r="F196" s="305"/>
      <c r="G196" s="302"/>
      <c r="H196" s="303"/>
      <c r="I196" s="399"/>
      <c r="J196" s="302"/>
      <c r="K196" s="302"/>
      <c r="L196" s="306"/>
      <c r="M196" s="306"/>
      <c r="N196" s="306"/>
      <c r="O196" s="85"/>
      <c r="P196" s="61"/>
      <c r="Q196" s="546"/>
      <c r="R196" s="77"/>
      <c r="S196" s="490" t="s">
        <v>2647</v>
      </c>
      <c r="T196" s="502">
        <v>1162.29</v>
      </c>
      <c r="U196" s="503"/>
      <c r="V196" s="556"/>
      <c r="W196" s="541" t="s">
        <v>2618</v>
      </c>
      <c r="X196"/>
      <c r="Y196"/>
      <c r="Z196"/>
      <c r="AA196"/>
      <c r="AB196" s="79"/>
      <c r="AC196" s="79"/>
      <c r="AD196" s="79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</row>
    <row r="197" spans="1:46" s="94" customFormat="1" ht="15" x14ac:dyDescent="0.25">
      <c r="A197" s="553" t="s">
        <v>3503</v>
      </c>
      <c r="B197" s="349">
        <v>521702</v>
      </c>
      <c r="C197" s="350">
        <v>2005</v>
      </c>
      <c r="D197" s="349" t="s">
        <v>130</v>
      </c>
      <c r="E197" s="351">
        <v>2017</v>
      </c>
      <c r="F197" s="352">
        <v>42896</v>
      </c>
      <c r="G197" s="349" t="s">
        <v>24</v>
      </c>
      <c r="H197" s="350" t="s">
        <v>3504</v>
      </c>
      <c r="I197" s="554"/>
      <c r="J197" s="349" t="s">
        <v>3505</v>
      </c>
      <c r="K197" s="349" t="s">
        <v>3506</v>
      </c>
      <c r="L197" s="356">
        <v>183620.69</v>
      </c>
      <c r="M197" s="356">
        <v>0</v>
      </c>
      <c r="N197" s="356">
        <v>213000</v>
      </c>
      <c r="O197" s="357"/>
      <c r="P197" s="61" t="s">
        <v>787</v>
      </c>
      <c r="Q197" s="551" t="s">
        <v>3206</v>
      </c>
      <c r="R197" s="77"/>
      <c r="S197" s="496"/>
      <c r="T197" s="557"/>
      <c r="U197" s="526"/>
      <c r="V197" s="516"/>
      <c r="W197" s="558"/>
      <c r="X197" s="526"/>
      <c r="Y197" s="526"/>
      <c r="Z197" s="526"/>
      <c r="AA197" s="526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</row>
    <row r="198" spans="1:46" s="95" customFormat="1" x14ac:dyDescent="0.2">
      <c r="A198" s="548" t="s">
        <v>3507</v>
      </c>
      <c r="B198" s="302">
        <v>520514</v>
      </c>
      <c r="C198" s="303">
        <v>5398</v>
      </c>
      <c r="D198" s="302" t="s">
        <v>352</v>
      </c>
      <c r="E198" s="83">
        <v>2017</v>
      </c>
      <c r="F198" s="305">
        <v>42906</v>
      </c>
      <c r="G198" s="302" t="s">
        <v>79</v>
      </c>
      <c r="H198" s="303" t="s">
        <v>3508</v>
      </c>
      <c r="I198" s="399"/>
      <c r="J198" s="302" t="s">
        <v>3509</v>
      </c>
      <c r="K198" s="302" t="s">
        <v>3510</v>
      </c>
      <c r="L198" s="306">
        <v>527208.15</v>
      </c>
      <c r="M198" s="306">
        <v>41326.33</v>
      </c>
      <c r="N198" s="306">
        <v>659500</v>
      </c>
      <c r="O198" s="85"/>
      <c r="P198" s="61" t="s">
        <v>787</v>
      </c>
      <c r="Q198" s="546" t="s">
        <v>2627</v>
      </c>
      <c r="R198" s="559"/>
      <c r="S198" s="494" t="s">
        <v>758</v>
      </c>
      <c r="T198" s="491">
        <v>125194.49</v>
      </c>
      <c r="U198" s="540">
        <v>42907</v>
      </c>
      <c r="V198" s="540">
        <v>43025</v>
      </c>
      <c r="W198" s="541" t="s">
        <v>1976</v>
      </c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</row>
    <row r="199" spans="1:46" s="95" customFormat="1" x14ac:dyDescent="0.2">
      <c r="A199" s="548"/>
      <c r="B199" s="302"/>
      <c r="C199" s="303"/>
      <c r="D199" s="302"/>
      <c r="E199" s="83"/>
      <c r="F199" s="305"/>
      <c r="G199" s="302"/>
      <c r="H199" s="303"/>
      <c r="I199" s="399"/>
      <c r="J199" s="302"/>
      <c r="K199" s="302"/>
      <c r="L199" s="306"/>
      <c r="M199" s="306"/>
      <c r="N199" s="306"/>
      <c r="O199" s="85"/>
      <c r="P199" s="61"/>
      <c r="Q199" s="546"/>
      <c r="R199" s="559"/>
      <c r="S199" s="494" t="s">
        <v>758</v>
      </c>
      <c r="T199" s="491">
        <v>175000</v>
      </c>
      <c r="U199" s="540">
        <v>42908</v>
      </c>
      <c r="V199" s="490"/>
      <c r="W199" s="541" t="s">
        <v>1976</v>
      </c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</row>
    <row r="200" spans="1:46" s="95" customFormat="1" ht="15" x14ac:dyDescent="0.25">
      <c r="A200" s="548"/>
      <c r="B200" s="302"/>
      <c r="C200" s="303"/>
      <c r="D200" s="302"/>
      <c r="E200" s="83"/>
      <c r="F200" s="305"/>
      <c r="G200" s="302"/>
      <c r="H200" s="303"/>
      <c r="I200" s="399"/>
      <c r="J200" s="302"/>
      <c r="K200" s="302"/>
      <c r="L200" s="306"/>
      <c r="M200" s="306"/>
      <c r="N200" s="306"/>
      <c r="O200" s="85"/>
      <c r="P200" s="61"/>
      <c r="Q200" s="546"/>
      <c r="R200" s="559"/>
      <c r="S200" s="494" t="s">
        <v>2647</v>
      </c>
      <c r="T200" s="502">
        <v>359305.51</v>
      </c>
      <c r="U200" s="503"/>
      <c r="V200" s="490"/>
      <c r="W200" s="541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</row>
    <row r="201" spans="1:46" s="78" customFormat="1" x14ac:dyDescent="0.2">
      <c r="A201" s="545" t="s">
        <v>3511</v>
      </c>
      <c r="B201" s="302">
        <v>1033301</v>
      </c>
      <c r="C201" s="303" t="s">
        <v>618</v>
      </c>
      <c r="D201" s="302" t="s">
        <v>3191</v>
      </c>
      <c r="E201" s="83">
        <v>2017</v>
      </c>
      <c r="F201" s="305">
        <v>42902</v>
      </c>
      <c r="G201" s="302" t="s">
        <v>197</v>
      </c>
      <c r="H201" s="302" t="s">
        <v>3512</v>
      </c>
      <c r="I201" s="399"/>
      <c r="J201" s="302" t="s">
        <v>3513</v>
      </c>
      <c r="K201" s="302" t="s">
        <v>3514</v>
      </c>
      <c r="L201" s="306">
        <v>206896.55</v>
      </c>
      <c r="M201" s="306">
        <v>0</v>
      </c>
      <c r="N201" s="306">
        <v>240000</v>
      </c>
      <c r="O201" s="85"/>
      <c r="P201" s="41" t="s">
        <v>3195</v>
      </c>
      <c r="Q201" s="551" t="s">
        <v>3206</v>
      </c>
      <c r="R201" s="77"/>
      <c r="S201" s="490" t="s">
        <v>757</v>
      </c>
      <c r="T201" s="491">
        <v>240000</v>
      </c>
      <c r="U201" s="540">
        <v>42905</v>
      </c>
      <c r="V201" s="490"/>
      <c r="W201" s="541" t="s">
        <v>1976</v>
      </c>
      <c r="X201" s="79"/>
      <c r="Y201" s="79"/>
      <c r="Z201" s="79"/>
      <c r="AA201" s="79"/>
      <c r="AB201" s="79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</row>
    <row r="202" spans="1:46" s="95" customFormat="1" x14ac:dyDescent="0.2">
      <c r="A202" s="545" t="s">
        <v>3515</v>
      </c>
      <c r="B202" s="302">
        <v>1520604</v>
      </c>
      <c r="C202" s="303">
        <v>7495</v>
      </c>
      <c r="D202" s="302" t="s">
        <v>492</v>
      </c>
      <c r="E202" s="83">
        <v>2017</v>
      </c>
      <c r="F202" s="305">
        <v>42907</v>
      </c>
      <c r="G202" s="302" t="s">
        <v>1596</v>
      </c>
      <c r="H202" s="303" t="s">
        <v>3516</v>
      </c>
      <c r="I202" s="399"/>
      <c r="J202" s="302" t="s">
        <v>3517</v>
      </c>
      <c r="K202" s="302" t="s">
        <v>3518</v>
      </c>
      <c r="L202" s="306">
        <v>296880.13</v>
      </c>
      <c r="M202" s="306">
        <v>14844.01</v>
      </c>
      <c r="N202" s="306">
        <v>361600</v>
      </c>
      <c r="O202" s="85"/>
      <c r="P202" s="61" t="s">
        <v>787</v>
      </c>
      <c r="Q202" s="539" t="s">
        <v>3176</v>
      </c>
      <c r="R202" s="77"/>
      <c r="S202" s="490" t="s">
        <v>758</v>
      </c>
      <c r="T202" s="491">
        <v>111000</v>
      </c>
      <c r="U202" s="540">
        <v>42908</v>
      </c>
      <c r="V202" s="490"/>
      <c r="W202" s="541" t="s">
        <v>1976</v>
      </c>
      <c r="X202" s="79"/>
      <c r="Y202" s="79"/>
      <c r="Z202" s="79"/>
      <c r="AA202" s="79"/>
      <c r="AB202" s="79"/>
      <c r="AC202" s="79"/>
      <c r="AD202" s="79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</row>
    <row r="203" spans="1:46" s="95" customFormat="1" x14ac:dyDescent="0.2">
      <c r="A203" s="545"/>
      <c r="B203" s="302"/>
      <c r="C203" s="303"/>
      <c r="D203" s="302"/>
      <c r="E203" s="83"/>
      <c r="F203" s="305"/>
      <c r="G203" s="302"/>
      <c r="H203" s="303"/>
      <c r="I203" s="399"/>
      <c r="J203" s="302"/>
      <c r="K203" s="302"/>
      <c r="L203" s="306"/>
      <c r="M203" s="306"/>
      <c r="N203" s="306"/>
      <c r="O203" s="85"/>
      <c r="P203" s="61"/>
      <c r="Q203" s="539"/>
      <c r="R203" s="77"/>
      <c r="S203" s="490" t="s">
        <v>2643</v>
      </c>
      <c r="T203" s="491">
        <v>150000</v>
      </c>
      <c r="U203" s="540">
        <v>42907</v>
      </c>
      <c r="V203" s="490"/>
      <c r="W203" s="541" t="s">
        <v>1976</v>
      </c>
      <c r="X203" s="79"/>
      <c r="Y203" s="79"/>
      <c r="Z203" s="79"/>
      <c r="AA203" s="79"/>
      <c r="AB203" s="79"/>
      <c r="AC203" s="79"/>
      <c r="AD203" s="79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</row>
    <row r="204" spans="1:46" s="95" customFormat="1" x14ac:dyDescent="0.2">
      <c r="A204" s="545"/>
      <c r="B204" s="302"/>
      <c r="C204" s="303"/>
      <c r="D204" s="302"/>
      <c r="E204" s="83"/>
      <c r="F204" s="305"/>
      <c r="G204" s="302"/>
      <c r="H204" s="303"/>
      <c r="I204" s="399"/>
      <c r="J204" s="302"/>
      <c r="K204" s="302"/>
      <c r="L204" s="306"/>
      <c r="M204" s="306"/>
      <c r="N204" s="306"/>
      <c r="O204" s="85"/>
      <c r="P204" s="61"/>
      <c r="Q204" s="539"/>
      <c r="R204" s="77"/>
      <c r="S204" s="490" t="s">
        <v>2643</v>
      </c>
      <c r="T204" s="491">
        <v>100600</v>
      </c>
      <c r="U204" s="540">
        <v>42908</v>
      </c>
      <c r="V204" s="490"/>
      <c r="W204" s="541" t="s">
        <v>1976</v>
      </c>
      <c r="X204" s="79"/>
      <c r="Y204" s="79"/>
      <c r="Z204" s="79"/>
      <c r="AA204" s="79"/>
      <c r="AB204" s="79"/>
      <c r="AC204" s="79"/>
      <c r="AD204" s="79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</row>
    <row r="205" spans="1:46" s="78" customFormat="1" x14ac:dyDescent="0.2">
      <c r="A205" s="545" t="s">
        <v>3519</v>
      </c>
      <c r="B205" s="302">
        <v>521801</v>
      </c>
      <c r="C205" s="303">
        <v>2201</v>
      </c>
      <c r="D205" s="302" t="s">
        <v>217</v>
      </c>
      <c r="E205" s="83">
        <v>2017</v>
      </c>
      <c r="F205" s="305">
        <v>42908</v>
      </c>
      <c r="G205" s="302" t="s">
        <v>139</v>
      </c>
      <c r="H205" s="303" t="s">
        <v>3520</v>
      </c>
      <c r="I205" s="399"/>
      <c r="J205" s="302" t="s">
        <v>3521</v>
      </c>
      <c r="K205" s="302" t="s">
        <v>3522</v>
      </c>
      <c r="L205" s="306">
        <v>202844.83</v>
      </c>
      <c r="M205" s="306">
        <v>0</v>
      </c>
      <c r="N205" s="306">
        <v>235300</v>
      </c>
      <c r="O205" s="85"/>
      <c r="P205" s="61" t="s">
        <v>787</v>
      </c>
      <c r="Q205" s="551" t="s">
        <v>3206</v>
      </c>
      <c r="R205" s="77"/>
      <c r="S205" s="490" t="s">
        <v>2752</v>
      </c>
      <c r="T205" s="491">
        <v>235300</v>
      </c>
      <c r="U205" s="540">
        <v>42909</v>
      </c>
      <c r="V205" s="490"/>
      <c r="W205" s="541" t="s">
        <v>2618</v>
      </c>
      <c r="X205" s="79"/>
      <c r="Y205" s="79"/>
      <c r="Z205" s="79"/>
      <c r="AA205" s="79"/>
      <c r="AB205" s="79"/>
      <c r="AC205" s="79"/>
      <c r="AD205" s="79"/>
    </row>
    <row r="206" spans="1:46" s="78" customFormat="1" x14ac:dyDescent="0.2">
      <c r="A206" s="545" t="s">
        <v>3523</v>
      </c>
      <c r="B206" s="302">
        <v>520214</v>
      </c>
      <c r="C206" s="302" t="s">
        <v>697</v>
      </c>
      <c r="D206" s="302" t="s">
        <v>8</v>
      </c>
      <c r="E206" s="83">
        <v>2017</v>
      </c>
      <c r="F206" s="305">
        <v>42906</v>
      </c>
      <c r="G206" s="302" t="s">
        <v>35</v>
      </c>
      <c r="H206" s="302" t="s">
        <v>3524</v>
      </c>
      <c r="I206" s="399"/>
      <c r="J206" s="302" t="s">
        <v>3525</v>
      </c>
      <c r="K206" s="302" t="s">
        <v>3526</v>
      </c>
      <c r="L206" s="306">
        <v>148620.69</v>
      </c>
      <c r="M206" s="306">
        <v>0</v>
      </c>
      <c r="N206" s="306">
        <v>150000</v>
      </c>
      <c r="O206" s="85"/>
      <c r="P206" s="61" t="s">
        <v>3195</v>
      </c>
      <c r="Q206" s="551" t="s">
        <v>3206</v>
      </c>
      <c r="R206" s="552"/>
      <c r="S206" s="490" t="s">
        <v>766</v>
      </c>
      <c r="T206" s="491">
        <v>83550</v>
      </c>
      <c r="U206" s="540">
        <v>42901</v>
      </c>
      <c r="V206" s="490"/>
      <c r="W206" s="547" t="s">
        <v>1976</v>
      </c>
    </row>
    <row r="207" spans="1:46" s="78" customFormat="1" ht="15" x14ac:dyDescent="0.25">
      <c r="A207" s="545"/>
      <c r="B207" s="302"/>
      <c r="C207" s="302"/>
      <c r="D207" s="302"/>
      <c r="E207" s="83"/>
      <c r="F207" s="305"/>
      <c r="G207" s="302"/>
      <c r="H207" s="302"/>
      <c r="I207" s="399"/>
      <c r="J207" s="302"/>
      <c r="K207" s="302"/>
      <c r="L207" s="306"/>
      <c r="M207" s="306"/>
      <c r="N207" s="306"/>
      <c r="O207" s="85"/>
      <c r="P207" s="61"/>
      <c r="Q207" s="551"/>
      <c r="R207" s="552" t="s">
        <v>3527</v>
      </c>
      <c r="S207" s="490" t="s">
        <v>3528</v>
      </c>
      <c r="T207" s="502">
        <v>33550</v>
      </c>
      <c r="U207" s="503"/>
      <c r="V207" s="490"/>
      <c r="W207" s="547"/>
    </row>
    <row r="208" spans="1:46" s="78" customFormat="1" ht="15" x14ac:dyDescent="0.25">
      <c r="A208" s="545"/>
      <c r="B208" s="302"/>
      <c r="C208" s="302"/>
      <c r="D208" s="302"/>
      <c r="E208" s="83"/>
      <c r="F208" s="305"/>
      <c r="G208" s="302"/>
      <c r="H208" s="302"/>
      <c r="I208" s="399"/>
      <c r="J208" s="302"/>
      <c r="K208" s="302"/>
      <c r="L208" s="306"/>
      <c r="M208" s="306"/>
      <c r="N208" s="306"/>
      <c r="O208" s="85"/>
      <c r="P208" s="61"/>
      <c r="Q208" s="551"/>
      <c r="R208" s="552"/>
      <c r="S208" s="490" t="s">
        <v>2647</v>
      </c>
      <c r="T208" s="502">
        <v>100000</v>
      </c>
      <c r="U208" s="503"/>
      <c r="V208" s="490"/>
      <c r="W208" s="547"/>
    </row>
    <row r="209" spans="1:46" s="95" customFormat="1" x14ac:dyDescent="0.2">
      <c r="A209" s="548" t="s">
        <v>3529</v>
      </c>
      <c r="B209" s="302">
        <v>1520304</v>
      </c>
      <c r="C209" s="303">
        <v>7440</v>
      </c>
      <c r="D209" s="302" t="s">
        <v>1076</v>
      </c>
      <c r="E209" s="83">
        <v>2017</v>
      </c>
      <c r="F209" s="305">
        <v>42913</v>
      </c>
      <c r="G209" s="302" t="s">
        <v>64</v>
      </c>
      <c r="H209" s="303" t="s">
        <v>3530</v>
      </c>
      <c r="I209" s="399"/>
      <c r="J209" s="302" t="s">
        <v>3531</v>
      </c>
      <c r="K209" s="302" t="s">
        <v>3532</v>
      </c>
      <c r="L209" s="306">
        <v>579556.65</v>
      </c>
      <c r="M209" s="306">
        <v>28977.83</v>
      </c>
      <c r="N209" s="306">
        <v>705900</v>
      </c>
      <c r="O209" s="85"/>
      <c r="P209" s="61" t="s">
        <v>787</v>
      </c>
      <c r="Q209" s="546" t="s">
        <v>2627</v>
      </c>
      <c r="R209" s="77"/>
      <c r="S209" s="490" t="s">
        <v>757</v>
      </c>
      <c r="T209" s="491">
        <v>89750.89</v>
      </c>
      <c r="U209" s="540">
        <v>42913</v>
      </c>
      <c r="V209" s="540">
        <v>43026</v>
      </c>
      <c r="W209" s="541" t="s">
        <v>1976</v>
      </c>
      <c r="X209" s="79"/>
      <c r="Y209" s="79"/>
      <c r="Z209" s="79"/>
      <c r="AA209" s="79"/>
      <c r="AB209" s="79"/>
      <c r="AC209" s="79"/>
      <c r="AD209" s="79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</row>
    <row r="210" spans="1:46" s="95" customFormat="1" x14ac:dyDescent="0.2">
      <c r="A210" s="548"/>
      <c r="B210" s="302"/>
      <c r="C210" s="303"/>
      <c r="D210" s="302"/>
      <c r="E210" s="83"/>
      <c r="F210" s="305"/>
      <c r="G210" s="302"/>
      <c r="H210" s="303"/>
      <c r="I210" s="399"/>
      <c r="J210" s="302"/>
      <c r="K210" s="302"/>
      <c r="L210" s="306"/>
      <c r="M210" s="306"/>
      <c r="N210" s="306"/>
      <c r="O210" s="85"/>
      <c r="P210" s="61"/>
      <c r="Q210" s="546"/>
      <c r="R210" s="77"/>
      <c r="S210" s="490" t="s">
        <v>2643</v>
      </c>
      <c r="T210" s="491">
        <v>20000</v>
      </c>
      <c r="U210" s="540">
        <v>42832</v>
      </c>
      <c r="V210" s="490"/>
      <c r="W210" s="541" t="s">
        <v>1976</v>
      </c>
      <c r="X210" s="79"/>
      <c r="Y210" s="79"/>
      <c r="Z210" s="79"/>
      <c r="AA210" s="79"/>
      <c r="AB210" s="79"/>
      <c r="AC210" s="79"/>
      <c r="AD210" s="79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</row>
    <row r="211" spans="1:46" s="95" customFormat="1" x14ac:dyDescent="0.2">
      <c r="A211" s="548"/>
      <c r="B211" s="302"/>
      <c r="C211" s="303"/>
      <c r="D211" s="302"/>
      <c r="E211" s="83"/>
      <c r="F211" s="305"/>
      <c r="G211" s="302"/>
      <c r="H211" s="303"/>
      <c r="I211" s="399"/>
      <c r="J211" s="302"/>
      <c r="K211" s="302"/>
      <c r="L211" s="306"/>
      <c r="M211" s="306"/>
      <c r="N211" s="306"/>
      <c r="O211" s="85"/>
      <c r="P211" s="61"/>
      <c r="Q211" s="546"/>
      <c r="R211" s="77"/>
      <c r="S211" s="490" t="s">
        <v>757</v>
      </c>
      <c r="T211" s="491">
        <v>236000</v>
      </c>
      <c r="U211" s="540">
        <v>42913</v>
      </c>
      <c r="V211" s="490"/>
      <c r="W211" s="541" t="s">
        <v>1976</v>
      </c>
      <c r="X211" s="79"/>
      <c r="Y211" s="79"/>
      <c r="Z211" s="79"/>
      <c r="AA211" s="79"/>
      <c r="AB211" s="79"/>
      <c r="AC211" s="79"/>
      <c r="AD211" s="79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</row>
    <row r="212" spans="1:46" s="95" customFormat="1" x14ac:dyDescent="0.2">
      <c r="A212" s="548"/>
      <c r="B212" s="302"/>
      <c r="C212" s="303"/>
      <c r="D212" s="302"/>
      <c r="E212" s="83"/>
      <c r="F212" s="305"/>
      <c r="G212" s="302"/>
      <c r="H212" s="303"/>
      <c r="I212" s="399"/>
      <c r="J212" s="302"/>
      <c r="K212" s="302"/>
      <c r="L212" s="306"/>
      <c r="M212" s="306"/>
      <c r="N212" s="306"/>
      <c r="O212" s="85"/>
      <c r="P212" s="61"/>
      <c r="Q212" s="546"/>
      <c r="R212" s="77"/>
      <c r="S212" s="490" t="s">
        <v>757</v>
      </c>
      <c r="T212" s="491">
        <v>9176.82</v>
      </c>
      <c r="U212" s="540">
        <v>42913</v>
      </c>
      <c r="V212" s="490"/>
      <c r="W212" s="541" t="s">
        <v>1976</v>
      </c>
      <c r="X212" s="79"/>
      <c r="Y212" s="79"/>
      <c r="Z212" s="79"/>
      <c r="AA212" s="79"/>
      <c r="AB212" s="79"/>
      <c r="AC212" s="79"/>
      <c r="AD212" s="79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</row>
    <row r="213" spans="1:46" s="95" customFormat="1" x14ac:dyDescent="0.2">
      <c r="A213" s="548"/>
      <c r="B213" s="302"/>
      <c r="C213" s="303"/>
      <c r="D213" s="302"/>
      <c r="E213" s="83"/>
      <c r="F213" s="305"/>
      <c r="G213" s="302"/>
      <c r="H213" s="303"/>
      <c r="I213" s="399"/>
      <c r="J213" s="302"/>
      <c r="K213" s="302"/>
      <c r="L213" s="306"/>
      <c r="M213" s="306"/>
      <c r="N213" s="306"/>
      <c r="O213" s="85"/>
      <c r="P213" s="61"/>
      <c r="Q213" s="546"/>
      <c r="R213" s="77"/>
      <c r="S213" s="490" t="s">
        <v>757</v>
      </c>
      <c r="T213" s="491">
        <v>7327.38</v>
      </c>
      <c r="U213" s="540">
        <v>42913</v>
      </c>
      <c r="V213" s="490"/>
      <c r="W213" s="541" t="s">
        <v>1976</v>
      </c>
      <c r="X213" s="79"/>
      <c r="Y213" s="79"/>
      <c r="Z213" s="79"/>
      <c r="AA213" s="79"/>
      <c r="AB213" s="79"/>
      <c r="AC213" s="79"/>
      <c r="AD213" s="79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</row>
    <row r="214" spans="1:46" s="95" customFormat="1" x14ac:dyDescent="0.2">
      <c r="A214" s="548"/>
      <c r="B214" s="302"/>
      <c r="C214" s="303"/>
      <c r="D214" s="302"/>
      <c r="E214" s="83"/>
      <c r="F214" s="305"/>
      <c r="G214" s="302"/>
      <c r="H214" s="303"/>
      <c r="I214" s="399"/>
      <c r="J214" s="302"/>
      <c r="K214" s="302"/>
      <c r="L214" s="306"/>
      <c r="M214" s="306"/>
      <c r="N214" s="306"/>
      <c r="O214" s="85"/>
      <c r="P214" s="61"/>
      <c r="Q214" s="546"/>
      <c r="R214" s="77"/>
      <c r="S214" s="490" t="s">
        <v>757</v>
      </c>
      <c r="T214" s="491">
        <v>87939.4</v>
      </c>
      <c r="U214" s="540">
        <v>42913</v>
      </c>
      <c r="V214" s="490"/>
      <c r="W214" s="541" t="s">
        <v>1976</v>
      </c>
      <c r="X214" s="79"/>
      <c r="Y214" s="79"/>
      <c r="Z214" s="79"/>
      <c r="AA214" s="79"/>
      <c r="AB214" s="79"/>
      <c r="AC214" s="79"/>
      <c r="AD214" s="79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</row>
    <row r="215" spans="1:46" s="95" customFormat="1" ht="15" x14ac:dyDescent="0.25">
      <c r="A215" s="548"/>
      <c r="B215" s="302"/>
      <c r="C215" s="303"/>
      <c r="D215" s="302"/>
      <c r="E215" s="83"/>
      <c r="F215" s="305"/>
      <c r="G215" s="302"/>
      <c r="H215" s="303"/>
      <c r="I215" s="399"/>
      <c r="J215" s="302"/>
      <c r="K215" s="302"/>
      <c r="L215" s="306"/>
      <c r="M215" s="306"/>
      <c r="N215" s="306"/>
      <c r="O215" s="85"/>
      <c r="P215" s="61"/>
      <c r="Q215" s="546"/>
      <c r="R215" s="77"/>
      <c r="S215" s="490" t="s">
        <v>2647</v>
      </c>
      <c r="T215" s="513">
        <v>255705.52</v>
      </c>
      <c r="U215" s="540"/>
      <c r="V215" s="490"/>
      <c r="W215" s="541" t="s">
        <v>2618</v>
      </c>
      <c r="X215" s="79"/>
      <c r="Y215" s="79"/>
      <c r="Z215" s="79"/>
      <c r="AA215" s="79"/>
      <c r="AB215" s="79"/>
      <c r="AC215" s="79"/>
      <c r="AD215" s="79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</row>
    <row r="216" spans="1:46" s="95" customFormat="1" x14ac:dyDescent="0.2">
      <c r="A216" s="545" t="s">
        <v>3533</v>
      </c>
      <c r="B216" s="302">
        <v>521702</v>
      </c>
      <c r="C216" s="303">
        <v>2005</v>
      </c>
      <c r="D216" s="302" t="s">
        <v>130</v>
      </c>
      <c r="E216" s="83">
        <v>2017</v>
      </c>
      <c r="F216" s="305">
        <v>42908</v>
      </c>
      <c r="G216" s="302" t="s">
        <v>13</v>
      </c>
      <c r="H216" s="303" t="s">
        <v>3534</v>
      </c>
      <c r="I216" s="399"/>
      <c r="J216" s="302" t="s">
        <v>3535</v>
      </c>
      <c r="K216" s="302" t="s">
        <v>3536</v>
      </c>
      <c r="L216" s="306">
        <v>183620.69</v>
      </c>
      <c r="M216" s="306">
        <v>0</v>
      </c>
      <c r="N216" s="306">
        <v>213000</v>
      </c>
      <c r="O216" s="85"/>
      <c r="P216" s="61" t="s">
        <v>787</v>
      </c>
      <c r="Q216" s="551" t="s">
        <v>3206</v>
      </c>
      <c r="R216" s="77"/>
      <c r="S216" s="496" t="s">
        <v>2643</v>
      </c>
      <c r="T216" s="508">
        <v>23000</v>
      </c>
      <c r="U216" s="540">
        <v>42912</v>
      </c>
      <c r="V216" s="490"/>
      <c r="W216" s="541" t="s">
        <v>2618</v>
      </c>
      <c r="X216" s="79"/>
      <c r="Y216" s="79"/>
      <c r="Z216" s="79"/>
      <c r="AA216" s="79"/>
      <c r="AB216" s="79"/>
      <c r="AC216" s="79"/>
      <c r="AD216" s="79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</row>
    <row r="217" spans="1:46" s="95" customFormat="1" x14ac:dyDescent="0.2">
      <c r="A217" s="545"/>
      <c r="B217" s="302"/>
      <c r="C217" s="303"/>
      <c r="D217" s="302"/>
      <c r="E217" s="83"/>
      <c r="F217" s="305"/>
      <c r="G217" s="302"/>
      <c r="H217" s="303"/>
      <c r="I217" s="399"/>
      <c r="J217" s="302"/>
      <c r="K217" s="302"/>
      <c r="L217" s="306"/>
      <c r="M217" s="306"/>
      <c r="N217" s="306"/>
      <c r="O217" s="85"/>
      <c r="P217" s="61"/>
      <c r="Q217" s="551"/>
      <c r="R217" s="77"/>
      <c r="S217" s="496" t="s">
        <v>2643</v>
      </c>
      <c r="T217" s="508">
        <v>20000</v>
      </c>
      <c r="U217" s="540">
        <v>42884</v>
      </c>
      <c r="V217" s="490"/>
      <c r="W217" s="541" t="s">
        <v>2618</v>
      </c>
      <c r="X217" s="79"/>
      <c r="Y217" s="79"/>
      <c r="Z217" s="79"/>
      <c r="AA217" s="79"/>
      <c r="AB217" s="79"/>
      <c r="AC217" s="79"/>
      <c r="AD217" s="79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</row>
    <row r="218" spans="1:46" s="95" customFormat="1" x14ac:dyDescent="0.2">
      <c r="A218" s="545"/>
      <c r="B218" s="302"/>
      <c r="C218" s="303"/>
      <c r="D218" s="302"/>
      <c r="E218" s="83"/>
      <c r="F218" s="305"/>
      <c r="G218" s="302"/>
      <c r="H218" s="303"/>
      <c r="I218" s="399"/>
      <c r="J218" s="302"/>
      <c r="K218" s="302"/>
      <c r="L218" s="306"/>
      <c r="M218" s="306"/>
      <c r="N218" s="306"/>
      <c r="O218" s="85"/>
      <c r="P218" s="61"/>
      <c r="Q218" s="551"/>
      <c r="R218" s="77"/>
      <c r="S218" s="496" t="s">
        <v>757</v>
      </c>
      <c r="T218" s="508">
        <v>170000</v>
      </c>
      <c r="U218" s="540">
        <v>42902</v>
      </c>
      <c r="V218" s="490"/>
      <c r="W218" s="541" t="s">
        <v>2618</v>
      </c>
      <c r="X218" s="79"/>
      <c r="Y218" s="79"/>
      <c r="Z218" s="79"/>
      <c r="AA218" s="79"/>
      <c r="AB218" s="79"/>
      <c r="AC218" s="79"/>
      <c r="AD218" s="79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</row>
    <row r="219" spans="1:46" s="78" customFormat="1" x14ac:dyDescent="0.2">
      <c r="A219" s="545" t="s">
        <v>3537</v>
      </c>
      <c r="B219" s="302">
        <v>520908</v>
      </c>
      <c r="C219" s="303">
        <v>2008</v>
      </c>
      <c r="D219" s="302" t="s">
        <v>198</v>
      </c>
      <c r="E219" s="83">
        <v>2017</v>
      </c>
      <c r="F219" s="305">
        <v>42910</v>
      </c>
      <c r="G219" s="302" t="s">
        <v>139</v>
      </c>
      <c r="H219" s="303" t="s">
        <v>3538</v>
      </c>
      <c r="I219" s="399"/>
      <c r="J219" s="302" t="s">
        <v>3539</v>
      </c>
      <c r="K219" s="302" t="s">
        <v>3540</v>
      </c>
      <c r="L219" s="306">
        <v>208534.48</v>
      </c>
      <c r="M219" s="306">
        <v>0</v>
      </c>
      <c r="N219" s="306">
        <v>241900</v>
      </c>
      <c r="O219" s="85"/>
      <c r="P219" s="61" t="s">
        <v>787</v>
      </c>
      <c r="Q219" s="551" t="s">
        <v>3206</v>
      </c>
      <c r="R219" s="77"/>
      <c r="S219" s="494" t="s">
        <v>2643</v>
      </c>
      <c r="T219" s="508">
        <v>10000</v>
      </c>
      <c r="U219" s="540">
        <v>42910</v>
      </c>
      <c r="V219" s="490"/>
      <c r="W219" s="547" t="s">
        <v>2618</v>
      </c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</row>
    <row r="220" spans="1:46" s="78" customFormat="1" x14ac:dyDescent="0.2">
      <c r="A220" s="545"/>
      <c r="B220" s="302"/>
      <c r="C220" s="303"/>
      <c r="D220" s="302"/>
      <c r="E220" s="83"/>
      <c r="F220" s="305"/>
      <c r="G220" s="302"/>
      <c r="H220" s="303"/>
      <c r="I220" s="399"/>
      <c r="J220" s="302"/>
      <c r="K220" s="302"/>
      <c r="L220" s="306"/>
      <c r="M220" s="306"/>
      <c r="N220" s="306"/>
      <c r="O220" s="85"/>
      <c r="P220" s="61"/>
      <c r="Q220" s="551"/>
      <c r="R220" s="77"/>
      <c r="S220" s="494" t="s">
        <v>2643</v>
      </c>
      <c r="T220" s="508">
        <v>15137.25</v>
      </c>
      <c r="U220" s="540">
        <v>42913</v>
      </c>
      <c r="V220" s="490"/>
      <c r="W220" s="547" t="s">
        <v>2618</v>
      </c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</row>
    <row r="221" spans="1:46" s="78" customFormat="1" x14ac:dyDescent="0.2">
      <c r="A221" s="545"/>
      <c r="B221" s="302"/>
      <c r="C221" s="303"/>
      <c r="D221" s="302"/>
      <c r="E221" s="83"/>
      <c r="F221" s="305"/>
      <c r="G221" s="302"/>
      <c r="H221" s="303"/>
      <c r="I221" s="399"/>
      <c r="J221" s="302"/>
      <c r="K221" s="302"/>
      <c r="L221" s="306"/>
      <c r="M221" s="306"/>
      <c r="N221" s="306"/>
      <c r="O221" s="85"/>
      <c r="P221" s="61"/>
      <c r="Q221" s="551"/>
      <c r="R221" s="77"/>
      <c r="S221" s="494" t="s">
        <v>2643</v>
      </c>
      <c r="T221" s="508">
        <v>28000</v>
      </c>
      <c r="U221" s="540">
        <v>42913</v>
      </c>
      <c r="V221" s="490"/>
      <c r="W221" s="547" t="s">
        <v>2618</v>
      </c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</row>
    <row r="222" spans="1:46" s="78" customFormat="1" ht="15" x14ac:dyDescent="0.25">
      <c r="A222" s="545"/>
      <c r="B222" s="302"/>
      <c r="C222" s="303"/>
      <c r="D222" s="302"/>
      <c r="E222" s="83"/>
      <c r="F222" s="305"/>
      <c r="G222" s="302"/>
      <c r="H222" s="303"/>
      <c r="I222" s="399"/>
      <c r="J222" s="302"/>
      <c r="K222" s="302"/>
      <c r="L222" s="306"/>
      <c r="M222" s="306"/>
      <c r="N222" s="306"/>
      <c r="O222" s="85"/>
      <c r="P222" s="61"/>
      <c r="Q222" s="551"/>
      <c r="R222" s="77"/>
      <c r="S222" s="494" t="s">
        <v>2647</v>
      </c>
      <c r="T222" s="502">
        <v>188762.75</v>
      </c>
      <c r="U222" s="503"/>
      <c r="V222" s="490"/>
      <c r="W222" s="547" t="s">
        <v>2618</v>
      </c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</row>
    <row r="223" spans="1:46" s="95" customFormat="1" x14ac:dyDescent="0.2">
      <c r="A223" s="545" t="s">
        <v>3541</v>
      </c>
      <c r="B223" s="302">
        <v>522403</v>
      </c>
      <c r="C223" s="303">
        <v>1060</v>
      </c>
      <c r="D223" s="302" t="s">
        <v>618</v>
      </c>
      <c r="E223" s="83">
        <v>2017</v>
      </c>
      <c r="F223" s="305">
        <v>42905</v>
      </c>
      <c r="G223" s="302"/>
      <c r="H223" s="302" t="s">
        <v>3542</v>
      </c>
      <c r="I223" s="399"/>
      <c r="J223" s="302" t="s">
        <v>1172</v>
      </c>
      <c r="K223" s="302" t="s">
        <v>3543</v>
      </c>
      <c r="L223" s="306">
        <v>192306.88</v>
      </c>
      <c r="M223" s="306">
        <v>0</v>
      </c>
      <c r="N223" s="306">
        <v>223075.98</v>
      </c>
      <c r="O223" s="85"/>
      <c r="P223" s="61" t="s">
        <v>748</v>
      </c>
      <c r="Q223" s="546" t="s">
        <v>2627</v>
      </c>
      <c r="R223" s="77"/>
      <c r="S223" s="490"/>
      <c r="T223" s="491"/>
      <c r="U223" s="490"/>
      <c r="V223" s="540">
        <v>43028</v>
      </c>
      <c r="W223" s="541"/>
      <c r="X223" s="79"/>
      <c r="Y223" s="79"/>
      <c r="Z223" s="79"/>
      <c r="AA223" s="79"/>
      <c r="AB223" s="79"/>
      <c r="AC223" s="79"/>
      <c r="AD223" s="79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</row>
    <row r="224" spans="1:46" s="89" customFormat="1" x14ac:dyDescent="0.2">
      <c r="A224" s="548" t="s">
        <v>3544</v>
      </c>
      <c r="B224" s="302">
        <v>521909</v>
      </c>
      <c r="C224" s="303">
        <v>6987</v>
      </c>
      <c r="D224" s="302" t="s">
        <v>423</v>
      </c>
      <c r="E224" s="83">
        <v>2017</v>
      </c>
      <c r="F224" s="305">
        <v>42916</v>
      </c>
      <c r="G224" s="302" t="s">
        <v>1357</v>
      </c>
      <c r="H224" s="303" t="s">
        <v>3545</v>
      </c>
      <c r="I224" s="399"/>
      <c r="J224" s="302" t="s">
        <v>3546</v>
      </c>
      <c r="K224" s="302" t="s">
        <v>3547</v>
      </c>
      <c r="L224" s="306">
        <v>566553.87</v>
      </c>
      <c r="M224" s="306">
        <v>48015.1</v>
      </c>
      <c r="N224" s="306">
        <v>712900</v>
      </c>
      <c r="O224" s="85"/>
      <c r="P224" s="61" t="s">
        <v>787</v>
      </c>
      <c r="Q224" s="546" t="s">
        <v>2627</v>
      </c>
      <c r="R224" s="77"/>
      <c r="S224" s="490" t="s">
        <v>2752</v>
      </c>
      <c r="T224" s="491">
        <v>200000</v>
      </c>
      <c r="U224" s="540">
        <v>42916</v>
      </c>
      <c r="V224" s="540">
        <v>43025</v>
      </c>
      <c r="W224" s="541" t="s">
        <v>1976</v>
      </c>
      <c r="X224" s="79"/>
      <c r="Y224" s="79"/>
      <c r="Z224" s="79"/>
      <c r="AA224" s="79"/>
      <c r="AB224" s="79"/>
      <c r="AC224" s="94"/>
      <c r="AD224" s="94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</row>
    <row r="225" spans="1:46" s="89" customFormat="1" ht="15" x14ac:dyDescent="0.25">
      <c r="A225" s="548"/>
      <c r="B225" s="302"/>
      <c r="C225" s="303"/>
      <c r="D225" s="302"/>
      <c r="E225" s="83"/>
      <c r="F225" s="305"/>
      <c r="G225" s="302"/>
      <c r="H225" s="303"/>
      <c r="I225" s="399"/>
      <c r="J225" s="302"/>
      <c r="K225" s="302"/>
      <c r="L225" s="306"/>
      <c r="M225" s="306"/>
      <c r="N225" s="306"/>
      <c r="O225" s="85"/>
      <c r="P225" s="61"/>
      <c r="Q225" s="546"/>
      <c r="R225" s="77"/>
      <c r="S225" s="490" t="s">
        <v>2647</v>
      </c>
      <c r="T225" s="502">
        <v>512899.94</v>
      </c>
      <c r="U225" s="503"/>
      <c r="V225" s="490"/>
      <c r="W225" s="541" t="s">
        <v>2618</v>
      </c>
      <c r="X225" s="79"/>
      <c r="Y225" s="79"/>
      <c r="Z225" s="79"/>
      <c r="AA225" s="79"/>
      <c r="AB225" s="79"/>
      <c r="AC225" s="94"/>
      <c r="AD225" s="94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</row>
    <row r="226" spans="1:46" s="95" customFormat="1" x14ac:dyDescent="0.2">
      <c r="A226" s="545" t="s">
        <v>3548</v>
      </c>
      <c r="B226" s="302">
        <v>521802</v>
      </c>
      <c r="C226" s="303">
        <v>2204</v>
      </c>
      <c r="D226" s="302" t="s">
        <v>261</v>
      </c>
      <c r="E226" s="83">
        <v>2017</v>
      </c>
      <c r="F226" s="305">
        <v>42915</v>
      </c>
      <c r="G226" s="302" t="s">
        <v>1874</v>
      </c>
      <c r="H226" s="303" t="s">
        <v>3549</v>
      </c>
      <c r="I226" s="399"/>
      <c r="J226" s="302" t="s">
        <v>3550</v>
      </c>
      <c r="K226" s="302" t="s">
        <v>3551</v>
      </c>
      <c r="L226" s="306">
        <v>229941.96</v>
      </c>
      <c r="M226" s="306">
        <v>2299.42</v>
      </c>
      <c r="N226" s="306">
        <v>269400</v>
      </c>
      <c r="O226" s="85"/>
      <c r="P226" s="61" t="s">
        <v>787</v>
      </c>
      <c r="Q226" s="539" t="s">
        <v>3176</v>
      </c>
      <c r="R226" s="77"/>
      <c r="S226" s="490" t="s">
        <v>758</v>
      </c>
      <c r="T226" s="491">
        <v>54169</v>
      </c>
      <c r="U226" s="540">
        <v>42922</v>
      </c>
      <c r="V226" s="490"/>
      <c r="W226" s="541" t="s">
        <v>2618</v>
      </c>
      <c r="X226" s="79"/>
      <c r="Y226" s="79"/>
      <c r="Z226" s="79"/>
      <c r="AA226" s="79"/>
      <c r="AB226" s="79"/>
      <c r="AC226" s="79"/>
      <c r="AD226" s="79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</row>
    <row r="227" spans="1:46" s="95" customFormat="1" x14ac:dyDescent="0.2">
      <c r="A227" s="545"/>
      <c r="B227" s="302"/>
      <c r="C227" s="303"/>
      <c r="D227" s="302"/>
      <c r="E227" s="83"/>
      <c r="F227" s="305"/>
      <c r="G227" s="302"/>
      <c r="H227" s="303"/>
      <c r="I227" s="399"/>
      <c r="J227" s="302"/>
      <c r="K227" s="302"/>
      <c r="L227" s="306"/>
      <c r="M227" s="306"/>
      <c r="N227" s="306"/>
      <c r="O227" s="85"/>
      <c r="P227" s="61"/>
      <c r="Q227" s="539"/>
      <c r="R227" s="77"/>
      <c r="S227" s="490" t="s">
        <v>2777</v>
      </c>
      <c r="T227" s="491">
        <v>210231.41</v>
      </c>
      <c r="U227" s="540">
        <v>42919</v>
      </c>
      <c r="V227" s="490"/>
      <c r="W227" s="541" t="s">
        <v>2618</v>
      </c>
      <c r="X227" s="79"/>
      <c r="Y227" s="79"/>
      <c r="Z227" s="79"/>
      <c r="AA227" s="79"/>
      <c r="AB227" s="79"/>
      <c r="AC227" s="79"/>
      <c r="AD227" s="79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</row>
    <row r="228" spans="1:46" s="95" customFormat="1" x14ac:dyDescent="0.2">
      <c r="A228" s="545"/>
      <c r="B228" s="302"/>
      <c r="C228" s="303"/>
      <c r="D228" s="302"/>
      <c r="E228" s="83"/>
      <c r="F228" s="305"/>
      <c r="G228" s="302"/>
      <c r="H228" s="303"/>
      <c r="I228" s="399"/>
      <c r="J228" s="302"/>
      <c r="K228" s="302"/>
      <c r="L228" s="306"/>
      <c r="M228" s="306"/>
      <c r="N228" s="306"/>
      <c r="O228" s="85"/>
      <c r="P228" s="61"/>
      <c r="Q228" s="539"/>
      <c r="R228" s="77"/>
      <c r="S228" s="490" t="s">
        <v>758</v>
      </c>
      <c r="T228" s="491">
        <v>5000</v>
      </c>
      <c r="U228" s="540">
        <v>42914</v>
      </c>
      <c r="V228" s="490"/>
      <c r="W228" s="541" t="s">
        <v>2618</v>
      </c>
      <c r="X228" s="79"/>
      <c r="Y228" s="79"/>
      <c r="Z228" s="79"/>
      <c r="AA228" s="79"/>
      <c r="AB228" s="79"/>
      <c r="AC228" s="79"/>
      <c r="AD228" s="79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</row>
    <row r="229" spans="1:46" s="95" customFormat="1" x14ac:dyDescent="0.2">
      <c r="A229" s="545" t="s">
        <v>3552</v>
      </c>
      <c r="B229" s="302">
        <v>521802</v>
      </c>
      <c r="C229" s="303">
        <v>2202</v>
      </c>
      <c r="D229" s="302" t="s">
        <v>229</v>
      </c>
      <c r="E229" s="83">
        <v>2017</v>
      </c>
      <c r="F229" s="305">
        <v>42912</v>
      </c>
      <c r="G229" s="302" t="s">
        <v>105</v>
      </c>
      <c r="H229" s="303" t="s">
        <v>3553</v>
      </c>
      <c r="I229" s="399"/>
      <c r="J229" s="302" t="s">
        <v>3554</v>
      </c>
      <c r="K229" s="302" t="s">
        <v>3555</v>
      </c>
      <c r="L229" s="306">
        <v>207327.59</v>
      </c>
      <c r="M229" s="306">
        <v>0</v>
      </c>
      <c r="N229" s="306">
        <v>240500</v>
      </c>
      <c r="O229" s="85"/>
      <c r="P229" s="61" t="s">
        <v>787</v>
      </c>
      <c r="Q229" s="551" t="s">
        <v>3206</v>
      </c>
      <c r="R229" s="77"/>
      <c r="S229" s="490" t="s">
        <v>2643</v>
      </c>
      <c r="T229" s="491">
        <v>3200</v>
      </c>
      <c r="U229" s="540">
        <v>42912</v>
      </c>
      <c r="V229" s="490"/>
      <c r="W229" s="541" t="s">
        <v>2618</v>
      </c>
      <c r="X229" s="79"/>
      <c r="Y229" s="79"/>
      <c r="Z229" s="79"/>
      <c r="AA229" s="79"/>
      <c r="AB229" s="79"/>
      <c r="AC229" s="79"/>
      <c r="AD229" s="79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</row>
    <row r="230" spans="1:46" s="95" customFormat="1" ht="15" x14ac:dyDescent="0.25">
      <c r="A230" s="545"/>
      <c r="B230" s="302"/>
      <c r="C230" s="303"/>
      <c r="D230" s="302"/>
      <c r="E230" s="83"/>
      <c r="F230" s="305"/>
      <c r="G230" s="302"/>
      <c r="H230" s="303"/>
      <c r="I230" s="399"/>
      <c r="J230" s="302"/>
      <c r="K230" s="302"/>
      <c r="L230" s="306"/>
      <c r="M230" s="306"/>
      <c r="N230" s="306"/>
      <c r="O230" s="85"/>
      <c r="P230" s="61"/>
      <c r="Q230" s="551"/>
      <c r="R230" s="77"/>
      <c r="S230" s="490" t="s">
        <v>3556</v>
      </c>
      <c r="T230" s="513">
        <v>95000</v>
      </c>
      <c r="U230" s="540"/>
      <c r="V230" s="490"/>
      <c r="W230" s="541" t="s">
        <v>1976</v>
      </c>
      <c r="X230" s="79"/>
      <c r="Y230" s="79"/>
      <c r="Z230" s="79"/>
      <c r="AA230" s="79"/>
      <c r="AB230" s="79"/>
      <c r="AC230" s="79"/>
      <c r="AD230" s="79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</row>
    <row r="231" spans="1:46" s="95" customFormat="1" ht="15" x14ac:dyDescent="0.25">
      <c r="A231" s="545"/>
      <c r="B231" s="302"/>
      <c r="C231" s="303"/>
      <c r="D231" s="302"/>
      <c r="E231" s="83"/>
      <c r="F231" s="305"/>
      <c r="G231" s="302"/>
      <c r="H231" s="303"/>
      <c r="I231" s="399"/>
      <c r="J231" s="302"/>
      <c r="K231" s="302"/>
      <c r="L231" s="306"/>
      <c r="M231" s="306"/>
      <c r="N231" s="306"/>
      <c r="O231" s="85"/>
      <c r="P231" s="61"/>
      <c r="Q231" s="551"/>
      <c r="R231" s="77"/>
      <c r="S231" s="490" t="s">
        <v>3528</v>
      </c>
      <c r="T231" s="502">
        <v>44862.76</v>
      </c>
      <c r="U231" s="503"/>
      <c r="V231" s="490"/>
      <c r="W231" s="541" t="s">
        <v>1976</v>
      </c>
      <c r="X231" s="79"/>
      <c r="Y231" s="79"/>
      <c r="Z231" s="79"/>
      <c r="AA231" s="79"/>
      <c r="AB231" s="79"/>
      <c r="AC231" s="79"/>
      <c r="AD231" s="79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</row>
    <row r="232" spans="1:46" s="95" customFormat="1" ht="15" x14ac:dyDescent="0.25">
      <c r="A232" s="545"/>
      <c r="B232" s="302"/>
      <c r="C232" s="303"/>
      <c r="D232" s="302"/>
      <c r="E232" s="83"/>
      <c r="F232" s="305"/>
      <c r="G232" s="302"/>
      <c r="H232" s="303"/>
      <c r="I232" s="399"/>
      <c r="J232" s="302"/>
      <c r="K232" s="302"/>
      <c r="L232" s="306"/>
      <c r="M232" s="306"/>
      <c r="N232" s="306"/>
      <c r="O232" s="85"/>
      <c r="P232" s="61"/>
      <c r="Q232" s="551"/>
      <c r="R232" s="77"/>
      <c r="S232" s="490" t="s">
        <v>2647</v>
      </c>
      <c r="T232" s="502">
        <v>190362.76</v>
      </c>
      <c r="U232" s="503"/>
      <c r="V232" s="490"/>
      <c r="W232" s="541" t="s">
        <v>1976</v>
      </c>
      <c r="X232" s="79"/>
      <c r="Y232" s="79"/>
      <c r="Z232" s="79"/>
      <c r="AA232" s="79"/>
      <c r="AB232" s="79"/>
      <c r="AC232" s="79"/>
      <c r="AD232" s="79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</row>
    <row r="233" spans="1:46" s="89" customFormat="1" x14ac:dyDescent="0.2">
      <c r="A233" s="545" t="s">
        <v>3557</v>
      </c>
      <c r="B233" s="302">
        <v>520909</v>
      </c>
      <c r="C233" s="303">
        <v>2009</v>
      </c>
      <c r="D233" s="302" t="s">
        <v>208</v>
      </c>
      <c r="E233" s="83">
        <v>2017</v>
      </c>
      <c r="F233" s="305">
        <v>42915</v>
      </c>
      <c r="G233" s="302" t="s">
        <v>13</v>
      </c>
      <c r="H233" s="303" t="s">
        <v>3558</v>
      </c>
      <c r="I233" s="399"/>
      <c r="J233" s="302" t="s">
        <v>3559</v>
      </c>
      <c r="K233" s="302" t="s">
        <v>3560</v>
      </c>
      <c r="L233" s="306">
        <v>222500</v>
      </c>
      <c r="M233" s="306">
        <v>0</v>
      </c>
      <c r="N233" s="306">
        <v>258100</v>
      </c>
      <c r="O233" s="85"/>
      <c r="P233" s="61" t="s">
        <v>787</v>
      </c>
      <c r="Q233" s="539" t="s">
        <v>3176</v>
      </c>
      <c r="R233" s="77"/>
      <c r="S233" s="494" t="s">
        <v>757</v>
      </c>
      <c r="T233" s="508">
        <v>100000</v>
      </c>
      <c r="U233" s="540">
        <v>42917</v>
      </c>
      <c r="V233" s="490"/>
      <c r="W233" s="547" t="s">
        <v>2618</v>
      </c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</row>
    <row r="234" spans="1:46" s="89" customFormat="1" x14ac:dyDescent="0.2">
      <c r="A234" s="545"/>
      <c r="B234" s="302"/>
      <c r="C234" s="303"/>
      <c r="D234" s="302"/>
      <c r="E234" s="83"/>
      <c r="F234" s="305"/>
      <c r="G234" s="302"/>
      <c r="H234" s="303"/>
      <c r="I234" s="399"/>
      <c r="J234" s="302"/>
      <c r="K234" s="302"/>
      <c r="L234" s="306"/>
      <c r="M234" s="306"/>
      <c r="N234" s="306"/>
      <c r="O234" s="85"/>
      <c r="P234" s="61"/>
      <c r="Q234" s="539"/>
      <c r="R234" s="77"/>
      <c r="S234" s="494" t="s">
        <v>2643</v>
      </c>
      <c r="T234" s="508">
        <v>20000</v>
      </c>
      <c r="U234" s="540">
        <v>42913</v>
      </c>
      <c r="V234" s="490"/>
      <c r="W234" s="547" t="s">
        <v>1976</v>
      </c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</row>
    <row r="235" spans="1:46" s="89" customFormat="1" ht="15" x14ac:dyDescent="0.25">
      <c r="A235" s="545"/>
      <c r="B235" s="302"/>
      <c r="C235" s="303"/>
      <c r="D235" s="302"/>
      <c r="E235" s="83"/>
      <c r="F235" s="305"/>
      <c r="G235" s="302"/>
      <c r="H235" s="303"/>
      <c r="I235" s="399"/>
      <c r="J235" s="302"/>
      <c r="K235" s="302"/>
      <c r="L235" s="306"/>
      <c r="M235" s="306"/>
      <c r="N235" s="306"/>
      <c r="O235" s="85"/>
      <c r="P235" s="61"/>
      <c r="Q235" s="539"/>
      <c r="R235" s="77"/>
      <c r="S235" s="494" t="s">
        <v>2647</v>
      </c>
      <c r="T235" s="502">
        <v>138100</v>
      </c>
      <c r="U235" s="503"/>
      <c r="V235" s="490"/>
      <c r="W235" s="547" t="s">
        <v>2618</v>
      </c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</row>
    <row r="236" spans="1:46" s="95" customFormat="1" x14ac:dyDescent="0.2">
      <c r="A236" s="545" t="s">
        <v>3561</v>
      </c>
      <c r="B236" s="302">
        <v>1520204</v>
      </c>
      <c r="C236" s="303">
        <v>5603</v>
      </c>
      <c r="D236" s="302" t="s">
        <v>375</v>
      </c>
      <c r="E236" s="83">
        <v>2017</v>
      </c>
      <c r="F236" s="305">
        <v>42891</v>
      </c>
      <c r="G236" s="302" t="s">
        <v>105</v>
      </c>
      <c r="H236" s="303" t="s">
        <v>3562</v>
      </c>
      <c r="I236" s="399"/>
      <c r="J236" s="302" t="s">
        <v>3563</v>
      </c>
      <c r="K236" s="302" t="s">
        <v>3564</v>
      </c>
      <c r="L236" s="306">
        <v>304351.40000000002</v>
      </c>
      <c r="M236" s="306">
        <v>15217.57</v>
      </c>
      <c r="N236" s="306">
        <v>370700</v>
      </c>
      <c r="O236" s="85"/>
      <c r="P236" s="61" t="s">
        <v>787</v>
      </c>
      <c r="Q236" s="539" t="s">
        <v>3176</v>
      </c>
      <c r="R236" s="77"/>
      <c r="S236" s="490" t="s">
        <v>758</v>
      </c>
      <c r="T236" s="491">
        <v>42000</v>
      </c>
      <c r="U236" s="540">
        <v>42895</v>
      </c>
      <c r="V236" s="490"/>
      <c r="W236" s="541" t="s">
        <v>2618</v>
      </c>
      <c r="X236" s="94"/>
      <c r="Y236" s="94"/>
      <c r="Z236" s="94"/>
      <c r="AA236" s="94"/>
      <c r="AB236" s="94"/>
      <c r="AC236" s="94"/>
      <c r="AD236" s="94"/>
    </row>
    <row r="237" spans="1:46" s="95" customFormat="1" x14ac:dyDescent="0.2">
      <c r="A237" s="545"/>
      <c r="B237" s="302"/>
      <c r="C237" s="303"/>
      <c r="D237" s="302"/>
      <c r="E237" s="83"/>
      <c r="F237" s="305"/>
      <c r="G237" s="302"/>
      <c r="H237" s="303"/>
      <c r="I237" s="399"/>
      <c r="J237" s="302"/>
      <c r="K237" s="302"/>
      <c r="L237" s="306"/>
      <c r="M237" s="306"/>
      <c r="N237" s="306"/>
      <c r="O237" s="85"/>
      <c r="P237" s="61"/>
      <c r="Q237" s="539"/>
      <c r="R237" s="77"/>
      <c r="S237" s="490" t="s">
        <v>2643</v>
      </c>
      <c r="T237" s="491">
        <v>28000</v>
      </c>
      <c r="U237" s="540">
        <v>42894</v>
      </c>
      <c r="V237" s="490"/>
      <c r="W237" s="541" t="s">
        <v>1976</v>
      </c>
      <c r="X237" s="94"/>
      <c r="Y237" s="94"/>
      <c r="Z237" s="94"/>
      <c r="AA237" s="94"/>
      <c r="AB237" s="94"/>
      <c r="AC237" s="94"/>
      <c r="AD237" s="94"/>
    </row>
    <row r="238" spans="1:46" s="95" customFormat="1" x14ac:dyDescent="0.2">
      <c r="A238" s="545"/>
      <c r="B238" s="302"/>
      <c r="C238" s="303"/>
      <c r="D238" s="302"/>
      <c r="E238" s="83"/>
      <c r="F238" s="305"/>
      <c r="G238" s="302"/>
      <c r="H238" s="303"/>
      <c r="I238" s="399"/>
      <c r="J238" s="302"/>
      <c r="K238" s="302"/>
      <c r="L238" s="306"/>
      <c r="M238" s="306"/>
      <c r="N238" s="306"/>
      <c r="O238" s="85"/>
      <c r="P238" s="61"/>
      <c r="Q238" s="539"/>
      <c r="R238" s="77"/>
      <c r="S238" s="490" t="s">
        <v>757</v>
      </c>
      <c r="T238" s="491">
        <v>218000</v>
      </c>
      <c r="U238" s="540">
        <v>42891</v>
      </c>
      <c r="V238" s="490"/>
      <c r="W238" s="541" t="s">
        <v>1976</v>
      </c>
      <c r="X238" s="94"/>
      <c r="Y238" s="94"/>
      <c r="Z238" s="94"/>
      <c r="AA238" s="94"/>
      <c r="AB238" s="94"/>
      <c r="AC238" s="94"/>
      <c r="AD238" s="94"/>
    </row>
    <row r="239" spans="1:46" s="95" customFormat="1" x14ac:dyDescent="0.2">
      <c r="A239" s="545"/>
      <c r="B239" s="302"/>
      <c r="C239" s="303"/>
      <c r="D239" s="302"/>
      <c r="E239" s="83"/>
      <c r="F239" s="305"/>
      <c r="G239" s="302"/>
      <c r="H239" s="303"/>
      <c r="I239" s="399"/>
      <c r="J239" s="302"/>
      <c r="K239" s="302"/>
      <c r="L239" s="306"/>
      <c r="M239" s="306"/>
      <c r="N239" s="306"/>
      <c r="O239" s="85"/>
      <c r="P239" s="61"/>
      <c r="Q239" s="539"/>
      <c r="R239" s="77"/>
      <c r="S239" s="490" t="s">
        <v>763</v>
      </c>
      <c r="T239" s="491">
        <v>500</v>
      </c>
      <c r="U239" s="540">
        <v>42894</v>
      </c>
      <c r="V239" s="490"/>
      <c r="W239" s="541" t="s">
        <v>2618</v>
      </c>
      <c r="X239" s="94"/>
      <c r="Y239" s="94"/>
      <c r="Z239" s="94"/>
      <c r="AA239" s="94"/>
      <c r="AB239" s="94"/>
      <c r="AC239" s="94"/>
      <c r="AD239" s="94"/>
    </row>
    <row r="240" spans="1:46" s="95" customFormat="1" x14ac:dyDescent="0.2">
      <c r="A240" s="545"/>
      <c r="B240" s="302"/>
      <c r="C240" s="303"/>
      <c r="D240" s="302"/>
      <c r="E240" s="83"/>
      <c r="F240" s="305"/>
      <c r="G240" s="302"/>
      <c r="H240" s="303"/>
      <c r="I240" s="399"/>
      <c r="J240" s="302"/>
      <c r="K240" s="302"/>
      <c r="L240" s="306"/>
      <c r="M240" s="306"/>
      <c r="N240" s="306"/>
      <c r="O240" s="85"/>
      <c r="P240" s="61"/>
      <c r="Q240" s="539"/>
      <c r="R240" s="77"/>
      <c r="S240" s="490" t="s">
        <v>2643</v>
      </c>
      <c r="T240" s="491">
        <v>10000</v>
      </c>
      <c r="U240" s="540">
        <v>42888</v>
      </c>
      <c r="V240" s="490"/>
      <c r="W240" s="541" t="s">
        <v>2618</v>
      </c>
      <c r="X240" s="94"/>
      <c r="Y240" s="94"/>
      <c r="Z240" s="94"/>
      <c r="AA240" s="94"/>
      <c r="AB240" s="94"/>
      <c r="AC240" s="94"/>
      <c r="AD240" s="94"/>
    </row>
    <row r="241" spans="1:46" s="95" customFormat="1" x14ac:dyDescent="0.2">
      <c r="A241" s="545"/>
      <c r="B241" s="302"/>
      <c r="C241" s="303"/>
      <c r="D241" s="302"/>
      <c r="E241" s="83"/>
      <c r="F241" s="305"/>
      <c r="G241" s="302"/>
      <c r="H241" s="303"/>
      <c r="I241" s="399"/>
      <c r="J241" s="302"/>
      <c r="K241" s="302"/>
      <c r="L241" s="306"/>
      <c r="M241" s="306"/>
      <c r="N241" s="306"/>
      <c r="O241" s="85"/>
      <c r="P241" s="61"/>
      <c r="Q241" s="539"/>
      <c r="R241" s="77"/>
      <c r="S241" s="490" t="s">
        <v>758</v>
      </c>
      <c r="T241" s="491">
        <v>72200</v>
      </c>
      <c r="U241" s="540">
        <v>42894</v>
      </c>
      <c r="V241" s="490"/>
      <c r="W241" s="541" t="s">
        <v>2618</v>
      </c>
      <c r="X241" s="94"/>
      <c r="Y241" s="94"/>
      <c r="Z241" s="94"/>
      <c r="AA241" s="94"/>
      <c r="AB241" s="94"/>
      <c r="AC241" s="94"/>
      <c r="AD241" s="94"/>
    </row>
    <row r="242" spans="1:46" s="95" customFormat="1" x14ac:dyDescent="0.2">
      <c r="A242" s="548" t="s">
        <v>3565</v>
      </c>
      <c r="B242" s="302">
        <v>1520504</v>
      </c>
      <c r="C242" s="303">
        <v>8127</v>
      </c>
      <c r="D242" s="302" t="s">
        <v>614</v>
      </c>
      <c r="E242" s="83">
        <v>2017</v>
      </c>
      <c r="F242" s="305">
        <v>42916</v>
      </c>
      <c r="G242" s="302" t="s">
        <v>56</v>
      </c>
      <c r="H242" s="303" t="s">
        <v>3566</v>
      </c>
      <c r="I242" s="399"/>
      <c r="J242" s="302" t="s">
        <v>3567</v>
      </c>
      <c r="K242" s="302" t="s">
        <v>3568</v>
      </c>
      <c r="L242" s="306">
        <v>684482.76</v>
      </c>
      <c r="M242" s="306">
        <v>34224.14</v>
      </c>
      <c r="N242" s="306">
        <v>833700</v>
      </c>
      <c r="O242" s="85"/>
      <c r="P242" s="61" t="s">
        <v>787</v>
      </c>
      <c r="Q242" s="546" t="s">
        <v>2627</v>
      </c>
      <c r="R242" s="77"/>
      <c r="S242" s="490" t="s">
        <v>2643</v>
      </c>
      <c r="T242" s="491">
        <v>205000</v>
      </c>
      <c r="U242" s="540">
        <v>42916</v>
      </c>
      <c r="V242" s="540">
        <v>43025</v>
      </c>
      <c r="W242" s="541" t="s">
        <v>1976</v>
      </c>
      <c r="X242" s="94"/>
      <c r="Y242" s="94"/>
      <c r="Z242" s="94"/>
      <c r="AA242" s="94"/>
      <c r="AB242" s="94"/>
      <c r="AC242" s="94"/>
      <c r="AD242" s="94"/>
    </row>
    <row r="243" spans="1:46" s="95" customFormat="1" ht="15" x14ac:dyDescent="0.25">
      <c r="A243" s="548"/>
      <c r="B243" s="302"/>
      <c r="C243" s="303"/>
      <c r="D243" s="302"/>
      <c r="E243" s="83"/>
      <c r="F243" s="305"/>
      <c r="G243" s="302"/>
      <c r="H243" s="303"/>
      <c r="I243" s="399"/>
      <c r="J243" s="302"/>
      <c r="K243" s="302"/>
      <c r="L243" s="306"/>
      <c r="M243" s="306"/>
      <c r="N243" s="306"/>
      <c r="O243" s="85"/>
      <c r="P243" s="61"/>
      <c r="Q243" s="546"/>
      <c r="R243" s="77"/>
      <c r="S243" s="490" t="s">
        <v>3034</v>
      </c>
      <c r="T243" s="502">
        <v>395000</v>
      </c>
      <c r="U243" s="510">
        <v>42916</v>
      </c>
      <c r="V243" s="490"/>
      <c r="W243" s="541" t="s">
        <v>2618</v>
      </c>
      <c r="X243" s="94"/>
      <c r="Y243" s="94"/>
      <c r="Z243" s="94"/>
      <c r="AA243" s="94"/>
      <c r="AB243" s="94"/>
      <c r="AC243" s="94"/>
      <c r="AD243" s="94"/>
    </row>
    <row r="244" spans="1:46" s="95" customFormat="1" ht="15" x14ac:dyDescent="0.25">
      <c r="A244" s="548"/>
      <c r="B244" s="302"/>
      <c r="C244" s="303"/>
      <c r="D244" s="302"/>
      <c r="E244" s="83"/>
      <c r="F244" s="305"/>
      <c r="G244" s="302"/>
      <c r="H244" s="303"/>
      <c r="I244" s="399"/>
      <c r="J244" s="302"/>
      <c r="K244" s="302"/>
      <c r="L244" s="306"/>
      <c r="M244" s="306"/>
      <c r="N244" s="306"/>
      <c r="O244" s="85"/>
      <c r="P244" s="61"/>
      <c r="Q244" s="546"/>
      <c r="R244" s="77"/>
      <c r="S244" s="490" t="s">
        <v>2647</v>
      </c>
      <c r="T244" s="502">
        <v>233700.01</v>
      </c>
      <c r="U244" s="503"/>
      <c r="V244" s="490"/>
      <c r="W244" s="541" t="s">
        <v>2618</v>
      </c>
      <c r="X244" s="94"/>
      <c r="Y244" s="94"/>
      <c r="Z244" s="94"/>
      <c r="AA244" s="94"/>
      <c r="AB244" s="94"/>
      <c r="AC244" s="94"/>
      <c r="AD244" s="94"/>
    </row>
    <row r="245" spans="1:46" s="95" customFormat="1" x14ac:dyDescent="0.2">
      <c r="A245" s="548" t="s">
        <v>3569</v>
      </c>
      <c r="B245" s="302">
        <v>1520504</v>
      </c>
      <c r="C245" s="303">
        <v>8127</v>
      </c>
      <c r="D245" s="302" t="s">
        <v>614</v>
      </c>
      <c r="E245" s="83">
        <v>2017</v>
      </c>
      <c r="F245" s="305">
        <v>42908</v>
      </c>
      <c r="G245" s="302" t="s">
        <v>56</v>
      </c>
      <c r="H245" s="303" t="s">
        <v>3570</v>
      </c>
      <c r="I245" s="399"/>
      <c r="J245" s="302" t="s">
        <v>3571</v>
      </c>
      <c r="K245" s="302" t="s">
        <v>3572</v>
      </c>
      <c r="L245" s="306">
        <v>684482.76</v>
      </c>
      <c r="M245" s="306">
        <v>34224.14</v>
      </c>
      <c r="N245" s="306">
        <v>833700</v>
      </c>
      <c r="O245" s="85"/>
      <c r="P245" s="61" t="s">
        <v>787</v>
      </c>
      <c r="Q245" s="546" t="s">
        <v>2627</v>
      </c>
      <c r="R245" s="77"/>
      <c r="S245" s="490" t="s">
        <v>2752</v>
      </c>
      <c r="T245" s="491">
        <v>168521.61</v>
      </c>
      <c r="U245" s="540">
        <v>42914</v>
      </c>
      <c r="V245" s="540">
        <v>43025</v>
      </c>
      <c r="W245" s="541" t="s">
        <v>1976</v>
      </c>
      <c r="X245" s="94"/>
      <c r="Y245" s="94"/>
      <c r="Z245" s="94"/>
      <c r="AA245" s="94"/>
      <c r="AB245" s="94"/>
      <c r="AC245" s="94"/>
      <c r="AD245" s="94"/>
    </row>
    <row r="246" spans="1:46" s="95" customFormat="1" x14ac:dyDescent="0.2">
      <c r="A246" s="548"/>
      <c r="B246" s="302"/>
      <c r="C246" s="303"/>
      <c r="D246" s="302"/>
      <c r="E246" s="83"/>
      <c r="F246" s="305"/>
      <c r="G246" s="302"/>
      <c r="H246" s="303"/>
      <c r="I246" s="399"/>
      <c r="J246" s="302"/>
      <c r="K246" s="302"/>
      <c r="L246" s="306"/>
      <c r="M246" s="306"/>
      <c r="N246" s="306"/>
      <c r="O246" s="85"/>
      <c r="P246" s="61"/>
      <c r="Q246" s="546"/>
      <c r="R246" s="77"/>
      <c r="S246" s="490" t="s">
        <v>2752</v>
      </c>
      <c r="T246" s="491">
        <v>100000</v>
      </c>
      <c r="U246" s="540">
        <v>42909</v>
      </c>
      <c r="V246" s="490"/>
      <c r="W246" s="541" t="s">
        <v>1976</v>
      </c>
      <c r="X246" s="94"/>
      <c r="Y246" s="94"/>
      <c r="Z246" s="94"/>
      <c r="AA246" s="94"/>
      <c r="AB246" s="94"/>
      <c r="AC246" s="94"/>
      <c r="AD246" s="94"/>
    </row>
    <row r="247" spans="1:46" s="95" customFormat="1" ht="15" x14ac:dyDescent="0.25">
      <c r="A247" s="548"/>
      <c r="B247" s="302"/>
      <c r="C247" s="303"/>
      <c r="D247" s="302"/>
      <c r="E247" s="83"/>
      <c r="F247" s="305"/>
      <c r="G247" s="302"/>
      <c r="H247" s="303"/>
      <c r="I247" s="399"/>
      <c r="J247" s="302"/>
      <c r="K247" s="302"/>
      <c r="L247" s="306"/>
      <c r="M247" s="306"/>
      <c r="N247" s="306"/>
      <c r="O247" s="85"/>
      <c r="P247" s="61"/>
      <c r="Q247" s="546"/>
      <c r="R247" s="77"/>
      <c r="S247" s="490" t="s">
        <v>2647</v>
      </c>
      <c r="T247" s="502">
        <v>565178.39</v>
      </c>
      <c r="U247" s="503"/>
      <c r="V247" s="490"/>
      <c r="W247" s="541" t="s">
        <v>1976</v>
      </c>
      <c r="X247" s="94"/>
      <c r="Y247" s="94"/>
      <c r="Z247" s="94"/>
      <c r="AA247" s="94"/>
      <c r="AB247" s="94"/>
      <c r="AC247" s="94"/>
      <c r="AD247" s="94"/>
    </row>
    <row r="248" spans="1:46" s="89" customFormat="1" x14ac:dyDescent="0.2">
      <c r="A248" s="545" t="s">
        <v>3573</v>
      </c>
      <c r="B248" s="302">
        <v>1520104</v>
      </c>
      <c r="C248" s="303">
        <v>7493</v>
      </c>
      <c r="D248" s="302" t="s">
        <v>440</v>
      </c>
      <c r="E248" s="83">
        <v>2017</v>
      </c>
      <c r="F248" s="305">
        <v>42909</v>
      </c>
      <c r="G248" s="302" t="s">
        <v>1372</v>
      </c>
      <c r="H248" s="303" t="s">
        <v>3574</v>
      </c>
      <c r="I248" s="399"/>
      <c r="J248" s="302" t="s">
        <v>3575</v>
      </c>
      <c r="K248" s="302" t="s">
        <v>3576</v>
      </c>
      <c r="L248" s="306">
        <v>250000</v>
      </c>
      <c r="M248" s="306">
        <v>12500</v>
      </c>
      <c r="N248" s="306">
        <v>304500</v>
      </c>
      <c r="O248" s="85"/>
      <c r="P248" s="61" t="s">
        <v>787</v>
      </c>
      <c r="Q248" s="539" t="s">
        <v>3176</v>
      </c>
      <c r="R248" s="77"/>
      <c r="S248" s="490" t="s">
        <v>758</v>
      </c>
      <c r="T248" s="491">
        <v>67949.460000000006</v>
      </c>
      <c r="U248" s="540">
        <v>42912</v>
      </c>
      <c r="V248" s="490"/>
      <c r="W248" s="541" t="s">
        <v>2618</v>
      </c>
      <c r="X248" s="79"/>
      <c r="Y248" s="79"/>
      <c r="Z248" s="79"/>
      <c r="AA248" s="79"/>
      <c r="AB248" s="79"/>
      <c r="AC248" s="94"/>
      <c r="AD248" s="94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</row>
    <row r="249" spans="1:46" s="89" customFormat="1" x14ac:dyDescent="0.2">
      <c r="A249" s="545"/>
      <c r="B249" s="302"/>
      <c r="C249" s="303"/>
      <c r="D249" s="302"/>
      <c r="E249" s="83"/>
      <c r="F249" s="305"/>
      <c r="G249" s="302"/>
      <c r="H249" s="303"/>
      <c r="I249" s="399"/>
      <c r="J249" s="302"/>
      <c r="K249" s="302"/>
      <c r="L249" s="306"/>
      <c r="M249" s="306"/>
      <c r="N249" s="306"/>
      <c r="O249" s="85"/>
      <c r="P249" s="61"/>
      <c r="Q249" s="539"/>
      <c r="R249" s="77"/>
      <c r="S249" s="490" t="s">
        <v>758</v>
      </c>
      <c r="T249" s="491">
        <v>10500</v>
      </c>
      <c r="U249" s="540">
        <v>42913</v>
      </c>
      <c r="V249" s="490"/>
      <c r="W249" s="541" t="s">
        <v>2618</v>
      </c>
      <c r="X249" s="79"/>
      <c r="Y249" s="79"/>
      <c r="Z249" s="79"/>
      <c r="AA249" s="79"/>
      <c r="AB249" s="79"/>
      <c r="AC249" s="94"/>
      <c r="AD249" s="94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</row>
    <row r="250" spans="1:46" s="89" customFormat="1" ht="15" x14ac:dyDescent="0.25">
      <c r="A250" s="545"/>
      <c r="B250" s="302"/>
      <c r="C250" s="303"/>
      <c r="D250" s="302"/>
      <c r="E250" s="83"/>
      <c r="F250" s="305"/>
      <c r="G250" s="302"/>
      <c r="H250" s="303"/>
      <c r="I250" s="399"/>
      <c r="J250" s="302"/>
      <c r="K250" s="302"/>
      <c r="L250" s="306"/>
      <c r="M250" s="306"/>
      <c r="N250" s="306"/>
      <c r="O250" s="85"/>
      <c r="P250" s="61"/>
      <c r="Q250" s="539"/>
      <c r="R250" s="77"/>
      <c r="S250" s="490" t="s">
        <v>2647</v>
      </c>
      <c r="T250" s="502">
        <v>236550.54</v>
      </c>
      <c r="U250" s="503"/>
      <c r="V250" s="490"/>
      <c r="W250" s="541" t="s">
        <v>2618</v>
      </c>
      <c r="X250" s="79"/>
      <c r="Y250" s="79"/>
      <c r="Z250" s="79"/>
      <c r="AA250" s="79"/>
      <c r="AB250" s="79"/>
      <c r="AC250" s="94"/>
      <c r="AD250" s="94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</row>
    <row r="251" spans="1:46" s="95" customFormat="1" x14ac:dyDescent="0.2">
      <c r="A251" s="545" t="s">
        <v>3577</v>
      </c>
      <c r="B251" s="302">
        <v>520815</v>
      </c>
      <c r="C251" s="303">
        <v>4492</v>
      </c>
      <c r="D251" s="302" t="s">
        <v>293</v>
      </c>
      <c r="E251" s="83">
        <v>2017</v>
      </c>
      <c r="F251" s="305">
        <v>42900</v>
      </c>
      <c r="G251" s="302" t="s">
        <v>1357</v>
      </c>
      <c r="H251" s="303" t="s">
        <v>3578</v>
      </c>
      <c r="I251" s="399"/>
      <c r="J251" s="302" t="s">
        <v>3579</v>
      </c>
      <c r="K251" s="302" t="s">
        <v>3580</v>
      </c>
      <c r="L251" s="306">
        <v>355799.27</v>
      </c>
      <c r="M251" s="306">
        <v>13942.11</v>
      </c>
      <c r="N251" s="306">
        <v>428900</v>
      </c>
      <c r="O251" s="85"/>
      <c r="P251" s="61" t="s">
        <v>787</v>
      </c>
      <c r="Q251" s="539" t="s">
        <v>3176</v>
      </c>
      <c r="R251" s="77"/>
      <c r="S251" s="494" t="s">
        <v>766</v>
      </c>
      <c r="T251" s="508">
        <v>210000</v>
      </c>
      <c r="U251" s="540">
        <v>42900</v>
      </c>
      <c r="V251" s="490"/>
      <c r="W251" s="547" t="s">
        <v>2618</v>
      </c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</row>
    <row r="252" spans="1:46" s="95" customFormat="1" ht="15" x14ac:dyDescent="0.25">
      <c r="A252" s="545"/>
      <c r="B252" s="302"/>
      <c r="C252" s="303"/>
      <c r="D252" s="302"/>
      <c r="E252" s="83"/>
      <c r="F252" s="305"/>
      <c r="G252" s="302"/>
      <c r="H252" s="303"/>
      <c r="I252" s="399"/>
      <c r="J252" s="302"/>
      <c r="K252" s="302"/>
      <c r="L252" s="306"/>
      <c r="M252" s="306"/>
      <c r="N252" s="306"/>
      <c r="O252" s="85"/>
      <c r="P252" s="61"/>
      <c r="Q252" s="539"/>
      <c r="R252" s="77"/>
      <c r="S252" s="494" t="s">
        <v>3581</v>
      </c>
      <c r="T252" s="502">
        <v>13500.98</v>
      </c>
      <c r="U252" s="503"/>
      <c r="V252" s="490"/>
      <c r="W252" s="547" t="s">
        <v>1976</v>
      </c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</row>
    <row r="253" spans="1:46" s="95" customFormat="1" ht="15" x14ac:dyDescent="0.25">
      <c r="A253" s="545"/>
      <c r="B253" s="302"/>
      <c r="C253" s="303"/>
      <c r="D253" s="302"/>
      <c r="E253" s="83"/>
      <c r="F253" s="305"/>
      <c r="G253" s="302"/>
      <c r="H253" s="303"/>
      <c r="I253" s="399"/>
      <c r="J253" s="302"/>
      <c r="K253" s="302"/>
      <c r="L253" s="306"/>
      <c r="M253" s="306"/>
      <c r="N253" s="306"/>
      <c r="O253" s="85"/>
      <c r="P253" s="61"/>
      <c r="Q253" s="539"/>
      <c r="R253" s="77"/>
      <c r="S253" s="494" t="s">
        <v>2647</v>
      </c>
      <c r="T253" s="502">
        <v>205399.02</v>
      </c>
      <c r="V253" s="503"/>
      <c r="W253" s="547" t="s">
        <v>1976</v>
      </c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</row>
    <row r="254" spans="1:46" s="89" customFormat="1" x14ac:dyDescent="0.2">
      <c r="A254" s="545" t="s">
        <v>3582</v>
      </c>
      <c r="B254" s="302">
        <v>521707</v>
      </c>
      <c r="C254" s="303">
        <v>2006</v>
      </c>
      <c r="D254" s="302" t="s">
        <v>165</v>
      </c>
      <c r="E254" s="83">
        <v>2017</v>
      </c>
      <c r="F254" s="305">
        <v>42909</v>
      </c>
      <c r="G254" s="302" t="s">
        <v>13</v>
      </c>
      <c r="H254" s="303" t="s">
        <v>3583</v>
      </c>
      <c r="I254" s="399"/>
      <c r="J254" s="302" t="s">
        <v>3584</v>
      </c>
      <c r="K254" s="302" t="s">
        <v>3585</v>
      </c>
      <c r="L254" s="306">
        <v>201982.76</v>
      </c>
      <c r="M254" s="306">
        <v>0</v>
      </c>
      <c r="N254" s="306">
        <v>234300</v>
      </c>
      <c r="O254" s="85"/>
      <c r="P254" s="61" t="s">
        <v>787</v>
      </c>
      <c r="Q254" s="551" t="s">
        <v>3206</v>
      </c>
      <c r="R254" s="77"/>
      <c r="S254" s="490" t="s">
        <v>758</v>
      </c>
      <c r="T254" s="491">
        <v>27000</v>
      </c>
      <c r="U254" s="540">
        <v>42908</v>
      </c>
      <c r="V254" s="490"/>
      <c r="W254" s="541" t="s">
        <v>2618</v>
      </c>
      <c r="X254" s="79"/>
      <c r="Y254" s="79"/>
      <c r="Z254" s="79"/>
      <c r="AA254" s="79"/>
      <c r="AB254" s="79"/>
      <c r="AC254" s="79"/>
      <c r="AD254" s="79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</row>
    <row r="255" spans="1:46" s="89" customFormat="1" x14ac:dyDescent="0.2">
      <c r="A255" s="545"/>
      <c r="B255" s="302"/>
      <c r="C255" s="303"/>
      <c r="D255" s="302"/>
      <c r="E255" s="83"/>
      <c r="F255" s="305"/>
      <c r="G255" s="302"/>
      <c r="H255" s="303"/>
      <c r="I255" s="399"/>
      <c r="J255" s="302"/>
      <c r="K255" s="302"/>
      <c r="L255" s="306"/>
      <c r="M255" s="306"/>
      <c r="N255" s="306"/>
      <c r="O255" s="85"/>
      <c r="P255" s="61"/>
      <c r="Q255" s="551"/>
      <c r="R255" s="77"/>
      <c r="S255" s="490" t="s">
        <v>762</v>
      </c>
      <c r="T255" s="491">
        <v>13000</v>
      </c>
      <c r="U255" s="540">
        <v>42911</v>
      </c>
      <c r="V255" s="490"/>
      <c r="W255" s="541" t="s">
        <v>2618</v>
      </c>
      <c r="X255" s="79"/>
      <c r="Y255" s="79"/>
      <c r="Z255" s="79"/>
      <c r="AA255" s="79"/>
      <c r="AB255" s="79"/>
      <c r="AC255" s="79"/>
      <c r="AD255" s="79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</row>
    <row r="256" spans="1:46" s="89" customFormat="1" ht="15" x14ac:dyDescent="0.25">
      <c r="A256" s="545"/>
      <c r="B256" s="302"/>
      <c r="C256" s="303"/>
      <c r="D256" s="302"/>
      <c r="E256" s="83"/>
      <c r="F256" s="305"/>
      <c r="G256" s="302"/>
      <c r="H256" s="303"/>
      <c r="I256" s="399"/>
      <c r="J256" s="302"/>
      <c r="K256" s="302"/>
      <c r="L256" s="306"/>
      <c r="M256" s="306"/>
      <c r="N256" s="306"/>
      <c r="O256" s="85"/>
      <c r="P256" s="61"/>
      <c r="Q256" s="551"/>
      <c r="R256" s="77"/>
      <c r="S256" s="490" t="s">
        <v>2647</v>
      </c>
      <c r="T256" s="502">
        <v>194300</v>
      </c>
      <c r="U256" s="503"/>
      <c r="V256" s="490"/>
      <c r="W256" s="541" t="s">
        <v>1976</v>
      </c>
      <c r="X256" s="79"/>
      <c r="Y256" s="79"/>
      <c r="Z256" s="79"/>
      <c r="AA256" s="79"/>
      <c r="AB256" s="79"/>
      <c r="AC256" s="79"/>
      <c r="AD256" s="79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</row>
    <row r="257" spans="1:46" s="89" customFormat="1" x14ac:dyDescent="0.2">
      <c r="A257" s="545" t="s">
        <v>3586</v>
      </c>
      <c r="B257" s="302">
        <v>1520604</v>
      </c>
      <c r="C257" s="303">
        <v>7495</v>
      </c>
      <c r="D257" s="302" t="s">
        <v>492</v>
      </c>
      <c r="E257" s="83">
        <v>2017</v>
      </c>
      <c r="F257" s="305">
        <v>42909</v>
      </c>
      <c r="G257" s="302" t="s">
        <v>3403</v>
      </c>
      <c r="H257" s="303" t="s">
        <v>3587</v>
      </c>
      <c r="I257" s="399"/>
      <c r="J257" s="302" t="s">
        <v>3588</v>
      </c>
      <c r="K257" s="302" t="s">
        <v>3589</v>
      </c>
      <c r="L257" s="306">
        <v>296880.13</v>
      </c>
      <c r="M257" s="306">
        <v>14844.01</v>
      </c>
      <c r="N257" s="306">
        <v>361600</v>
      </c>
      <c r="O257" s="85"/>
      <c r="P257" s="61" t="s">
        <v>787</v>
      </c>
      <c r="Q257" s="539" t="s">
        <v>3176</v>
      </c>
      <c r="R257" s="77"/>
      <c r="S257" s="490" t="s">
        <v>2643</v>
      </c>
      <c r="T257" s="491">
        <v>1000</v>
      </c>
      <c r="U257" s="540">
        <v>42909</v>
      </c>
      <c r="V257" s="490"/>
      <c r="W257" s="541" t="s">
        <v>1976</v>
      </c>
      <c r="X257" s="79"/>
      <c r="Y257" s="79"/>
      <c r="Z257" s="79"/>
      <c r="AA257" s="79"/>
      <c r="AB257" s="79"/>
      <c r="AC257" s="79"/>
      <c r="AD257" s="79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</row>
    <row r="258" spans="1:46" s="89" customFormat="1" x14ac:dyDescent="0.2">
      <c r="A258" s="545"/>
      <c r="B258" s="302"/>
      <c r="C258" s="303"/>
      <c r="D258" s="302"/>
      <c r="E258" s="83"/>
      <c r="F258" s="305"/>
      <c r="G258" s="302"/>
      <c r="H258" s="303"/>
      <c r="I258" s="399"/>
      <c r="J258" s="302"/>
      <c r="K258" s="302"/>
      <c r="L258" s="306"/>
      <c r="M258" s="306"/>
      <c r="N258" s="306"/>
      <c r="O258" s="85"/>
      <c r="P258" s="61"/>
      <c r="Q258" s="539"/>
      <c r="R258" s="77"/>
      <c r="S258" s="490" t="s">
        <v>2643</v>
      </c>
      <c r="T258" s="491">
        <v>14137.25</v>
      </c>
      <c r="U258" s="540">
        <v>42909</v>
      </c>
      <c r="V258" s="490"/>
      <c r="W258" s="541" t="s">
        <v>2618</v>
      </c>
      <c r="X258" s="79"/>
      <c r="Y258" s="79"/>
      <c r="Z258" s="79"/>
      <c r="AA258" s="79"/>
      <c r="AB258" s="79"/>
      <c r="AC258" s="79"/>
      <c r="AD258" s="79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</row>
    <row r="259" spans="1:46" s="89" customFormat="1" x14ac:dyDescent="0.2">
      <c r="A259" s="545"/>
      <c r="B259" s="302"/>
      <c r="C259" s="303"/>
      <c r="D259" s="302"/>
      <c r="E259" s="83"/>
      <c r="F259" s="305"/>
      <c r="G259" s="302"/>
      <c r="H259" s="303"/>
      <c r="I259" s="399"/>
      <c r="J259" s="302"/>
      <c r="K259" s="302"/>
      <c r="L259" s="306"/>
      <c r="M259" s="306"/>
      <c r="N259" s="306"/>
      <c r="O259" s="85"/>
      <c r="P259" s="61"/>
      <c r="Q259" s="539"/>
      <c r="R259" s="77"/>
      <c r="S259" s="490" t="s">
        <v>766</v>
      </c>
      <c r="T259" s="491">
        <v>105000</v>
      </c>
      <c r="U259" s="540">
        <v>42909</v>
      </c>
      <c r="V259" s="490"/>
      <c r="W259" s="541" t="s">
        <v>2618</v>
      </c>
      <c r="X259" s="79"/>
      <c r="Y259" s="79"/>
      <c r="Z259" s="79"/>
      <c r="AA259" s="79"/>
      <c r="AB259" s="79"/>
      <c r="AC259" s="79"/>
      <c r="AD259" s="79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</row>
    <row r="260" spans="1:46" s="89" customFormat="1" ht="15" x14ac:dyDescent="0.25">
      <c r="A260" s="545"/>
      <c r="B260" s="302"/>
      <c r="C260" s="303"/>
      <c r="D260" s="302"/>
      <c r="E260" s="83"/>
      <c r="F260" s="305"/>
      <c r="G260" s="302"/>
      <c r="H260" s="303"/>
      <c r="I260" s="399"/>
      <c r="J260" s="302"/>
      <c r="K260" s="302"/>
      <c r="L260" s="306"/>
      <c r="M260" s="306"/>
      <c r="N260" s="306"/>
      <c r="O260" s="85"/>
      <c r="P260" s="61"/>
      <c r="Q260" s="539"/>
      <c r="R260" s="77"/>
      <c r="S260" s="490" t="s">
        <v>2647</v>
      </c>
      <c r="T260" s="502">
        <v>241462.75</v>
      </c>
      <c r="U260" s="503"/>
      <c r="V260" s="490"/>
      <c r="W260" s="541" t="s">
        <v>1976</v>
      </c>
      <c r="X260" s="79"/>
      <c r="Y260" s="79"/>
      <c r="Z260" s="79"/>
      <c r="AA260" s="79"/>
      <c r="AB260" s="79"/>
      <c r="AC260" s="79"/>
      <c r="AD260" s="79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</row>
    <row r="261" spans="1:46" s="95" customFormat="1" x14ac:dyDescent="0.2">
      <c r="A261" s="545" t="s">
        <v>3590</v>
      </c>
      <c r="B261" s="302">
        <v>1520604</v>
      </c>
      <c r="C261" s="303">
        <v>7495</v>
      </c>
      <c r="D261" s="302" t="s">
        <v>492</v>
      </c>
      <c r="E261" s="83">
        <v>2017</v>
      </c>
      <c r="F261" s="305">
        <v>42901</v>
      </c>
      <c r="G261" s="302" t="s">
        <v>56</v>
      </c>
      <c r="H261" s="303" t="s">
        <v>3591</v>
      </c>
      <c r="I261" s="399"/>
      <c r="J261" s="302" t="s">
        <v>3592</v>
      </c>
      <c r="K261" s="302" t="s">
        <v>3593</v>
      </c>
      <c r="L261" s="306">
        <v>296880.13</v>
      </c>
      <c r="M261" s="306">
        <v>14844.01</v>
      </c>
      <c r="N261" s="306">
        <v>361600</v>
      </c>
      <c r="O261" s="85"/>
      <c r="P261" s="61" t="s">
        <v>787</v>
      </c>
      <c r="Q261" s="539" t="s">
        <v>3176</v>
      </c>
      <c r="R261" s="77"/>
      <c r="S261" s="490" t="s">
        <v>2643</v>
      </c>
      <c r="T261" s="491">
        <v>53000</v>
      </c>
      <c r="U261" s="540">
        <v>42909</v>
      </c>
      <c r="V261" s="490"/>
      <c r="W261" s="541" t="s">
        <v>2618</v>
      </c>
      <c r="X261" s="79"/>
      <c r="Y261" s="79"/>
      <c r="Z261" s="79"/>
      <c r="AA261" s="79"/>
      <c r="AB261" s="79"/>
      <c r="AC261" s="79"/>
      <c r="AD261" s="79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</row>
    <row r="262" spans="1:46" s="95" customFormat="1" x14ac:dyDescent="0.2">
      <c r="A262" s="545"/>
      <c r="B262" s="302"/>
      <c r="C262" s="303"/>
      <c r="D262" s="302"/>
      <c r="E262" s="83"/>
      <c r="F262" s="305"/>
      <c r="G262" s="302"/>
      <c r="H262" s="303"/>
      <c r="I262" s="399"/>
      <c r="J262" s="302"/>
      <c r="K262" s="302"/>
      <c r="L262" s="306"/>
      <c r="M262" s="306"/>
      <c r="N262" s="306"/>
      <c r="O262" s="85"/>
      <c r="P262" s="61"/>
      <c r="Q262" s="539"/>
      <c r="R262" s="77"/>
      <c r="S262" s="490" t="s">
        <v>2643</v>
      </c>
      <c r="T262" s="491">
        <v>50137.24</v>
      </c>
      <c r="U262" s="540">
        <v>42911</v>
      </c>
      <c r="V262" s="490"/>
      <c r="W262" s="541" t="s">
        <v>2618</v>
      </c>
      <c r="X262" s="79"/>
      <c r="Y262" s="79"/>
      <c r="Z262" s="79"/>
      <c r="AA262" s="79"/>
      <c r="AB262" s="79"/>
      <c r="AC262" s="79"/>
      <c r="AD262" s="79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</row>
    <row r="263" spans="1:46" s="95" customFormat="1" x14ac:dyDescent="0.2">
      <c r="A263" s="545"/>
      <c r="B263" s="302"/>
      <c r="C263" s="303"/>
      <c r="D263" s="302"/>
      <c r="E263" s="83"/>
      <c r="F263" s="305"/>
      <c r="G263" s="302"/>
      <c r="H263" s="303"/>
      <c r="I263" s="399"/>
      <c r="J263" s="302"/>
      <c r="K263" s="302"/>
      <c r="L263" s="306"/>
      <c r="M263" s="306"/>
      <c r="N263" s="306"/>
      <c r="O263" s="85"/>
      <c r="P263" s="61"/>
      <c r="Q263" s="539"/>
      <c r="R263" s="77"/>
      <c r="S263" s="490" t="s">
        <v>2643</v>
      </c>
      <c r="T263" s="491">
        <v>97000</v>
      </c>
      <c r="U263" s="540">
        <v>42901</v>
      </c>
      <c r="V263" s="490"/>
      <c r="W263" s="541" t="s">
        <v>2618</v>
      </c>
      <c r="X263" s="79"/>
      <c r="Y263" s="79"/>
      <c r="Z263" s="79"/>
      <c r="AA263" s="79"/>
      <c r="AB263" s="79"/>
      <c r="AC263" s="79"/>
      <c r="AD263" s="79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</row>
    <row r="264" spans="1:46" s="95" customFormat="1" ht="15" x14ac:dyDescent="0.25">
      <c r="A264" s="545"/>
      <c r="B264" s="302"/>
      <c r="C264" s="303"/>
      <c r="D264" s="302"/>
      <c r="E264" s="83"/>
      <c r="F264" s="305"/>
      <c r="G264" s="302"/>
      <c r="H264" s="303"/>
      <c r="I264" s="399"/>
      <c r="J264" s="302"/>
      <c r="K264" s="302"/>
      <c r="L264" s="306"/>
      <c r="M264" s="306"/>
      <c r="N264" s="306"/>
      <c r="O264" s="85"/>
      <c r="P264" s="61"/>
      <c r="Q264" s="539"/>
      <c r="R264" s="77"/>
      <c r="S264" s="490" t="s">
        <v>2647</v>
      </c>
      <c r="T264" s="502">
        <v>161462.76</v>
      </c>
      <c r="U264" s="503"/>
      <c r="V264" s="490"/>
      <c r="W264" s="541" t="s">
        <v>2618</v>
      </c>
      <c r="X264" s="79"/>
      <c r="Y264" s="79"/>
      <c r="Z264" s="79"/>
      <c r="AA264" s="79"/>
      <c r="AB264" s="79"/>
      <c r="AC264" s="79"/>
      <c r="AD264" s="79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</row>
    <row r="265" spans="1:46" s="95" customFormat="1" x14ac:dyDescent="0.2">
      <c r="A265" s="545" t="s">
        <v>3594</v>
      </c>
      <c r="B265" s="302">
        <v>521707</v>
      </c>
      <c r="C265" s="303">
        <v>2006</v>
      </c>
      <c r="D265" s="302" t="s">
        <v>165</v>
      </c>
      <c r="E265" s="83">
        <v>2017</v>
      </c>
      <c r="F265" s="305">
        <v>42913</v>
      </c>
      <c r="G265" s="302" t="s">
        <v>143</v>
      </c>
      <c r="H265" s="303" t="s">
        <v>3595</v>
      </c>
      <c r="I265" s="399"/>
      <c r="J265" s="302" t="s">
        <v>3596</v>
      </c>
      <c r="K265" s="302" t="s">
        <v>3597</v>
      </c>
      <c r="L265" s="306">
        <v>201982.76</v>
      </c>
      <c r="M265" s="306">
        <v>0</v>
      </c>
      <c r="N265" s="306">
        <v>234300</v>
      </c>
      <c r="O265" s="85"/>
      <c r="P265" s="61" t="s">
        <v>787</v>
      </c>
      <c r="Q265" s="551" t="s">
        <v>3206</v>
      </c>
      <c r="R265" s="77"/>
      <c r="S265" s="490" t="s">
        <v>758</v>
      </c>
      <c r="T265" s="491">
        <v>100000</v>
      </c>
      <c r="U265" s="540">
        <v>42914</v>
      </c>
      <c r="V265" s="490"/>
      <c r="W265" s="541" t="s">
        <v>2618</v>
      </c>
      <c r="X265" s="79"/>
      <c r="Y265" s="79"/>
      <c r="Z265" s="79"/>
      <c r="AA265" s="79"/>
      <c r="AB265" s="79"/>
      <c r="AC265" s="79"/>
      <c r="AD265" s="79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</row>
    <row r="266" spans="1:46" s="95" customFormat="1" x14ac:dyDescent="0.2">
      <c r="A266" s="545"/>
      <c r="B266" s="302"/>
      <c r="C266" s="303"/>
      <c r="D266" s="302"/>
      <c r="E266" s="83"/>
      <c r="F266" s="305"/>
      <c r="G266" s="302"/>
      <c r="H266" s="303"/>
      <c r="I266" s="399"/>
      <c r="J266" s="302"/>
      <c r="K266" s="302"/>
      <c r="L266" s="306"/>
      <c r="M266" s="306"/>
      <c r="N266" s="306"/>
      <c r="O266" s="85"/>
      <c r="P266" s="61"/>
      <c r="Q266" s="551"/>
      <c r="R266" s="77"/>
      <c r="S266" s="490" t="s">
        <v>758</v>
      </c>
      <c r="T266" s="491">
        <v>64300</v>
      </c>
      <c r="U266" s="540">
        <v>42920</v>
      </c>
      <c r="V266" s="490"/>
      <c r="W266" s="541" t="s">
        <v>2618</v>
      </c>
      <c r="X266" s="79"/>
      <c r="Y266" s="79"/>
      <c r="Z266" s="79"/>
      <c r="AA266" s="79"/>
      <c r="AB266" s="79"/>
      <c r="AC266" s="79"/>
      <c r="AD266" s="79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</row>
    <row r="267" spans="1:46" s="95" customFormat="1" x14ac:dyDescent="0.2">
      <c r="A267" s="545"/>
      <c r="B267" s="302"/>
      <c r="C267" s="303"/>
      <c r="D267" s="302"/>
      <c r="E267" s="83"/>
      <c r="F267" s="305"/>
      <c r="G267" s="302"/>
      <c r="H267" s="303"/>
      <c r="I267" s="399"/>
      <c r="J267" s="302"/>
      <c r="K267" s="302"/>
      <c r="L267" s="306"/>
      <c r="M267" s="306"/>
      <c r="N267" s="306"/>
      <c r="O267" s="85"/>
      <c r="P267" s="61"/>
      <c r="Q267" s="551"/>
      <c r="R267" s="77"/>
      <c r="S267" s="490" t="s">
        <v>2643</v>
      </c>
      <c r="T267" s="491">
        <v>70000</v>
      </c>
      <c r="U267" s="540">
        <v>42917</v>
      </c>
      <c r="V267" s="490"/>
      <c r="W267" s="541" t="s">
        <v>2618</v>
      </c>
      <c r="X267" s="79"/>
      <c r="Y267" s="79"/>
      <c r="Z267" s="79"/>
      <c r="AA267" s="79"/>
      <c r="AB267" s="79"/>
      <c r="AC267" s="79"/>
      <c r="AD267" s="79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</row>
    <row r="268" spans="1:46" s="95" customFormat="1" x14ac:dyDescent="0.2">
      <c r="A268" s="545" t="s">
        <v>3598</v>
      </c>
      <c r="B268" s="302">
        <v>521502</v>
      </c>
      <c r="C268" s="303">
        <v>5611</v>
      </c>
      <c r="D268" s="302" t="s">
        <v>387</v>
      </c>
      <c r="E268" s="83">
        <v>2018</v>
      </c>
      <c r="F268" s="305">
        <v>42894</v>
      </c>
      <c r="G268" s="302" t="s">
        <v>24</v>
      </c>
      <c r="H268" s="303" t="s">
        <v>3599</v>
      </c>
      <c r="I268" s="399"/>
      <c r="J268" s="302" t="s">
        <v>3600</v>
      </c>
      <c r="K268" s="302" t="s">
        <v>3601</v>
      </c>
      <c r="L268" s="306">
        <v>390506.91</v>
      </c>
      <c r="M268" s="306">
        <v>19148.259999999998</v>
      </c>
      <c r="N268" s="306">
        <v>475200</v>
      </c>
      <c r="O268" s="85"/>
      <c r="P268" s="61" t="s">
        <v>787</v>
      </c>
      <c r="Q268" s="539" t="s">
        <v>3176</v>
      </c>
      <c r="R268" s="77"/>
      <c r="S268" s="494" t="s">
        <v>758</v>
      </c>
      <c r="T268" s="508">
        <v>219200</v>
      </c>
      <c r="U268" s="540">
        <v>42894</v>
      </c>
      <c r="V268" s="490"/>
      <c r="W268" s="547" t="s">
        <v>2618</v>
      </c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</row>
    <row r="269" spans="1:46" s="95" customFormat="1" x14ac:dyDescent="0.2">
      <c r="A269" s="545"/>
      <c r="B269" s="302"/>
      <c r="C269" s="303"/>
      <c r="D269" s="302"/>
      <c r="E269" s="83"/>
      <c r="F269" s="305"/>
      <c r="G269" s="302"/>
      <c r="H269" s="303"/>
      <c r="I269" s="399"/>
      <c r="J269" s="302"/>
      <c r="K269" s="302"/>
      <c r="L269" s="306"/>
      <c r="M269" s="306"/>
      <c r="N269" s="306"/>
      <c r="O269" s="85"/>
      <c r="P269" s="61"/>
      <c r="Q269" s="539"/>
      <c r="R269" s="77"/>
      <c r="S269" s="494" t="s">
        <v>757</v>
      </c>
      <c r="T269" s="508">
        <v>1000</v>
      </c>
      <c r="U269" s="540">
        <v>42886</v>
      </c>
      <c r="V269" s="490"/>
      <c r="W269" s="547" t="s">
        <v>2618</v>
      </c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</row>
    <row r="270" spans="1:46" s="95" customFormat="1" x14ac:dyDescent="0.2">
      <c r="A270" s="545"/>
      <c r="B270" s="302"/>
      <c r="C270" s="303"/>
      <c r="D270" s="302"/>
      <c r="E270" s="83"/>
      <c r="F270" s="305"/>
      <c r="G270" s="302"/>
      <c r="H270" s="303"/>
      <c r="I270" s="399"/>
      <c r="J270" s="302"/>
      <c r="K270" s="302"/>
      <c r="L270" s="306"/>
      <c r="M270" s="306"/>
      <c r="N270" s="306"/>
      <c r="O270" s="85"/>
      <c r="P270" s="61"/>
      <c r="Q270" s="539"/>
      <c r="R270" s="77"/>
      <c r="S270" s="494" t="s">
        <v>757</v>
      </c>
      <c r="T270" s="508">
        <v>255000</v>
      </c>
      <c r="U270" s="540">
        <v>42894</v>
      </c>
      <c r="V270" s="490"/>
      <c r="W270" s="547" t="s">
        <v>2618</v>
      </c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</row>
    <row r="271" spans="1:46" s="78" customFormat="1" x14ac:dyDescent="0.2">
      <c r="A271" s="545" t="s">
        <v>3602</v>
      </c>
      <c r="B271" s="302">
        <v>521502</v>
      </c>
      <c r="C271" s="303">
        <v>5611</v>
      </c>
      <c r="D271" s="302" t="s">
        <v>387</v>
      </c>
      <c r="E271" s="83">
        <v>2018</v>
      </c>
      <c r="F271" s="305">
        <v>42900</v>
      </c>
      <c r="G271" s="302" t="s">
        <v>1467</v>
      </c>
      <c r="H271" s="303" t="s">
        <v>3603</v>
      </c>
      <c r="I271" s="399"/>
      <c r="J271" s="302" t="s">
        <v>63</v>
      </c>
      <c r="K271" s="302" t="s">
        <v>3604</v>
      </c>
      <c r="L271" s="306">
        <v>390506.91</v>
      </c>
      <c r="M271" s="306">
        <v>19148.259999999998</v>
      </c>
      <c r="N271" s="306">
        <v>475200</v>
      </c>
      <c r="O271" s="85"/>
      <c r="P271" s="61" t="s">
        <v>787</v>
      </c>
      <c r="Q271" s="539" t="s">
        <v>3176</v>
      </c>
      <c r="R271" s="77"/>
      <c r="S271" s="494" t="s">
        <v>2643</v>
      </c>
      <c r="T271" s="508">
        <v>920</v>
      </c>
      <c r="U271" s="540">
        <v>42910</v>
      </c>
      <c r="V271" s="490"/>
      <c r="W271" s="547" t="s">
        <v>1976</v>
      </c>
    </row>
    <row r="272" spans="1:46" s="78" customFormat="1" x14ac:dyDescent="0.2">
      <c r="A272" s="545"/>
      <c r="B272" s="302"/>
      <c r="C272" s="303"/>
      <c r="D272" s="302"/>
      <c r="E272" s="83"/>
      <c r="F272" s="305"/>
      <c r="G272" s="302"/>
      <c r="H272" s="303"/>
      <c r="I272" s="399"/>
      <c r="J272" s="302"/>
      <c r="K272" s="302"/>
      <c r="L272" s="306"/>
      <c r="M272" s="306"/>
      <c r="N272" s="306"/>
      <c r="O272" s="85"/>
      <c r="P272" s="61"/>
      <c r="Q272" s="539"/>
      <c r="R272" s="77"/>
      <c r="S272" s="494" t="s">
        <v>757</v>
      </c>
      <c r="T272" s="508">
        <v>69080</v>
      </c>
      <c r="U272" s="540">
        <v>42910</v>
      </c>
      <c r="V272" s="490"/>
      <c r="W272" s="547" t="s">
        <v>2618</v>
      </c>
    </row>
    <row r="273" spans="1:46" s="78" customFormat="1" ht="15" x14ac:dyDescent="0.25">
      <c r="A273" s="545"/>
      <c r="B273" s="302"/>
      <c r="C273" s="303"/>
      <c r="D273" s="302"/>
      <c r="E273" s="83"/>
      <c r="F273" s="305"/>
      <c r="G273" s="302"/>
      <c r="H273" s="303"/>
      <c r="I273" s="399"/>
      <c r="J273" s="302"/>
      <c r="K273" s="302"/>
      <c r="L273" s="306"/>
      <c r="M273" s="306"/>
      <c r="N273" s="306"/>
      <c r="O273" s="85"/>
      <c r="P273" s="61"/>
      <c r="Q273" s="539"/>
      <c r="R273" s="77"/>
      <c r="S273" s="494" t="s">
        <v>2647</v>
      </c>
      <c r="T273" s="502">
        <v>405200</v>
      </c>
      <c r="U273" s="503"/>
      <c r="V273"/>
      <c r="W273"/>
      <c r="X273"/>
      <c r="Y273"/>
      <c r="Z273"/>
      <c r="AA273"/>
    </row>
    <row r="274" spans="1:46" s="78" customFormat="1" ht="15" x14ac:dyDescent="0.25">
      <c r="A274" s="545" t="s">
        <v>3605</v>
      </c>
      <c r="B274" s="302">
        <v>520220</v>
      </c>
      <c r="C274" s="303">
        <v>1794</v>
      </c>
      <c r="D274" s="302" t="s">
        <v>80</v>
      </c>
      <c r="E274" s="83">
        <v>2017</v>
      </c>
      <c r="F274" s="305">
        <v>42916</v>
      </c>
      <c r="G274" s="302" t="s">
        <v>646</v>
      </c>
      <c r="H274" s="303" t="s">
        <v>3606</v>
      </c>
      <c r="I274" s="399"/>
      <c r="J274" s="302" t="s">
        <v>3607</v>
      </c>
      <c r="K274" s="302" t="s">
        <v>3608</v>
      </c>
      <c r="L274" s="306">
        <v>254237.02</v>
      </c>
      <c r="M274" s="306">
        <v>2659.53</v>
      </c>
      <c r="N274" s="306">
        <v>298000</v>
      </c>
      <c r="O274" s="85"/>
      <c r="P274" s="61" t="s">
        <v>787</v>
      </c>
      <c r="Q274" s="539" t="s">
        <v>3176</v>
      </c>
      <c r="R274" s="77"/>
      <c r="S274" s="494" t="s">
        <v>2643</v>
      </c>
      <c r="T274" s="502">
        <v>200000</v>
      </c>
      <c r="U274" s="510">
        <v>42915</v>
      </c>
      <c r="V274" s="503"/>
      <c r="W274" s="503" t="s">
        <v>2618</v>
      </c>
      <c r="X274" s="503"/>
      <c r="Y274" s="503"/>
      <c r="Z274" s="503"/>
      <c r="AA274" s="503"/>
    </row>
    <row r="275" spans="1:46" s="78" customFormat="1" ht="15" x14ac:dyDescent="0.25">
      <c r="A275" s="545"/>
      <c r="B275" s="302"/>
      <c r="C275" s="303"/>
      <c r="D275" s="302"/>
      <c r="E275" s="83"/>
      <c r="F275" s="305"/>
      <c r="G275" s="302"/>
      <c r="H275" s="303"/>
      <c r="I275" s="399"/>
      <c r="J275" s="302"/>
      <c r="K275" s="302"/>
      <c r="L275" s="306"/>
      <c r="M275" s="306"/>
      <c r="N275" s="306"/>
      <c r="O275" s="85"/>
      <c r="P275" s="61"/>
      <c r="Q275" s="539"/>
      <c r="R275" s="77"/>
      <c r="S275" s="494" t="s">
        <v>758</v>
      </c>
      <c r="T275" s="502">
        <v>98000</v>
      </c>
      <c r="U275" s="510">
        <v>42916</v>
      </c>
      <c r="V275" s="503"/>
      <c r="W275" s="503" t="s">
        <v>2618</v>
      </c>
      <c r="X275" s="503"/>
      <c r="Y275" s="503"/>
      <c r="Z275" s="503"/>
      <c r="AA275" s="503"/>
    </row>
    <row r="276" spans="1:46" s="78" customFormat="1" x14ac:dyDescent="0.2">
      <c r="A276" s="545" t="s">
        <v>3609</v>
      </c>
      <c r="B276" s="302">
        <v>1520105</v>
      </c>
      <c r="C276" s="303">
        <v>7494</v>
      </c>
      <c r="D276" s="302" t="s">
        <v>472</v>
      </c>
      <c r="E276" s="83">
        <v>2017</v>
      </c>
      <c r="F276" s="305">
        <v>42908</v>
      </c>
      <c r="G276" s="302" t="s">
        <v>17</v>
      </c>
      <c r="H276" s="303" t="s">
        <v>3610</v>
      </c>
      <c r="I276" s="399"/>
      <c r="J276" s="302" t="s">
        <v>3611</v>
      </c>
      <c r="K276" s="302" t="s">
        <v>3612</v>
      </c>
      <c r="L276" s="306">
        <v>235139.57</v>
      </c>
      <c r="M276" s="306">
        <v>11756.98</v>
      </c>
      <c r="N276" s="306">
        <v>286400</v>
      </c>
      <c r="O276" s="85"/>
      <c r="P276" s="61" t="s">
        <v>787</v>
      </c>
      <c r="Q276" s="539" t="s">
        <v>3176</v>
      </c>
      <c r="R276" s="550"/>
      <c r="S276" s="490" t="s">
        <v>758</v>
      </c>
      <c r="T276" s="491">
        <v>284400</v>
      </c>
      <c r="U276" s="540">
        <v>42908</v>
      </c>
      <c r="V276" s="490"/>
      <c r="W276" s="541" t="s">
        <v>2618</v>
      </c>
      <c r="X276" s="92"/>
      <c r="Y276" s="92"/>
      <c r="Z276" s="92"/>
      <c r="AA276" s="92"/>
      <c r="AB276" s="92"/>
      <c r="AC276" s="92"/>
      <c r="AD276" s="92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</row>
    <row r="277" spans="1:46" s="78" customFormat="1" x14ac:dyDescent="0.2">
      <c r="A277" s="545"/>
      <c r="B277" s="302"/>
      <c r="C277" s="303"/>
      <c r="D277" s="302"/>
      <c r="E277" s="83"/>
      <c r="F277" s="305"/>
      <c r="G277" s="302"/>
      <c r="H277" s="303"/>
      <c r="I277" s="399"/>
      <c r="J277" s="302"/>
      <c r="K277" s="302"/>
      <c r="L277" s="306"/>
      <c r="M277" s="306"/>
      <c r="N277" s="306"/>
      <c r="O277" s="85"/>
      <c r="P277" s="61"/>
      <c r="Q277" s="539"/>
      <c r="R277" s="550"/>
      <c r="S277" s="490" t="s">
        <v>763</v>
      </c>
      <c r="T277" s="491">
        <v>2000</v>
      </c>
      <c r="U277" s="540">
        <v>42907</v>
      </c>
      <c r="V277" s="490"/>
      <c r="W277" s="541" t="s">
        <v>2618</v>
      </c>
      <c r="X277" s="92"/>
      <c r="Y277" s="92"/>
      <c r="Z277" s="92"/>
      <c r="AA277" s="92"/>
      <c r="AB277" s="92"/>
      <c r="AC277" s="92"/>
      <c r="AD277" s="92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</row>
    <row r="278" spans="1:46" s="78" customFormat="1" x14ac:dyDescent="0.2">
      <c r="A278" s="545"/>
      <c r="B278" s="302"/>
      <c r="C278" s="303"/>
      <c r="D278" s="302"/>
      <c r="E278" s="83"/>
      <c r="F278" s="305"/>
      <c r="G278" s="302"/>
      <c r="H278" s="303"/>
      <c r="I278" s="399"/>
      <c r="J278" s="302"/>
      <c r="K278" s="302"/>
      <c r="L278" s="306"/>
      <c r="M278" s="306"/>
      <c r="N278" s="306"/>
      <c r="O278" s="85"/>
      <c r="P278" s="61"/>
      <c r="Q278" s="539"/>
      <c r="R278" s="550"/>
      <c r="S278" s="490" t="s">
        <v>758</v>
      </c>
      <c r="T278" s="491">
        <v>1500</v>
      </c>
      <c r="U278" s="540">
        <v>42908</v>
      </c>
      <c r="V278" s="490"/>
      <c r="W278" s="541" t="s">
        <v>2618</v>
      </c>
      <c r="X278" s="92"/>
      <c r="Y278" s="92"/>
      <c r="Z278" s="92"/>
      <c r="AA278" s="92"/>
      <c r="AB278" s="92"/>
      <c r="AC278" s="92"/>
      <c r="AD278" s="92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</row>
    <row r="279" spans="1:46" s="89" customFormat="1" x14ac:dyDescent="0.2">
      <c r="A279" s="545" t="s">
        <v>3613</v>
      </c>
      <c r="B279" s="302">
        <v>520819</v>
      </c>
      <c r="C279" s="303">
        <v>4498</v>
      </c>
      <c r="D279" s="302" t="s">
        <v>326</v>
      </c>
      <c r="E279" s="83">
        <v>2017</v>
      </c>
      <c r="F279" s="305">
        <v>42901</v>
      </c>
      <c r="G279" s="302" t="s">
        <v>49</v>
      </c>
      <c r="H279" s="303" t="s">
        <v>3614</v>
      </c>
      <c r="I279" s="399"/>
      <c r="J279" s="302" t="s">
        <v>3615</v>
      </c>
      <c r="K279" s="302" t="s">
        <v>3616</v>
      </c>
      <c r="L279" s="306">
        <v>370491.92</v>
      </c>
      <c r="M279" s="306">
        <v>16146.01</v>
      </c>
      <c r="N279" s="306">
        <v>448500</v>
      </c>
      <c r="O279" s="85"/>
      <c r="P279" s="61" t="s">
        <v>787</v>
      </c>
      <c r="Q279" s="539" t="s">
        <v>3176</v>
      </c>
      <c r="R279" s="77"/>
      <c r="S279" s="494" t="s">
        <v>758</v>
      </c>
      <c r="T279" s="508">
        <v>198500</v>
      </c>
      <c r="U279" s="540">
        <v>42902</v>
      </c>
      <c r="V279" s="490"/>
      <c r="W279" s="547" t="s">
        <v>2618</v>
      </c>
      <c r="X279" s="78"/>
      <c r="Y279" s="78"/>
      <c r="Z279" s="78"/>
      <c r="AA279" s="78"/>
      <c r="AB279" s="78"/>
    </row>
    <row r="280" spans="1:46" s="89" customFormat="1" x14ac:dyDescent="0.2">
      <c r="A280" s="545"/>
      <c r="B280" s="302"/>
      <c r="C280" s="303"/>
      <c r="D280" s="302"/>
      <c r="E280" s="83"/>
      <c r="F280" s="305"/>
      <c r="G280" s="302"/>
      <c r="H280" s="303"/>
      <c r="I280" s="399"/>
      <c r="J280" s="302"/>
      <c r="K280" s="302"/>
      <c r="L280" s="306"/>
      <c r="M280" s="306"/>
      <c r="N280" s="306"/>
      <c r="O280" s="85"/>
      <c r="P280" s="61"/>
      <c r="Q280" s="539"/>
      <c r="R280" s="77"/>
      <c r="S280" s="494" t="s">
        <v>2643</v>
      </c>
      <c r="T280" s="508">
        <v>235000</v>
      </c>
      <c r="U280" s="540">
        <v>42902</v>
      </c>
      <c r="V280" s="490"/>
      <c r="W280" s="547" t="s">
        <v>2618</v>
      </c>
      <c r="X280" s="78"/>
      <c r="Y280" s="78"/>
      <c r="Z280" s="78"/>
      <c r="AA280" s="78"/>
      <c r="AB280" s="78"/>
    </row>
    <row r="281" spans="1:46" s="89" customFormat="1" x14ac:dyDescent="0.2">
      <c r="A281" s="545"/>
      <c r="B281" s="302"/>
      <c r="C281" s="303"/>
      <c r="D281" s="302"/>
      <c r="E281" s="83"/>
      <c r="F281" s="305"/>
      <c r="G281" s="302"/>
      <c r="H281" s="303"/>
      <c r="I281" s="399"/>
      <c r="J281" s="302"/>
      <c r="K281" s="302"/>
      <c r="L281" s="306"/>
      <c r="M281" s="306"/>
      <c r="N281" s="306"/>
      <c r="O281" s="85"/>
      <c r="P281" s="61"/>
      <c r="Q281" s="539"/>
      <c r="R281" s="77"/>
      <c r="S281" s="494" t="s">
        <v>757</v>
      </c>
      <c r="T281" s="508">
        <v>15000</v>
      </c>
      <c r="U281" s="540">
        <v>42901</v>
      </c>
      <c r="V281" s="490"/>
      <c r="W281" s="547" t="s">
        <v>2618</v>
      </c>
      <c r="X281" s="78"/>
      <c r="Y281" s="78"/>
      <c r="Z281" s="78"/>
      <c r="AA281" s="78"/>
      <c r="AB281" s="78"/>
    </row>
    <row r="282" spans="1:46" s="95" customFormat="1" x14ac:dyDescent="0.2">
      <c r="A282" s="545" t="s">
        <v>3617</v>
      </c>
      <c r="B282" s="302">
        <v>521707</v>
      </c>
      <c r="C282" s="303">
        <v>2006</v>
      </c>
      <c r="D282" s="302" t="s">
        <v>165</v>
      </c>
      <c r="E282" s="83">
        <v>2017</v>
      </c>
      <c r="F282" s="305">
        <v>42907</v>
      </c>
      <c r="G282" s="302" t="s">
        <v>64</v>
      </c>
      <c r="H282" s="303" t="s">
        <v>3618</v>
      </c>
      <c r="I282" s="399"/>
      <c r="J282" s="302" t="s">
        <v>3619</v>
      </c>
      <c r="K282" s="302" t="s">
        <v>3620</v>
      </c>
      <c r="L282" s="306">
        <v>201982.76</v>
      </c>
      <c r="M282" s="306">
        <v>0</v>
      </c>
      <c r="N282" s="306">
        <v>234300</v>
      </c>
      <c r="O282" s="85"/>
      <c r="P282" s="61" t="s">
        <v>787</v>
      </c>
      <c r="Q282" s="551" t="s">
        <v>3206</v>
      </c>
      <c r="R282" s="77"/>
      <c r="S282" s="490" t="s">
        <v>763</v>
      </c>
      <c r="T282" s="491">
        <v>20000</v>
      </c>
      <c r="U282" s="540">
        <v>42906</v>
      </c>
      <c r="V282" s="490"/>
      <c r="W282" s="541" t="s">
        <v>2618</v>
      </c>
      <c r="X282" s="79"/>
      <c r="Y282" s="79"/>
      <c r="Z282" s="79"/>
      <c r="AA282" s="79"/>
      <c r="AB282" s="79"/>
      <c r="AC282" s="79"/>
      <c r="AD282" s="79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</row>
    <row r="283" spans="1:46" s="95" customFormat="1" x14ac:dyDescent="0.2">
      <c r="A283" s="545"/>
      <c r="B283" s="302"/>
      <c r="C283" s="303"/>
      <c r="D283" s="302"/>
      <c r="E283" s="83"/>
      <c r="F283" s="305"/>
      <c r="G283" s="302"/>
      <c r="H283" s="303"/>
      <c r="I283" s="399"/>
      <c r="J283" s="302"/>
      <c r="K283" s="302"/>
      <c r="L283" s="306"/>
      <c r="M283" s="306"/>
      <c r="N283" s="306"/>
      <c r="O283" s="85"/>
      <c r="P283" s="61"/>
      <c r="Q283" s="551"/>
      <c r="R283" s="77"/>
      <c r="S283" s="490" t="s">
        <v>2643</v>
      </c>
      <c r="T283" s="491">
        <v>5000</v>
      </c>
      <c r="U283" s="540">
        <v>42915</v>
      </c>
      <c r="V283" s="490"/>
      <c r="W283" s="541" t="s">
        <v>1976</v>
      </c>
      <c r="X283" s="79"/>
      <c r="Y283" s="79"/>
      <c r="Z283" s="79"/>
      <c r="AA283" s="79"/>
      <c r="AB283" s="79"/>
      <c r="AC283" s="79"/>
      <c r="AD283" s="79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</row>
    <row r="284" spans="1:46" s="95" customFormat="1" x14ac:dyDescent="0.2">
      <c r="A284" s="545"/>
      <c r="B284" s="302"/>
      <c r="C284" s="303"/>
      <c r="D284" s="302"/>
      <c r="E284" s="83"/>
      <c r="F284" s="305"/>
      <c r="G284" s="302"/>
      <c r="H284" s="303"/>
      <c r="I284" s="399"/>
      <c r="J284" s="302"/>
      <c r="K284" s="302"/>
      <c r="L284" s="306"/>
      <c r="M284" s="306"/>
      <c r="N284" s="306"/>
      <c r="O284" s="85"/>
      <c r="P284" s="61"/>
      <c r="Q284" s="551"/>
      <c r="R284" s="77"/>
      <c r="S284" s="490" t="s">
        <v>758</v>
      </c>
      <c r="T284" s="491">
        <v>9300</v>
      </c>
      <c r="U284" s="540">
        <v>42915</v>
      </c>
      <c r="V284" s="490"/>
      <c r="W284" s="541" t="s">
        <v>2618</v>
      </c>
      <c r="X284" s="79"/>
      <c r="Y284" s="79"/>
      <c r="Z284" s="79"/>
      <c r="AA284" s="79"/>
      <c r="AB284" s="79"/>
      <c r="AC284" s="79"/>
      <c r="AD284" s="79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</row>
    <row r="285" spans="1:46" s="95" customFormat="1" x14ac:dyDescent="0.2">
      <c r="A285" s="545"/>
      <c r="B285" s="302"/>
      <c r="C285" s="303"/>
      <c r="D285" s="302"/>
      <c r="E285" s="83"/>
      <c r="F285" s="305"/>
      <c r="G285" s="302"/>
      <c r="H285" s="303"/>
      <c r="I285" s="399"/>
      <c r="J285" s="302"/>
      <c r="K285" s="302"/>
      <c r="L285" s="306"/>
      <c r="M285" s="306"/>
      <c r="N285" s="306"/>
      <c r="O285" s="85"/>
      <c r="P285" s="61"/>
      <c r="Q285" s="551"/>
      <c r="R285" s="77"/>
      <c r="S285" s="490" t="s">
        <v>758</v>
      </c>
      <c r="T285" s="491">
        <v>100000</v>
      </c>
      <c r="U285" s="540">
        <v>42914</v>
      </c>
      <c r="V285" s="490"/>
      <c r="W285" s="541" t="s">
        <v>2618</v>
      </c>
      <c r="X285" s="79"/>
      <c r="Y285" s="79"/>
      <c r="Z285" s="79"/>
      <c r="AA285" s="79"/>
      <c r="AB285" s="79"/>
      <c r="AC285" s="79"/>
      <c r="AD285" s="79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</row>
    <row r="286" spans="1:46" s="95" customFormat="1" x14ac:dyDescent="0.2">
      <c r="A286" s="545"/>
      <c r="B286" s="302"/>
      <c r="C286" s="303"/>
      <c r="D286" s="302"/>
      <c r="E286" s="83"/>
      <c r="F286" s="305"/>
      <c r="G286" s="302"/>
      <c r="H286" s="303"/>
      <c r="I286" s="399"/>
      <c r="J286" s="302"/>
      <c r="K286" s="302"/>
      <c r="L286" s="306"/>
      <c r="M286" s="306"/>
      <c r="N286" s="306"/>
      <c r="O286" s="85"/>
      <c r="P286" s="61"/>
      <c r="Q286" s="551"/>
      <c r="R286" s="77"/>
      <c r="S286" s="490" t="s">
        <v>758</v>
      </c>
      <c r="T286" s="491">
        <v>100000</v>
      </c>
      <c r="U286" s="540">
        <v>42913</v>
      </c>
      <c r="V286" s="490"/>
      <c r="W286" s="541" t="s">
        <v>2618</v>
      </c>
      <c r="X286" s="79"/>
      <c r="Y286" s="79"/>
      <c r="Z286" s="79"/>
      <c r="AA286" s="79"/>
      <c r="AB286" s="79"/>
      <c r="AC286" s="79"/>
      <c r="AD286" s="79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</row>
    <row r="287" spans="1:46" s="89" customFormat="1" x14ac:dyDescent="0.2">
      <c r="A287" s="545" t="s">
        <v>3621</v>
      </c>
      <c r="B287" s="302">
        <v>1520105</v>
      </c>
      <c r="C287" s="303">
        <v>7494</v>
      </c>
      <c r="D287" s="302" t="s">
        <v>472</v>
      </c>
      <c r="E287" s="83">
        <v>2017</v>
      </c>
      <c r="F287" s="305">
        <v>42916</v>
      </c>
      <c r="G287" s="302"/>
      <c r="H287" s="302" t="s">
        <v>3622</v>
      </c>
      <c r="I287" s="399"/>
      <c r="J287" s="302" t="s">
        <v>2431</v>
      </c>
      <c r="K287" s="302" t="s">
        <v>3623</v>
      </c>
      <c r="L287" s="306">
        <v>215868.03</v>
      </c>
      <c r="M287" s="306">
        <v>0</v>
      </c>
      <c r="N287" s="306">
        <v>250406.92</v>
      </c>
      <c r="O287" s="85"/>
      <c r="P287" s="61" t="s">
        <v>748</v>
      </c>
      <c r="Q287" s="546" t="s">
        <v>2627</v>
      </c>
      <c r="R287" s="77"/>
      <c r="S287" s="490"/>
      <c r="T287" s="491"/>
      <c r="U287" s="490"/>
      <c r="V287" s="540">
        <v>43028</v>
      </c>
      <c r="W287" s="541" t="s">
        <v>1976</v>
      </c>
      <c r="X287" s="79"/>
      <c r="Y287" s="79"/>
      <c r="Z287" s="79"/>
      <c r="AA287" s="79"/>
      <c r="AB287" s="79"/>
      <c r="AC287" s="92"/>
      <c r="AD287" s="92"/>
    </row>
    <row r="288" spans="1:46" s="79" customFormat="1" x14ac:dyDescent="0.2">
      <c r="A288" s="553" t="s">
        <v>3624</v>
      </c>
      <c r="B288" s="349">
        <v>38109</v>
      </c>
      <c r="C288" s="350" t="s">
        <v>618</v>
      </c>
      <c r="D288" s="349" t="s">
        <v>3191</v>
      </c>
      <c r="E288" s="351">
        <v>2017</v>
      </c>
      <c r="F288" s="352">
        <v>42916</v>
      </c>
      <c r="G288" s="349" t="s">
        <v>35</v>
      </c>
      <c r="H288" s="349" t="s">
        <v>3625</v>
      </c>
      <c r="I288" s="554"/>
      <c r="J288" s="349" t="s">
        <v>3626</v>
      </c>
      <c r="K288" s="349" t="s">
        <v>3627</v>
      </c>
      <c r="L288" s="356">
        <v>87758.62</v>
      </c>
      <c r="M288" s="356">
        <v>0</v>
      </c>
      <c r="N288" s="356">
        <v>89000</v>
      </c>
      <c r="O288" s="357"/>
      <c r="P288" s="61" t="s">
        <v>3195</v>
      </c>
      <c r="Q288" s="551" t="s">
        <v>3206</v>
      </c>
      <c r="R288" s="552"/>
      <c r="S288" s="490" t="s">
        <v>2643</v>
      </c>
      <c r="T288" s="491">
        <v>89000</v>
      </c>
      <c r="U288" s="540">
        <v>42916</v>
      </c>
      <c r="V288" s="490"/>
      <c r="W288" s="541" t="s">
        <v>2618</v>
      </c>
      <c r="X288" s="790" t="s">
        <v>3628</v>
      </c>
      <c r="Y288" s="790"/>
      <c r="Z288" s="790"/>
      <c r="AA288" s="790"/>
    </row>
    <row r="289" spans="1:46" s="78" customFormat="1" x14ac:dyDescent="0.2">
      <c r="A289" s="545"/>
      <c r="B289" s="302"/>
      <c r="C289" s="303"/>
      <c r="D289" s="302"/>
      <c r="E289" s="83"/>
      <c r="F289" s="305"/>
      <c r="G289" s="302"/>
      <c r="H289" s="302"/>
      <c r="I289" s="399"/>
      <c r="J289" s="302"/>
      <c r="K289" s="302"/>
      <c r="L289" s="306"/>
      <c r="M289" s="306"/>
      <c r="N289" s="306"/>
      <c r="O289" s="85"/>
      <c r="P289" s="41"/>
      <c r="Q289" s="551"/>
      <c r="R289" s="552"/>
      <c r="S289" s="490"/>
      <c r="T289" s="491"/>
      <c r="U289" s="540"/>
      <c r="V289" s="490"/>
      <c r="W289" s="547"/>
    </row>
    <row r="290" spans="1:46" s="95" customFormat="1" x14ac:dyDescent="0.2">
      <c r="A290" s="545" t="s">
        <v>3629</v>
      </c>
      <c r="B290" s="302">
        <v>1520604</v>
      </c>
      <c r="C290" s="303">
        <v>7495</v>
      </c>
      <c r="D290" s="302" t="s">
        <v>492</v>
      </c>
      <c r="E290" s="83">
        <v>2017</v>
      </c>
      <c r="F290" s="305">
        <v>42912</v>
      </c>
      <c r="G290" s="302" t="s">
        <v>79</v>
      </c>
      <c r="H290" s="303" t="s">
        <v>3630</v>
      </c>
      <c r="I290" s="399"/>
      <c r="J290" s="302" t="s">
        <v>3631</v>
      </c>
      <c r="K290" s="302" t="s">
        <v>3632</v>
      </c>
      <c r="L290" s="306">
        <v>296880.13</v>
      </c>
      <c r="M290" s="306">
        <v>14844.01</v>
      </c>
      <c r="N290" s="306">
        <v>361600</v>
      </c>
      <c r="O290" s="85"/>
      <c r="P290" s="61" t="s">
        <v>787</v>
      </c>
      <c r="Q290" s="539" t="s">
        <v>3176</v>
      </c>
      <c r="R290" s="77"/>
      <c r="S290" s="490" t="s">
        <v>758</v>
      </c>
      <c r="T290" s="491">
        <v>341600</v>
      </c>
      <c r="U290" s="540">
        <v>42915</v>
      </c>
      <c r="V290" s="490"/>
      <c r="W290" s="541" t="s">
        <v>2618</v>
      </c>
      <c r="X290" s="79"/>
      <c r="Y290" s="79"/>
      <c r="Z290" s="79"/>
      <c r="AA290" s="79"/>
      <c r="AB290" s="79"/>
      <c r="AC290" s="79"/>
      <c r="AD290" s="79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</row>
    <row r="291" spans="1:46" s="95" customFormat="1" x14ac:dyDescent="0.2">
      <c r="A291" s="545"/>
      <c r="B291" s="302"/>
      <c r="C291" s="303"/>
      <c r="D291" s="302"/>
      <c r="E291" s="83"/>
      <c r="F291" s="305"/>
      <c r="G291" s="302"/>
      <c r="H291" s="303"/>
      <c r="I291" s="399"/>
      <c r="J291" s="302"/>
      <c r="K291" s="302"/>
      <c r="L291" s="306"/>
      <c r="M291" s="306"/>
      <c r="N291" s="306"/>
      <c r="O291" s="85"/>
      <c r="P291" s="61"/>
      <c r="Q291" s="539"/>
      <c r="R291" s="77"/>
      <c r="S291" s="490" t="s">
        <v>762</v>
      </c>
      <c r="T291" s="491">
        <v>20000</v>
      </c>
      <c r="U291" s="540">
        <v>42912</v>
      </c>
      <c r="V291" s="490"/>
      <c r="W291" s="541" t="s">
        <v>2618</v>
      </c>
      <c r="X291" s="79"/>
      <c r="Y291" s="79"/>
      <c r="Z291" s="79"/>
      <c r="AA291" s="79"/>
      <c r="AB291" s="79"/>
      <c r="AC291" s="79"/>
      <c r="AD291" s="79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</row>
    <row r="292" spans="1:46" s="89" customFormat="1" x14ac:dyDescent="0.2">
      <c r="A292" s="545" t="s">
        <v>3633</v>
      </c>
      <c r="B292" s="302">
        <v>1520603</v>
      </c>
      <c r="C292" s="303">
        <v>7497</v>
      </c>
      <c r="D292" s="302" t="s">
        <v>596</v>
      </c>
      <c r="E292" s="83">
        <v>2017</v>
      </c>
      <c r="F292" s="305">
        <v>42892</v>
      </c>
      <c r="G292" s="302" t="s">
        <v>646</v>
      </c>
      <c r="H292" s="303" t="s">
        <v>3634</v>
      </c>
      <c r="I292" s="399"/>
      <c r="J292" s="302" t="s">
        <v>3635</v>
      </c>
      <c r="K292" s="302" t="s">
        <v>3636</v>
      </c>
      <c r="L292" s="306">
        <v>275369.46000000002</v>
      </c>
      <c r="M292" s="306">
        <v>13768.47</v>
      </c>
      <c r="N292" s="306">
        <v>335400</v>
      </c>
      <c r="O292" s="85"/>
      <c r="P292" s="61" t="s">
        <v>787</v>
      </c>
      <c r="Q292" s="539" t="s">
        <v>3176</v>
      </c>
      <c r="R292" s="77"/>
      <c r="S292" s="490" t="s">
        <v>2643</v>
      </c>
      <c r="T292" s="491">
        <v>100000</v>
      </c>
      <c r="U292" s="540">
        <v>42892</v>
      </c>
      <c r="V292" s="490"/>
      <c r="W292" s="541" t="s">
        <v>2618</v>
      </c>
      <c r="X292" s="79"/>
      <c r="Y292" s="79"/>
      <c r="Z292" s="79"/>
      <c r="AA292" s="79"/>
      <c r="AB292" s="79"/>
      <c r="AC292" s="79"/>
      <c r="AD292" s="79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</row>
    <row r="293" spans="1:46" s="89" customFormat="1" x14ac:dyDescent="0.2">
      <c r="A293" s="545"/>
      <c r="B293" s="302"/>
      <c r="C293" s="303"/>
      <c r="D293" s="302"/>
      <c r="E293" s="83"/>
      <c r="F293" s="305"/>
      <c r="G293" s="302"/>
      <c r="H293" s="303"/>
      <c r="I293" s="399"/>
      <c r="J293" s="302"/>
      <c r="K293" s="302"/>
      <c r="L293" s="306"/>
      <c r="M293" s="306"/>
      <c r="N293" s="306"/>
      <c r="O293" s="85"/>
      <c r="P293" s="61"/>
      <c r="Q293" s="539"/>
      <c r="R293" s="77"/>
      <c r="S293" s="490" t="s">
        <v>2643</v>
      </c>
      <c r="T293" s="491">
        <v>16.3</v>
      </c>
      <c r="U293" s="540"/>
      <c r="V293" s="490"/>
      <c r="W293" s="541" t="s">
        <v>1976</v>
      </c>
      <c r="X293" s="79"/>
      <c r="Y293" s="79"/>
      <c r="Z293" s="79"/>
      <c r="AA293" s="79"/>
      <c r="AB293" s="79"/>
      <c r="AC293" s="79"/>
      <c r="AD293" s="79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</row>
    <row r="294" spans="1:46" s="89" customFormat="1" ht="12" customHeight="1" x14ac:dyDescent="0.25">
      <c r="A294" s="545"/>
      <c r="B294" s="302"/>
      <c r="C294" s="303"/>
      <c r="D294" s="302"/>
      <c r="E294" s="83"/>
      <c r="F294" s="305"/>
      <c r="G294" s="302"/>
      <c r="H294" s="303"/>
      <c r="I294" s="399"/>
      <c r="J294" s="302"/>
      <c r="K294" s="302"/>
      <c r="L294" s="306"/>
      <c r="M294" s="306"/>
      <c r="N294" s="306"/>
      <c r="O294" s="85"/>
      <c r="P294" s="61"/>
      <c r="Q294" s="539"/>
      <c r="R294" s="77"/>
      <c r="S294" s="560" t="s">
        <v>3637</v>
      </c>
      <c r="T294" s="524">
        <v>240883.73</v>
      </c>
      <c r="V294" s="503"/>
      <c r="W294" s="541" t="s">
        <v>1976</v>
      </c>
      <c r="X294" s="79"/>
      <c r="Y294" s="79"/>
      <c r="Z294" s="79"/>
      <c r="AA294" s="79"/>
      <c r="AB294" s="79"/>
      <c r="AC294" s="79"/>
      <c r="AD294" s="79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</row>
    <row r="295" spans="1:46" s="89" customFormat="1" x14ac:dyDescent="0.2">
      <c r="A295" s="545" t="s">
        <v>3638</v>
      </c>
      <c r="B295" s="302">
        <v>1520105</v>
      </c>
      <c r="C295" s="303">
        <v>7494</v>
      </c>
      <c r="D295" s="302" t="s">
        <v>472</v>
      </c>
      <c r="E295" s="83">
        <v>2017</v>
      </c>
      <c r="F295" s="305">
        <v>42901</v>
      </c>
      <c r="G295" s="302" t="s">
        <v>79</v>
      </c>
      <c r="H295" s="303" t="s">
        <v>3639</v>
      </c>
      <c r="I295" s="399"/>
      <c r="J295" s="302" t="s">
        <v>2320</v>
      </c>
      <c r="K295" s="302" t="s">
        <v>3640</v>
      </c>
      <c r="L295" s="306">
        <v>228078.82</v>
      </c>
      <c r="M295" s="306">
        <v>11403.94</v>
      </c>
      <c r="N295" s="306">
        <v>277800</v>
      </c>
      <c r="O295" s="85"/>
      <c r="P295" s="61" t="s">
        <v>787</v>
      </c>
      <c r="Q295" s="539" t="s">
        <v>3176</v>
      </c>
      <c r="R295" s="77"/>
      <c r="S295" s="490" t="s">
        <v>758</v>
      </c>
      <c r="T295" s="491">
        <v>277800</v>
      </c>
      <c r="U295" s="540">
        <v>42901</v>
      </c>
      <c r="V295" s="490"/>
      <c r="W295" s="541" t="s">
        <v>1976</v>
      </c>
      <c r="X295" s="79"/>
      <c r="Y295" s="79"/>
      <c r="Z295" s="79"/>
      <c r="AA295" s="79"/>
      <c r="AB295" s="79"/>
      <c r="AC295" s="79"/>
      <c r="AD295" s="79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</row>
    <row r="296" spans="1:46" s="89" customFormat="1" x14ac:dyDescent="0.2">
      <c r="A296" s="545" t="s">
        <v>3641</v>
      </c>
      <c r="B296" s="302">
        <v>521801</v>
      </c>
      <c r="C296" s="303">
        <v>2201</v>
      </c>
      <c r="D296" s="302" t="s">
        <v>217</v>
      </c>
      <c r="E296" s="83">
        <v>2017</v>
      </c>
      <c r="F296" s="305">
        <v>42892</v>
      </c>
      <c r="G296" s="302" t="s">
        <v>115</v>
      </c>
      <c r="H296" s="303" t="s">
        <v>3642</v>
      </c>
      <c r="I296" s="399"/>
      <c r="J296" s="302" t="s">
        <v>3643</v>
      </c>
      <c r="K296" s="302" t="s">
        <v>3644</v>
      </c>
      <c r="L296" s="306">
        <v>202844.83</v>
      </c>
      <c r="M296" s="306">
        <v>0</v>
      </c>
      <c r="N296" s="306">
        <v>235300</v>
      </c>
      <c r="O296" s="85"/>
      <c r="P296" s="61" t="s">
        <v>787</v>
      </c>
      <c r="Q296" s="551" t="s">
        <v>3206</v>
      </c>
      <c r="R296" s="77"/>
      <c r="S296" s="490" t="s">
        <v>758</v>
      </c>
      <c r="T296" s="491">
        <v>235300</v>
      </c>
      <c r="U296" s="540">
        <v>42886</v>
      </c>
      <c r="V296" s="490"/>
      <c r="W296" s="541" t="s">
        <v>2618</v>
      </c>
      <c r="X296" s="79"/>
      <c r="Y296" s="79"/>
      <c r="Z296" s="79"/>
      <c r="AA296" s="79"/>
      <c r="AB296" s="79"/>
      <c r="AC296" s="79"/>
      <c r="AD296" s="79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</row>
    <row r="297" spans="1:46" s="78" customFormat="1" x14ac:dyDescent="0.2">
      <c r="A297" s="545" t="s">
        <v>3645</v>
      </c>
      <c r="B297" s="302">
        <v>520224</v>
      </c>
      <c r="C297" s="303">
        <v>1781</v>
      </c>
      <c r="D297" s="302" t="s">
        <v>54</v>
      </c>
      <c r="E297" s="83">
        <v>2017</v>
      </c>
      <c r="F297" s="305">
        <v>42906</v>
      </c>
      <c r="G297" s="302" t="s">
        <v>1467</v>
      </c>
      <c r="H297" s="303" t="s">
        <v>3646</v>
      </c>
      <c r="I297" s="399"/>
      <c r="J297" s="302" t="s">
        <v>3647</v>
      </c>
      <c r="K297" s="302" t="s">
        <v>3648</v>
      </c>
      <c r="L297" s="306">
        <v>281991.44</v>
      </c>
      <c r="M297" s="306">
        <v>3353.39</v>
      </c>
      <c r="N297" s="306">
        <v>331000</v>
      </c>
      <c r="O297" s="85"/>
      <c r="P297" s="61" t="s">
        <v>787</v>
      </c>
      <c r="Q297" s="539" t="s">
        <v>3176</v>
      </c>
      <c r="R297" s="77"/>
      <c r="S297" s="490" t="s">
        <v>758</v>
      </c>
      <c r="T297" s="508">
        <v>99300</v>
      </c>
      <c r="U297" s="540">
        <v>42909</v>
      </c>
      <c r="V297" s="490"/>
      <c r="W297" s="547" t="s">
        <v>1976</v>
      </c>
    </row>
    <row r="298" spans="1:46" s="78" customFormat="1" ht="15" x14ac:dyDescent="0.25">
      <c r="A298" s="545"/>
      <c r="B298" s="302"/>
      <c r="C298" s="303"/>
      <c r="D298" s="302"/>
      <c r="E298" s="83"/>
      <c r="F298" s="305"/>
      <c r="G298" s="302"/>
      <c r="H298" s="303"/>
      <c r="I298" s="399"/>
      <c r="J298" s="302"/>
      <c r="K298" s="302"/>
      <c r="L298" s="306"/>
      <c r="M298" s="306"/>
      <c r="N298" s="306"/>
      <c r="O298" s="85"/>
      <c r="P298" s="61"/>
      <c r="Q298" s="539"/>
      <c r="R298" s="77"/>
      <c r="S298" s="490" t="s">
        <v>2824</v>
      </c>
      <c r="T298" s="561">
        <v>8801.93</v>
      </c>
      <c r="U298" s="540"/>
      <c r="V298" s="490"/>
      <c r="W298" s="547" t="s">
        <v>1976</v>
      </c>
    </row>
    <row r="299" spans="1:46" s="78" customFormat="1" ht="13.5" customHeight="1" x14ac:dyDescent="0.25">
      <c r="A299" s="545"/>
      <c r="B299" s="302"/>
      <c r="C299" s="303"/>
      <c r="D299" s="302"/>
      <c r="E299" s="83"/>
      <c r="F299" s="305"/>
      <c r="G299" s="302"/>
      <c r="H299" s="303"/>
      <c r="I299" s="399"/>
      <c r="J299" s="302"/>
      <c r="K299" s="302"/>
      <c r="L299" s="306"/>
      <c r="M299" s="306"/>
      <c r="N299" s="306"/>
      <c r="O299" s="85"/>
      <c r="P299" s="61"/>
      <c r="Q299" s="539"/>
      <c r="R299" s="77"/>
      <c r="S299" s="562" t="s">
        <v>3637</v>
      </c>
      <c r="T299" s="524">
        <v>222898.07</v>
      </c>
      <c r="U299" s="503"/>
      <c r="V299" s="490"/>
      <c r="W299" s="547" t="s">
        <v>1976</v>
      </c>
    </row>
    <row r="300" spans="1:46" s="89" customFormat="1" x14ac:dyDescent="0.2">
      <c r="A300" s="545" t="s">
        <v>3649</v>
      </c>
      <c r="B300" s="302">
        <v>521702</v>
      </c>
      <c r="C300" s="303">
        <v>2005</v>
      </c>
      <c r="D300" s="302" t="s">
        <v>130</v>
      </c>
      <c r="E300" s="83">
        <v>2017</v>
      </c>
      <c r="F300" s="305">
        <v>42898</v>
      </c>
      <c r="G300" s="302" t="s">
        <v>1372</v>
      </c>
      <c r="H300" s="303" t="s">
        <v>3650</v>
      </c>
      <c r="I300" s="399"/>
      <c r="J300" s="302" t="s">
        <v>3651</v>
      </c>
      <c r="K300" s="302" t="s">
        <v>3652</v>
      </c>
      <c r="L300" s="306">
        <v>183620.69</v>
      </c>
      <c r="M300" s="306">
        <v>0</v>
      </c>
      <c r="N300" s="306">
        <v>213000</v>
      </c>
      <c r="O300" s="85"/>
      <c r="P300" s="61" t="s">
        <v>787</v>
      </c>
      <c r="Q300" s="551" t="s">
        <v>3206</v>
      </c>
      <c r="R300" s="563"/>
      <c r="S300" s="494"/>
      <c r="T300" s="508">
        <v>213000</v>
      </c>
      <c r="U300" s="540">
        <v>42895</v>
      </c>
      <c r="V300" s="490"/>
      <c r="W300" s="547" t="s">
        <v>1976</v>
      </c>
    </row>
    <row r="301" spans="1:46" s="78" customFormat="1" x14ac:dyDescent="0.2">
      <c r="A301" s="545" t="s">
        <v>3653</v>
      </c>
      <c r="B301" s="302">
        <v>1520604</v>
      </c>
      <c r="C301" s="303">
        <v>7495</v>
      </c>
      <c r="D301" s="302" t="s">
        <v>492</v>
      </c>
      <c r="E301" s="83">
        <v>2017</v>
      </c>
      <c r="F301" s="305">
        <v>42901</v>
      </c>
      <c r="G301" s="302"/>
      <c r="H301" s="302" t="s">
        <v>3654</v>
      </c>
      <c r="I301" s="399"/>
      <c r="J301" s="302" t="s">
        <v>1767</v>
      </c>
      <c r="K301" s="302" t="s">
        <v>3655</v>
      </c>
      <c r="L301" s="306">
        <v>262806.28000000003</v>
      </c>
      <c r="M301" s="306">
        <v>0</v>
      </c>
      <c r="N301" s="306">
        <v>304855.28000000003</v>
      </c>
      <c r="O301" s="85"/>
      <c r="P301" s="41" t="s">
        <v>748</v>
      </c>
      <c r="Q301" s="546" t="s">
        <v>2627</v>
      </c>
      <c r="S301" s="490"/>
      <c r="T301" s="491"/>
      <c r="U301" s="490"/>
      <c r="V301" s="540">
        <v>43028</v>
      </c>
      <c r="W301" s="541"/>
      <c r="X301" s="79"/>
      <c r="Y301" s="79"/>
      <c r="Z301" s="79"/>
      <c r="AA301" s="79"/>
      <c r="AB301" s="79"/>
      <c r="AC301" s="94"/>
      <c r="AD301" s="94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</row>
    <row r="302" spans="1:46" s="78" customFormat="1" x14ac:dyDescent="0.2">
      <c r="A302" s="548" t="s">
        <v>3656</v>
      </c>
      <c r="B302" s="302">
        <v>521909</v>
      </c>
      <c r="C302" s="303">
        <v>6986</v>
      </c>
      <c r="D302" s="302" t="s">
        <v>415</v>
      </c>
      <c r="E302" s="83">
        <v>2017</v>
      </c>
      <c r="F302" s="305">
        <v>42893</v>
      </c>
      <c r="G302" s="302" t="s">
        <v>17</v>
      </c>
      <c r="H302" s="303" t="s">
        <v>3657</v>
      </c>
      <c r="I302" s="399"/>
      <c r="J302" s="549" t="s">
        <v>29</v>
      </c>
      <c r="K302" s="302" t="s">
        <v>3658</v>
      </c>
      <c r="L302" s="306">
        <v>583795.25</v>
      </c>
      <c r="M302" s="306">
        <v>50946.13</v>
      </c>
      <c r="N302" s="306">
        <v>736300</v>
      </c>
      <c r="O302" s="85"/>
      <c r="P302" s="61" t="s">
        <v>787</v>
      </c>
      <c r="Q302" s="546" t="s">
        <v>2627</v>
      </c>
      <c r="R302" s="550" t="s">
        <v>1342</v>
      </c>
      <c r="S302" s="490" t="s">
        <v>758</v>
      </c>
      <c r="T302" s="491">
        <v>122632.06</v>
      </c>
      <c r="U302" s="540">
        <v>42899</v>
      </c>
      <c r="V302" s="540">
        <v>43025</v>
      </c>
      <c r="W302" s="541" t="s">
        <v>1976</v>
      </c>
      <c r="X302" s="79"/>
      <c r="Y302" s="79"/>
      <c r="Z302" s="79"/>
      <c r="AA302" s="79"/>
      <c r="AB302" s="79"/>
      <c r="AC302" s="79"/>
      <c r="AD302" s="79"/>
    </row>
    <row r="303" spans="1:46" s="78" customFormat="1" ht="15" x14ac:dyDescent="0.25">
      <c r="A303" s="548"/>
      <c r="B303" s="302"/>
      <c r="C303" s="303"/>
      <c r="D303" s="302"/>
      <c r="E303" s="83"/>
      <c r="F303" s="305"/>
      <c r="G303" s="302"/>
      <c r="H303" s="303"/>
      <c r="I303" s="399"/>
      <c r="J303" s="549"/>
      <c r="K303" s="302"/>
      <c r="L303" s="306"/>
      <c r="M303" s="306"/>
      <c r="N303" s="306"/>
      <c r="O303" s="85"/>
      <c r="P303" s="61"/>
      <c r="Q303" s="546"/>
      <c r="R303" s="550"/>
      <c r="S303" s="490" t="s">
        <v>2647</v>
      </c>
      <c r="T303" s="502">
        <v>613667.93999999994</v>
      </c>
      <c r="U303" s="503"/>
      <c r="V303" s="490"/>
      <c r="W303" s="541" t="s">
        <v>1976</v>
      </c>
      <c r="X303" s="79"/>
      <c r="Y303" s="79"/>
      <c r="Z303" s="79"/>
      <c r="AA303" s="79"/>
      <c r="AB303" s="79"/>
      <c r="AC303" s="79"/>
      <c r="AD303" s="79"/>
    </row>
    <row r="304" spans="1:46" s="78" customFormat="1" x14ac:dyDescent="0.2">
      <c r="A304" s="548" t="s">
        <v>3659</v>
      </c>
      <c r="B304" s="302">
        <v>521802</v>
      </c>
      <c r="C304" s="303">
        <v>2204</v>
      </c>
      <c r="D304" s="302" t="s">
        <v>261</v>
      </c>
      <c r="E304" s="83">
        <v>2017</v>
      </c>
      <c r="F304" s="305">
        <v>42915</v>
      </c>
      <c r="G304" s="302" t="s">
        <v>56</v>
      </c>
      <c r="H304" s="303" t="s">
        <v>3660</v>
      </c>
      <c r="I304" s="399"/>
      <c r="J304" s="549" t="s">
        <v>29</v>
      </c>
      <c r="K304" s="302" t="s">
        <v>3661</v>
      </c>
      <c r="L304" s="306">
        <v>229941.96</v>
      </c>
      <c r="M304" s="306">
        <v>2299.42</v>
      </c>
      <c r="N304" s="306">
        <v>269400</v>
      </c>
      <c r="O304" s="85"/>
      <c r="P304" s="61" t="s">
        <v>787</v>
      </c>
      <c r="Q304" s="539" t="s">
        <v>3176</v>
      </c>
      <c r="R304" s="550" t="s">
        <v>1342</v>
      </c>
      <c r="S304" s="490" t="s">
        <v>763</v>
      </c>
      <c r="T304" s="491">
        <v>19130</v>
      </c>
      <c r="U304" s="540">
        <v>42914</v>
      </c>
      <c r="V304" s="540">
        <v>43025</v>
      </c>
      <c r="W304" s="541" t="s">
        <v>1976</v>
      </c>
      <c r="X304" s="92"/>
      <c r="Y304" s="92"/>
      <c r="Z304" s="92"/>
      <c r="AA304" s="92"/>
      <c r="AB304" s="92"/>
      <c r="AC304" s="92"/>
      <c r="AD304" s="92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</row>
    <row r="305" spans="1:46" s="78" customFormat="1" ht="15" x14ac:dyDescent="0.25">
      <c r="A305" s="548"/>
      <c r="B305" s="302"/>
      <c r="C305" s="303"/>
      <c r="D305" s="302"/>
      <c r="E305" s="83"/>
      <c r="F305" s="305"/>
      <c r="G305" s="302"/>
      <c r="H305" s="303"/>
      <c r="I305" s="399"/>
      <c r="J305" s="549"/>
      <c r="K305" s="302"/>
      <c r="L305" s="306"/>
      <c r="M305" s="306"/>
      <c r="N305" s="306"/>
      <c r="O305" s="85"/>
      <c r="P305" s="61"/>
      <c r="Q305" s="539"/>
      <c r="R305" s="550"/>
      <c r="S305" s="490" t="s">
        <v>2647</v>
      </c>
      <c r="T305" s="502">
        <v>250270.71</v>
      </c>
      <c r="U305" s="503"/>
      <c r="V305" s="490"/>
      <c r="W305" s="541" t="s">
        <v>1976</v>
      </c>
      <c r="X305" s="92"/>
      <c r="Y305" s="92"/>
      <c r="Z305" s="92"/>
      <c r="AA305" s="92"/>
      <c r="AB305" s="92"/>
      <c r="AC305" s="92"/>
      <c r="AD305" s="92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</row>
    <row r="306" spans="1:46" s="78" customFormat="1" x14ac:dyDescent="0.2">
      <c r="A306" s="548" t="s">
        <v>3662</v>
      </c>
      <c r="B306" s="302">
        <v>1520603</v>
      </c>
      <c r="C306" s="303">
        <v>7497</v>
      </c>
      <c r="D306" s="302" t="s">
        <v>596</v>
      </c>
      <c r="E306" s="83">
        <v>2017</v>
      </c>
      <c r="F306" s="305">
        <v>42899</v>
      </c>
      <c r="G306" s="302" t="s">
        <v>79</v>
      </c>
      <c r="H306" s="303" t="s">
        <v>3663</v>
      </c>
      <c r="I306" s="399"/>
      <c r="J306" s="549" t="s">
        <v>29</v>
      </c>
      <c r="K306" s="302" t="s">
        <v>3664</v>
      </c>
      <c r="L306" s="306">
        <v>275369.46000000002</v>
      </c>
      <c r="M306" s="306">
        <v>13768.47</v>
      </c>
      <c r="N306" s="306">
        <v>335400</v>
      </c>
      <c r="O306" s="85"/>
      <c r="P306" s="61" t="s">
        <v>787</v>
      </c>
      <c r="Q306" s="539" t="s">
        <v>3176</v>
      </c>
      <c r="R306" s="550" t="s">
        <v>1342</v>
      </c>
      <c r="S306" s="490" t="s">
        <v>2643</v>
      </c>
      <c r="T306" s="491">
        <v>45730.55</v>
      </c>
      <c r="U306" s="540">
        <v>42899</v>
      </c>
      <c r="V306" s="540">
        <v>43025</v>
      </c>
      <c r="W306" s="541" t="s">
        <v>1976</v>
      </c>
      <c r="X306" s="94"/>
      <c r="Y306" s="94"/>
      <c r="Z306" s="94"/>
      <c r="AA306" s="94"/>
      <c r="AB306" s="94"/>
      <c r="AC306" s="94"/>
      <c r="AD306" s="94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</row>
    <row r="307" spans="1:46" s="78" customFormat="1" ht="15" x14ac:dyDescent="0.25">
      <c r="A307" s="548"/>
      <c r="B307" s="302"/>
      <c r="C307" s="303"/>
      <c r="D307" s="302"/>
      <c r="E307" s="83"/>
      <c r="F307" s="305"/>
      <c r="G307" s="302"/>
      <c r="H307" s="303"/>
      <c r="I307" s="399"/>
      <c r="J307" s="549"/>
      <c r="K307" s="302"/>
      <c r="L307" s="306"/>
      <c r="M307" s="306"/>
      <c r="N307" s="306"/>
      <c r="O307" s="85"/>
      <c r="P307" s="61"/>
      <c r="Q307" s="539"/>
      <c r="R307" s="550"/>
      <c r="S307" s="490" t="s">
        <v>2647</v>
      </c>
      <c r="T307" s="502">
        <v>299552.44</v>
      </c>
      <c r="U307" s="503"/>
      <c r="V307" s="490"/>
      <c r="W307" s="541" t="s">
        <v>1976</v>
      </c>
      <c r="X307" s="94"/>
      <c r="Y307" s="94"/>
      <c r="Z307" s="94"/>
      <c r="AA307" s="94"/>
      <c r="AB307" s="94"/>
      <c r="AC307" s="94"/>
      <c r="AD307" s="94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</row>
    <row r="308" spans="1:46" s="78" customFormat="1" x14ac:dyDescent="0.2">
      <c r="A308" s="545" t="s">
        <v>3665</v>
      </c>
      <c r="B308" s="302">
        <v>521502</v>
      </c>
      <c r="C308" s="303">
        <v>5611</v>
      </c>
      <c r="D308" s="302" t="s">
        <v>387</v>
      </c>
      <c r="E308" s="83">
        <v>2018</v>
      </c>
      <c r="F308" s="305">
        <v>42916</v>
      </c>
      <c r="G308" s="302" t="s">
        <v>49</v>
      </c>
      <c r="H308" s="303" t="s">
        <v>3666</v>
      </c>
      <c r="I308" s="399"/>
      <c r="J308" s="302" t="s">
        <v>1473</v>
      </c>
      <c r="K308" s="302" t="s">
        <v>3667</v>
      </c>
      <c r="L308" s="306">
        <v>390506.91</v>
      </c>
      <c r="M308" s="306">
        <v>19148.259999999998</v>
      </c>
      <c r="N308" s="306">
        <v>475200</v>
      </c>
      <c r="O308" s="85"/>
      <c r="P308" s="61" t="s">
        <v>787</v>
      </c>
      <c r="Q308" s="539" t="s">
        <v>3176</v>
      </c>
      <c r="R308" s="77"/>
      <c r="S308" s="494" t="s">
        <v>758</v>
      </c>
      <c r="T308" s="508">
        <v>160746.79999999999</v>
      </c>
      <c r="U308" s="540">
        <v>42916</v>
      </c>
      <c r="V308" s="490"/>
      <c r="W308" s="547" t="s">
        <v>1976</v>
      </c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</row>
    <row r="309" spans="1:46" s="78" customFormat="1" x14ac:dyDescent="0.2">
      <c r="A309" s="545"/>
      <c r="B309" s="302"/>
      <c r="C309" s="303"/>
      <c r="D309" s="302"/>
      <c r="E309" s="83"/>
      <c r="F309" s="305"/>
      <c r="G309" s="302"/>
      <c r="H309" s="303"/>
      <c r="I309" s="399"/>
      <c r="J309" s="302"/>
      <c r="K309" s="302"/>
      <c r="L309" s="306"/>
      <c r="M309" s="306"/>
      <c r="N309" s="306"/>
      <c r="O309" s="85"/>
      <c r="P309" s="61"/>
      <c r="Q309" s="539"/>
      <c r="R309" s="77"/>
      <c r="S309" s="494" t="s">
        <v>757</v>
      </c>
      <c r="T309" s="508">
        <v>10000</v>
      </c>
      <c r="U309" s="540">
        <v>42913</v>
      </c>
      <c r="V309" s="490"/>
      <c r="W309" s="547" t="s">
        <v>2618</v>
      </c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</row>
    <row r="310" spans="1:46" s="78" customFormat="1" ht="15" x14ac:dyDescent="0.25">
      <c r="A310" s="545"/>
      <c r="B310" s="302"/>
      <c r="C310" s="303"/>
      <c r="D310" s="302"/>
      <c r="E310" s="83"/>
      <c r="F310" s="305"/>
      <c r="G310" s="302"/>
      <c r="H310" s="303"/>
      <c r="I310" s="399"/>
      <c r="J310" s="302"/>
      <c r="K310" s="302"/>
      <c r="L310" s="306"/>
      <c r="M310" s="306"/>
      <c r="N310" s="306"/>
      <c r="O310" s="85"/>
      <c r="P310" s="61"/>
      <c r="Q310" s="539"/>
      <c r="R310" s="77"/>
      <c r="S310" s="494" t="s">
        <v>2940</v>
      </c>
      <c r="T310" s="524">
        <v>304453.11</v>
      </c>
      <c r="U310" s="503"/>
      <c r="V310" s="490"/>
      <c r="W310" s="547" t="s">
        <v>1976</v>
      </c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</row>
    <row r="311" spans="1:46" s="78" customFormat="1" x14ac:dyDescent="0.2">
      <c r="A311" s="545" t="s">
        <v>3668</v>
      </c>
      <c r="B311" s="302">
        <v>1520104</v>
      </c>
      <c r="C311" s="303">
        <v>7493</v>
      </c>
      <c r="D311" s="302" t="s">
        <v>440</v>
      </c>
      <c r="E311" s="83">
        <v>2017</v>
      </c>
      <c r="F311" s="305">
        <v>42895</v>
      </c>
      <c r="G311" s="302" t="s">
        <v>64</v>
      </c>
      <c r="H311" s="303" t="s">
        <v>3669</v>
      </c>
      <c r="I311" s="399"/>
      <c r="J311" s="302" t="s">
        <v>3670</v>
      </c>
      <c r="K311" s="302" t="s">
        <v>3671</v>
      </c>
      <c r="L311" s="306">
        <v>250000</v>
      </c>
      <c r="M311" s="306">
        <v>12500</v>
      </c>
      <c r="N311" s="306">
        <v>304500</v>
      </c>
      <c r="O311" s="85"/>
      <c r="P311" s="61" t="s">
        <v>787</v>
      </c>
      <c r="Q311" s="539" t="s">
        <v>3176</v>
      </c>
      <c r="R311" s="77"/>
      <c r="S311" s="490" t="s">
        <v>2643</v>
      </c>
      <c r="T311" s="491">
        <v>1000</v>
      </c>
      <c r="U311" s="540">
        <v>42891</v>
      </c>
      <c r="V311" s="490"/>
      <c r="W311" s="541" t="s">
        <v>1976</v>
      </c>
      <c r="X311" s="79"/>
      <c r="Y311" s="79"/>
      <c r="Z311" s="79"/>
      <c r="AA311" s="79"/>
      <c r="AB311" s="79"/>
      <c r="AC311" s="94"/>
      <c r="AD311" s="94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</row>
    <row r="312" spans="1:46" s="78" customFormat="1" x14ac:dyDescent="0.2">
      <c r="A312" s="545"/>
      <c r="B312" s="302"/>
      <c r="C312" s="303"/>
      <c r="D312" s="302"/>
      <c r="E312" s="83"/>
      <c r="F312" s="305"/>
      <c r="G312" s="302"/>
      <c r="H312" s="303"/>
      <c r="I312" s="399"/>
      <c r="J312" s="302"/>
      <c r="K312" s="302"/>
      <c r="L312" s="306"/>
      <c r="M312" s="306"/>
      <c r="N312" s="306"/>
      <c r="O312" s="85"/>
      <c r="P312" s="61"/>
      <c r="Q312" s="539"/>
      <c r="R312" s="77"/>
      <c r="S312" s="490" t="s">
        <v>758</v>
      </c>
      <c r="T312" s="491">
        <v>82659</v>
      </c>
      <c r="U312" s="540">
        <v>42899</v>
      </c>
      <c r="V312" s="490"/>
      <c r="W312" s="541" t="s">
        <v>2618</v>
      </c>
      <c r="X312" s="79"/>
      <c r="Y312" s="79"/>
      <c r="Z312" s="79"/>
      <c r="AA312" s="79"/>
      <c r="AB312" s="79"/>
      <c r="AC312" s="94"/>
      <c r="AD312" s="94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</row>
    <row r="313" spans="1:46" s="78" customFormat="1" ht="15" x14ac:dyDescent="0.25">
      <c r="A313" s="545"/>
      <c r="B313" s="302"/>
      <c r="C313" s="303"/>
      <c r="D313" s="302"/>
      <c r="E313" s="83"/>
      <c r="F313" s="305"/>
      <c r="G313" s="302"/>
      <c r="H313" s="303"/>
      <c r="I313" s="399"/>
      <c r="J313" s="302"/>
      <c r="K313" s="302"/>
      <c r="L313" s="306"/>
      <c r="M313" s="306"/>
      <c r="N313" s="306"/>
      <c r="O313" s="85"/>
      <c r="P313" s="61"/>
      <c r="Q313" s="539"/>
      <c r="R313" s="77"/>
      <c r="S313" s="490" t="s">
        <v>2647</v>
      </c>
      <c r="T313" s="524">
        <v>240241.01</v>
      </c>
      <c r="U313" s="503"/>
      <c r="V313" s="490"/>
      <c r="W313" s="541" t="s">
        <v>2618</v>
      </c>
      <c r="X313" s="79"/>
      <c r="Y313" s="79"/>
      <c r="Z313" s="79"/>
      <c r="AA313" s="79"/>
      <c r="AB313" s="79"/>
      <c r="AC313" s="94"/>
      <c r="AD313" s="94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</row>
    <row r="314" spans="1:46" s="78" customFormat="1" x14ac:dyDescent="0.2">
      <c r="A314" s="545" t="s">
        <v>3672</v>
      </c>
      <c r="B314" s="302">
        <v>521502</v>
      </c>
      <c r="C314" s="303">
        <v>5611</v>
      </c>
      <c r="D314" s="302" t="s">
        <v>387</v>
      </c>
      <c r="E314" s="83">
        <v>2018</v>
      </c>
      <c r="F314" s="305">
        <v>42893</v>
      </c>
      <c r="G314" s="302" t="s">
        <v>30</v>
      </c>
      <c r="H314" s="303" t="s">
        <v>3673</v>
      </c>
      <c r="I314" s="399"/>
      <c r="J314" s="302" t="s">
        <v>3674</v>
      </c>
      <c r="K314" s="302" t="s">
        <v>3675</v>
      </c>
      <c r="L314" s="306">
        <v>390506.91</v>
      </c>
      <c r="M314" s="306">
        <v>19148.259999999998</v>
      </c>
      <c r="N314" s="306">
        <v>475200</v>
      </c>
      <c r="O314" s="85"/>
      <c r="P314" s="61" t="s">
        <v>787</v>
      </c>
      <c r="Q314" s="539" t="s">
        <v>3176</v>
      </c>
      <c r="R314" s="77"/>
      <c r="S314" s="494" t="s">
        <v>758</v>
      </c>
      <c r="T314" s="508">
        <v>285120</v>
      </c>
      <c r="U314" s="540">
        <v>42900</v>
      </c>
      <c r="V314" s="490"/>
      <c r="W314" s="547" t="s">
        <v>1976</v>
      </c>
    </row>
    <row r="315" spans="1:46" s="78" customFormat="1" x14ac:dyDescent="0.2">
      <c r="A315" s="545"/>
      <c r="B315" s="302"/>
      <c r="C315" s="303"/>
      <c r="D315" s="302"/>
      <c r="E315" s="83"/>
      <c r="F315" s="305"/>
      <c r="G315" s="302"/>
      <c r="H315" s="303"/>
      <c r="I315" s="399"/>
      <c r="J315" s="302"/>
      <c r="K315" s="302"/>
      <c r="L315" s="306"/>
      <c r="M315" s="306"/>
      <c r="N315" s="306"/>
      <c r="O315" s="85"/>
      <c r="P315" s="61"/>
      <c r="Q315" s="539"/>
      <c r="R315" s="77"/>
      <c r="S315" s="494" t="s">
        <v>757</v>
      </c>
      <c r="T315" s="508">
        <v>10000</v>
      </c>
      <c r="U315" s="540">
        <v>42893</v>
      </c>
      <c r="V315" s="490"/>
      <c r="W315" s="547" t="s">
        <v>2618</v>
      </c>
    </row>
    <row r="316" spans="1:46" s="78" customFormat="1" x14ac:dyDescent="0.2">
      <c r="A316" s="545"/>
      <c r="B316" s="302"/>
      <c r="C316" s="303"/>
      <c r="D316" s="302"/>
      <c r="E316" s="83"/>
      <c r="F316" s="305"/>
      <c r="G316" s="302"/>
      <c r="H316" s="303"/>
      <c r="I316" s="399"/>
      <c r="J316" s="302"/>
      <c r="K316" s="302"/>
      <c r="L316" s="306"/>
      <c r="M316" s="306"/>
      <c r="N316" s="306"/>
      <c r="O316" s="85"/>
      <c r="P316" s="61"/>
      <c r="Q316" s="539"/>
      <c r="R316" s="77"/>
      <c r="S316" s="494" t="s">
        <v>758</v>
      </c>
      <c r="T316" s="508">
        <v>160080</v>
      </c>
      <c r="U316" s="540">
        <v>42901</v>
      </c>
      <c r="V316" s="490"/>
      <c r="W316" s="547" t="s">
        <v>2618</v>
      </c>
    </row>
    <row r="317" spans="1:46" s="78" customFormat="1" x14ac:dyDescent="0.2">
      <c r="A317" s="545"/>
      <c r="B317" s="302"/>
      <c r="C317" s="303"/>
      <c r="D317" s="302"/>
      <c r="E317" s="83"/>
      <c r="F317" s="305"/>
      <c r="G317" s="302"/>
      <c r="H317" s="303"/>
      <c r="I317" s="399"/>
      <c r="J317" s="302"/>
      <c r="K317" s="302"/>
      <c r="L317" s="306"/>
      <c r="M317" s="306"/>
      <c r="N317" s="306"/>
      <c r="O317" s="85"/>
      <c r="P317" s="61"/>
      <c r="Q317" s="539"/>
      <c r="R317" s="77"/>
      <c r="S317" s="494" t="s">
        <v>2752</v>
      </c>
      <c r="T317" s="508">
        <v>20000</v>
      </c>
      <c r="U317" s="540">
        <v>42893</v>
      </c>
      <c r="V317" s="490"/>
      <c r="W317" s="547" t="s">
        <v>2618</v>
      </c>
    </row>
    <row r="318" spans="1:46" s="78" customFormat="1" x14ac:dyDescent="0.2">
      <c r="A318" s="545" t="s">
        <v>3676</v>
      </c>
      <c r="B318" s="302">
        <v>521101</v>
      </c>
      <c r="C318" s="303">
        <v>1251</v>
      </c>
      <c r="D318" s="302" t="s">
        <v>901</v>
      </c>
      <c r="E318" s="83">
        <v>2017</v>
      </c>
      <c r="F318" s="305">
        <v>42895</v>
      </c>
      <c r="G318" s="302" t="s">
        <v>49</v>
      </c>
      <c r="H318" s="303" t="s">
        <v>3677</v>
      </c>
      <c r="I318" s="399"/>
      <c r="J318" s="302" t="s">
        <v>3678</v>
      </c>
      <c r="K318" s="302" t="s">
        <v>3679</v>
      </c>
      <c r="L318" s="306">
        <v>330517.24</v>
      </c>
      <c r="M318" s="306">
        <v>0</v>
      </c>
      <c r="N318" s="306">
        <v>383400</v>
      </c>
      <c r="O318" s="85"/>
      <c r="P318" s="61" t="s">
        <v>787</v>
      </c>
      <c r="Q318" s="539" t="s">
        <v>3176</v>
      </c>
      <c r="R318" s="77"/>
      <c r="S318" s="494" t="s">
        <v>2643</v>
      </c>
      <c r="T318" s="508">
        <v>3000</v>
      </c>
      <c r="U318" s="540">
        <v>42892</v>
      </c>
      <c r="V318" s="490"/>
      <c r="W318" s="547" t="s">
        <v>2618</v>
      </c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</row>
    <row r="319" spans="1:46" s="78" customFormat="1" x14ac:dyDescent="0.2">
      <c r="A319" s="545"/>
      <c r="B319" s="302"/>
      <c r="C319" s="303"/>
      <c r="D319" s="302"/>
      <c r="E319" s="83"/>
      <c r="F319" s="305"/>
      <c r="G319" s="302"/>
      <c r="H319" s="303"/>
      <c r="I319" s="399"/>
      <c r="J319" s="302"/>
      <c r="K319" s="302"/>
      <c r="L319" s="306"/>
      <c r="M319" s="306"/>
      <c r="N319" s="306"/>
      <c r="O319" s="85"/>
      <c r="P319" s="61"/>
      <c r="Q319" s="539"/>
      <c r="R319" s="77"/>
      <c r="S319" s="494" t="s">
        <v>2752</v>
      </c>
      <c r="T319" s="508">
        <v>12323</v>
      </c>
      <c r="U319" s="540">
        <v>42896</v>
      </c>
      <c r="V319" s="490"/>
      <c r="W319" s="547" t="s">
        <v>2618</v>
      </c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</row>
    <row r="320" spans="1:46" s="78" customFormat="1" x14ac:dyDescent="0.2">
      <c r="A320" s="545"/>
      <c r="B320" s="302"/>
      <c r="C320" s="303"/>
      <c r="D320" s="302"/>
      <c r="E320" s="83"/>
      <c r="F320" s="305"/>
      <c r="G320" s="302"/>
      <c r="H320" s="303"/>
      <c r="I320" s="399"/>
      <c r="J320" s="302"/>
      <c r="K320" s="302"/>
      <c r="L320" s="306"/>
      <c r="M320" s="306"/>
      <c r="N320" s="306"/>
      <c r="O320" s="85"/>
      <c r="P320" s="61"/>
      <c r="Q320" s="539"/>
      <c r="R320" s="77"/>
      <c r="S320" s="494" t="s">
        <v>758</v>
      </c>
      <c r="T320" s="508">
        <v>70000</v>
      </c>
      <c r="U320" s="540">
        <v>42896</v>
      </c>
      <c r="V320" s="490"/>
      <c r="W320" s="547" t="s">
        <v>2618</v>
      </c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</row>
    <row r="321" spans="1:46" s="78" customFormat="1" ht="15" x14ac:dyDescent="0.25">
      <c r="A321" s="545"/>
      <c r="B321" s="302"/>
      <c r="C321" s="303"/>
      <c r="D321" s="302"/>
      <c r="E321" s="83"/>
      <c r="F321" s="305"/>
      <c r="G321" s="302"/>
      <c r="H321" s="303"/>
      <c r="I321" s="399"/>
      <c r="J321" s="302"/>
      <c r="K321" s="302"/>
      <c r="L321" s="306"/>
      <c r="M321" s="306"/>
      <c r="N321" s="306"/>
      <c r="O321" s="85"/>
      <c r="P321" s="61"/>
      <c r="Q321" s="539"/>
      <c r="R321" s="77"/>
      <c r="S321" s="494" t="s">
        <v>2824</v>
      </c>
      <c r="T321" s="561">
        <v>7617.88</v>
      </c>
      <c r="U321" s="540"/>
      <c r="V321" s="490"/>
      <c r="W321" s="547" t="s">
        <v>1976</v>
      </c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</row>
    <row r="322" spans="1:46" s="78" customFormat="1" ht="15" x14ac:dyDescent="0.25">
      <c r="A322" s="545"/>
      <c r="B322" s="302"/>
      <c r="C322" s="303"/>
      <c r="D322" s="302"/>
      <c r="E322" s="83"/>
      <c r="F322" s="305"/>
      <c r="G322" s="302"/>
      <c r="H322" s="303"/>
      <c r="I322" s="399"/>
      <c r="J322" s="302"/>
      <c r="K322" s="302"/>
      <c r="L322" s="306"/>
      <c r="M322" s="306"/>
      <c r="N322" s="306"/>
      <c r="O322" s="85"/>
      <c r="P322" s="61"/>
      <c r="Q322" s="539"/>
      <c r="R322" s="77"/>
      <c r="S322" s="494" t="s">
        <v>2647</v>
      </c>
      <c r="T322" s="524">
        <v>290460.55</v>
      </c>
      <c r="V322" s="503"/>
      <c r="W322" s="547" t="s">
        <v>1976</v>
      </c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</row>
    <row r="323" spans="1:46" s="89" customFormat="1" x14ac:dyDescent="0.2">
      <c r="A323" s="545" t="s">
        <v>3680</v>
      </c>
      <c r="B323" s="302">
        <v>520223</v>
      </c>
      <c r="C323" s="303">
        <v>1796</v>
      </c>
      <c r="D323" s="302" t="s">
        <v>100</v>
      </c>
      <c r="E323" s="83">
        <v>2017</v>
      </c>
      <c r="F323" s="305">
        <v>42913</v>
      </c>
      <c r="G323" s="302" t="s">
        <v>1372</v>
      </c>
      <c r="H323" s="303" t="s">
        <v>3681</v>
      </c>
      <c r="I323" s="399"/>
      <c r="J323" s="302" t="s">
        <v>3682</v>
      </c>
      <c r="K323" s="302" t="s">
        <v>3683</v>
      </c>
      <c r="L323" s="306">
        <v>250536.43</v>
      </c>
      <c r="M323" s="306">
        <v>2567.02</v>
      </c>
      <c r="N323" s="306">
        <v>293600</v>
      </c>
      <c r="O323" s="85"/>
      <c r="P323" s="61" t="s">
        <v>787</v>
      </c>
      <c r="Q323" s="539" t="s">
        <v>3176</v>
      </c>
      <c r="R323" s="77"/>
      <c r="S323" s="494" t="s">
        <v>758</v>
      </c>
      <c r="T323" s="491">
        <v>293600</v>
      </c>
      <c r="U323" s="540">
        <v>42914</v>
      </c>
      <c r="V323" s="490"/>
      <c r="W323" s="547" t="s">
        <v>2618</v>
      </c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</row>
    <row r="324" spans="1:46" s="89" customFormat="1" x14ac:dyDescent="0.2">
      <c r="A324" s="545" t="s">
        <v>3684</v>
      </c>
      <c r="B324" s="302">
        <v>520818</v>
      </c>
      <c r="C324" s="303">
        <v>4495</v>
      </c>
      <c r="D324" s="302" t="s">
        <v>864</v>
      </c>
      <c r="E324" s="83">
        <v>2017</v>
      </c>
      <c r="F324" s="305">
        <v>42889</v>
      </c>
      <c r="G324" s="302"/>
      <c r="H324" s="302" t="s">
        <v>3685</v>
      </c>
      <c r="I324" s="399"/>
      <c r="J324" s="302" t="s">
        <v>520</v>
      </c>
      <c r="K324" s="302" t="s">
        <v>3686</v>
      </c>
      <c r="L324" s="306">
        <v>366743.13</v>
      </c>
      <c r="M324" s="306">
        <v>0</v>
      </c>
      <c r="N324" s="306">
        <v>425422.03</v>
      </c>
      <c r="O324" s="85"/>
      <c r="P324" s="61" t="s">
        <v>748</v>
      </c>
      <c r="Q324" s="546" t="s">
        <v>2627</v>
      </c>
      <c r="R324" s="77"/>
      <c r="S324" s="490"/>
      <c r="T324" s="491"/>
      <c r="U324" s="490"/>
      <c r="V324" s="540">
        <v>43028</v>
      </c>
      <c r="W324" s="541"/>
      <c r="X324" s="79"/>
      <c r="Y324" s="79"/>
      <c r="Z324" s="79"/>
      <c r="AA324" s="79"/>
      <c r="AB324" s="79"/>
      <c r="AC324" s="94"/>
      <c r="AD324" s="94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</row>
    <row r="325" spans="1:46" s="89" customFormat="1" x14ac:dyDescent="0.2">
      <c r="A325" s="545" t="s">
        <v>3687</v>
      </c>
      <c r="B325" s="302">
        <v>520220</v>
      </c>
      <c r="C325" s="303">
        <v>1794</v>
      </c>
      <c r="D325" s="302" t="s">
        <v>80</v>
      </c>
      <c r="E325" s="83">
        <v>2017</v>
      </c>
      <c r="F325" s="305">
        <v>42913</v>
      </c>
      <c r="G325" s="302" t="s">
        <v>1467</v>
      </c>
      <c r="H325" s="303" t="s">
        <v>3688</v>
      </c>
      <c r="I325" s="399"/>
      <c r="J325" s="302" t="s">
        <v>3689</v>
      </c>
      <c r="K325" s="302" t="s">
        <v>3690</v>
      </c>
      <c r="L325" s="306">
        <v>272992.27</v>
      </c>
      <c r="M325" s="306">
        <v>3128.42</v>
      </c>
      <c r="N325" s="306">
        <v>320300</v>
      </c>
      <c r="O325" s="85"/>
      <c r="P325" s="61" t="s">
        <v>787</v>
      </c>
      <c r="Q325" s="539" t="s">
        <v>3176</v>
      </c>
      <c r="R325" s="77"/>
      <c r="S325" s="494" t="s">
        <v>758</v>
      </c>
      <c r="T325" s="517">
        <v>120000</v>
      </c>
      <c r="U325" s="492">
        <v>42914</v>
      </c>
      <c r="V325" s="494"/>
      <c r="W325" s="547" t="s">
        <v>1976</v>
      </c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</row>
    <row r="326" spans="1:46" s="89" customFormat="1" ht="15" x14ac:dyDescent="0.25">
      <c r="A326" s="545"/>
      <c r="B326" s="302"/>
      <c r="C326" s="303"/>
      <c r="D326" s="302"/>
      <c r="E326" s="83"/>
      <c r="F326" s="305"/>
      <c r="G326" s="302"/>
      <c r="H326" s="303"/>
      <c r="I326" s="399"/>
      <c r="J326" s="302"/>
      <c r="K326" s="302"/>
      <c r="L326" s="306"/>
      <c r="M326" s="306"/>
      <c r="N326" s="306"/>
      <c r="O326" s="85"/>
      <c r="P326" s="61"/>
      <c r="Q326" s="539"/>
      <c r="R326" s="77"/>
      <c r="S326" s="494" t="s">
        <v>2824</v>
      </c>
      <c r="T326" s="564">
        <v>9794.17</v>
      </c>
      <c r="V326" s="494"/>
      <c r="W326" s="547" t="s">
        <v>1976</v>
      </c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</row>
    <row r="327" spans="1:46" s="89" customFormat="1" ht="15" x14ac:dyDescent="0.25">
      <c r="A327" s="545"/>
      <c r="B327" s="302"/>
      <c r="C327" s="303"/>
      <c r="D327" s="302"/>
      <c r="E327" s="83"/>
      <c r="F327" s="305"/>
      <c r="G327" s="302"/>
      <c r="H327" s="303"/>
      <c r="I327" s="399"/>
      <c r="J327" s="302"/>
      <c r="K327" s="302"/>
      <c r="L327" s="306"/>
      <c r="M327" s="306"/>
      <c r="N327" s="306"/>
      <c r="O327" s="85"/>
      <c r="P327" s="61"/>
      <c r="Q327" s="539"/>
      <c r="R327" s="77"/>
      <c r="S327" s="494" t="s">
        <v>2647</v>
      </c>
      <c r="T327" s="524">
        <v>190505.83</v>
      </c>
      <c r="U327" s="503"/>
      <c r="V327" s="494"/>
      <c r="W327" s="547" t="s">
        <v>2618</v>
      </c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</row>
    <row r="328" spans="1:46" s="78" customFormat="1" x14ac:dyDescent="0.2">
      <c r="A328" s="545" t="s">
        <v>3691</v>
      </c>
      <c r="B328" s="302">
        <v>520512</v>
      </c>
      <c r="C328" s="303">
        <v>5394</v>
      </c>
      <c r="D328" s="302" t="s">
        <v>813</v>
      </c>
      <c r="E328" s="83">
        <v>2017</v>
      </c>
      <c r="F328" s="305">
        <v>42916</v>
      </c>
      <c r="G328" s="302"/>
      <c r="H328" s="302" t="s">
        <v>3692</v>
      </c>
      <c r="I328" s="399"/>
      <c r="J328" s="302" t="s">
        <v>3693</v>
      </c>
      <c r="K328" s="302" t="s">
        <v>3694</v>
      </c>
      <c r="L328" s="306">
        <v>391965.61</v>
      </c>
      <c r="M328" s="306">
        <v>0</v>
      </c>
      <c r="N328" s="306">
        <v>454680.11</v>
      </c>
      <c r="O328" s="85"/>
      <c r="P328" s="41" t="s">
        <v>748</v>
      </c>
      <c r="Q328" s="546" t="s">
        <v>2627</v>
      </c>
      <c r="R328" s="77"/>
      <c r="S328" s="490"/>
      <c r="T328" s="491"/>
      <c r="U328" s="490"/>
      <c r="V328" s="540">
        <v>43035</v>
      </c>
      <c r="W328" s="541"/>
      <c r="X328" s="79"/>
      <c r="Y328" s="79"/>
      <c r="Z328" s="79"/>
      <c r="AA328" s="79"/>
      <c r="AB328" s="79"/>
      <c r="AC328" s="79"/>
      <c r="AD328" s="79"/>
    </row>
    <row r="329" spans="1:46" s="78" customFormat="1" x14ac:dyDescent="0.2">
      <c r="A329" s="545" t="s">
        <v>3695</v>
      </c>
      <c r="B329" s="302">
        <v>522401</v>
      </c>
      <c r="C329" s="302" t="s">
        <v>697</v>
      </c>
      <c r="D329" s="302" t="s">
        <v>8</v>
      </c>
      <c r="E329" s="83">
        <v>2017</v>
      </c>
      <c r="F329" s="305">
        <v>42906</v>
      </c>
      <c r="G329" s="302" t="s">
        <v>651</v>
      </c>
      <c r="H329" s="302" t="s">
        <v>3696</v>
      </c>
      <c r="I329" s="399"/>
      <c r="J329" s="302" t="s">
        <v>3697</v>
      </c>
      <c r="K329" s="302" t="s">
        <v>3698</v>
      </c>
      <c r="L329" s="306">
        <v>225862.07</v>
      </c>
      <c r="M329" s="306">
        <v>0</v>
      </c>
      <c r="N329" s="306">
        <v>230000</v>
      </c>
      <c r="O329" s="85"/>
      <c r="P329" s="41" t="s">
        <v>3195</v>
      </c>
      <c r="Q329" s="551" t="s">
        <v>3206</v>
      </c>
      <c r="R329" s="552"/>
      <c r="S329" s="490" t="s">
        <v>762</v>
      </c>
      <c r="T329" s="491">
        <v>20000</v>
      </c>
      <c r="U329" s="540">
        <v>42906</v>
      </c>
      <c r="V329" s="490"/>
      <c r="W329" s="547" t="s">
        <v>2618</v>
      </c>
    </row>
    <row r="330" spans="1:46" s="78" customFormat="1" x14ac:dyDescent="0.2">
      <c r="A330" s="545"/>
      <c r="B330" s="302"/>
      <c r="C330" s="302"/>
      <c r="D330" s="302"/>
      <c r="E330" s="83"/>
      <c r="F330" s="305"/>
      <c r="G330" s="302"/>
      <c r="H330" s="302"/>
      <c r="I330" s="399"/>
      <c r="J330" s="302"/>
      <c r="K330" s="302"/>
      <c r="L330" s="306"/>
      <c r="M330" s="306"/>
      <c r="N330" s="306"/>
      <c r="O330" s="85"/>
      <c r="P330" s="41"/>
      <c r="Q330" s="551"/>
      <c r="R330" s="552"/>
      <c r="S330" s="490" t="s">
        <v>758</v>
      </c>
      <c r="T330" s="491">
        <v>135000</v>
      </c>
      <c r="U330" s="540">
        <v>42907</v>
      </c>
      <c r="V330" s="490"/>
      <c r="W330" s="547" t="s">
        <v>2618</v>
      </c>
    </row>
    <row r="331" spans="1:46" s="78" customFormat="1" x14ac:dyDescent="0.2">
      <c r="A331" s="545"/>
      <c r="B331" s="302"/>
      <c r="C331" s="302"/>
      <c r="D331" s="302"/>
      <c r="E331" s="83"/>
      <c r="F331" s="305"/>
      <c r="G331" s="302"/>
      <c r="H331" s="302"/>
      <c r="I331" s="399"/>
      <c r="J331" s="302"/>
      <c r="K331" s="302"/>
      <c r="L331" s="306"/>
      <c r="M331" s="306"/>
      <c r="N331" s="306"/>
      <c r="O331" s="85"/>
      <c r="P331" s="41"/>
      <c r="Q331" s="551"/>
      <c r="R331" s="552"/>
      <c r="S331" s="490" t="s">
        <v>2643</v>
      </c>
      <c r="T331" s="491">
        <v>75000</v>
      </c>
      <c r="U331" s="540">
        <v>42906</v>
      </c>
      <c r="V331" s="490"/>
      <c r="W331" s="547" t="s">
        <v>2618</v>
      </c>
    </row>
    <row r="332" spans="1:46" s="79" customFormat="1" x14ac:dyDescent="0.2">
      <c r="A332" s="545" t="s">
        <v>3699</v>
      </c>
      <c r="B332" s="302">
        <v>520224</v>
      </c>
      <c r="C332" s="302" t="s">
        <v>697</v>
      </c>
      <c r="D332" s="302" t="s">
        <v>8</v>
      </c>
      <c r="E332" s="83">
        <v>2017</v>
      </c>
      <c r="F332" s="305">
        <v>42909</v>
      </c>
      <c r="G332" s="302" t="s">
        <v>646</v>
      </c>
      <c r="H332" s="302" t="s">
        <v>3700</v>
      </c>
      <c r="I332" s="399"/>
      <c r="J332" s="302" t="s">
        <v>3701</v>
      </c>
      <c r="K332" s="302" t="s">
        <v>3702</v>
      </c>
      <c r="L332" s="306">
        <v>260862.07</v>
      </c>
      <c r="M332" s="306">
        <v>0</v>
      </c>
      <c r="N332" s="306">
        <v>265000</v>
      </c>
      <c r="O332" s="85"/>
      <c r="P332" s="41" t="s">
        <v>3195</v>
      </c>
      <c r="Q332" s="539" t="s">
        <v>3176</v>
      </c>
      <c r="R332" s="552"/>
      <c r="S332" s="490" t="s">
        <v>762</v>
      </c>
      <c r="T332" s="491">
        <v>15000</v>
      </c>
      <c r="U332" s="540">
        <v>42910</v>
      </c>
      <c r="V332" s="490"/>
      <c r="W332" s="541" t="s">
        <v>1976</v>
      </c>
    </row>
    <row r="333" spans="1:46" s="79" customFormat="1" x14ac:dyDescent="0.2">
      <c r="A333" s="545"/>
      <c r="B333" s="302"/>
      <c r="C333" s="302"/>
      <c r="D333" s="302"/>
      <c r="E333" s="83"/>
      <c r="F333" s="305"/>
      <c r="G333" s="302"/>
      <c r="H333" s="302"/>
      <c r="I333" s="399"/>
      <c r="J333" s="302"/>
      <c r="K333" s="302"/>
      <c r="L333" s="306"/>
      <c r="M333" s="306"/>
      <c r="N333" s="306"/>
      <c r="O333" s="85"/>
      <c r="P333" s="41"/>
      <c r="Q333" s="539"/>
      <c r="R333" s="552"/>
      <c r="S333" s="490" t="s">
        <v>762</v>
      </c>
      <c r="T333" s="491">
        <v>5000</v>
      </c>
      <c r="U333" s="540">
        <v>42899</v>
      </c>
      <c r="V333" s="490"/>
      <c r="W333" s="541" t="s">
        <v>1976</v>
      </c>
    </row>
    <row r="334" spans="1:46" s="79" customFormat="1" x14ac:dyDescent="0.2">
      <c r="A334" s="545"/>
      <c r="B334" s="302"/>
      <c r="C334" s="302"/>
      <c r="D334" s="302"/>
      <c r="E334" s="83"/>
      <c r="F334" s="305"/>
      <c r="G334" s="302"/>
      <c r="H334" s="302"/>
      <c r="I334" s="399"/>
      <c r="J334" s="302"/>
      <c r="K334" s="302"/>
      <c r="L334" s="306"/>
      <c r="M334" s="306"/>
      <c r="N334" s="306"/>
      <c r="O334" s="85"/>
      <c r="P334" s="41"/>
      <c r="Q334" s="539"/>
      <c r="R334" s="552"/>
      <c r="S334" s="490" t="s">
        <v>758</v>
      </c>
      <c r="T334" s="491">
        <v>60000</v>
      </c>
      <c r="U334" s="540">
        <v>42912</v>
      </c>
      <c r="V334" s="490"/>
      <c r="W334" s="541" t="s">
        <v>1976</v>
      </c>
    </row>
    <row r="335" spans="1:46" s="79" customFormat="1" ht="15" x14ac:dyDescent="0.25">
      <c r="A335" s="545"/>
      <c r="B335" s="302"/>
      <c r="C335" s="302"/>
      <c r="D335" s="302"/>
      <c r="E335" s="83"/>
      <c r="F335" s="305"/>
      <c r="G335" s="302"/>
      <c r="H335" s="302"/>
      <c r="I335" s="399"/>
      <c r="J335" s="302"/>
      <c r="K335" s="302"/>
      <c r="L335" s="306"/>
      <c r="M335" s="306"/>
      <c r="N335" s="306"/>
      <c r="O335" s="85"/>
      <c r="P335" s="41"/>
      <c r="Q335" s="539"/>
      <c r="R335" s="552"/>
      <c r="S335" s="490" t="s">
        <v>2647</v>
      </c>
      <c r="T335" s="524">
        <v>185000.01</v>
      </c>
      <c r="U335" s="503"/>
      <c r="V335" s="490"/>
      <c r="W335" s="541" t="s">
        <v>1976</v>
      </c>
    </row>
    <row r="336" spans="1:46" s="78" customFormat="1" x14ac:dyDescent="0.2">
      <c r="A336" s="545" t="s">
        <v>3703</v>
      </c>
      <c r="B336" s="302">
        <v>1520604</v>
      </c>
      <c r="C336" s="303">
        <v>7495</v>
      </c>
      <c r="D336" s="302" t="s">
        <v>492</v>
      </c>
      <c r="E336" s="83">
        <v>2017</v>
      </c>
      <c r="F336" s="305">
        <v>42888</v>
      </c>
      <c r="G336" s="302" t="s">
        <v>24</v>
      </c>
      <c r="H336" s="303" t="s">
        <v>3704</v>
      </c>
      <c r="I336" s="399"/>
      <c r="J336" s="302" t="s">
        <v>3705</v>
      </c>
      <c r="K336" s="302" t="s">
        <v>3706</v>
      </c>
      <c r="L336" s="306">
        <v>296880.13</v>
      </c>
      <c r="M336" s="306">
        <v>14844.01</v>
      </c>
      <c r="N336" s="306">
        <v>361600</v>
      </c>
      <c r="O336" s="85"/>
      <c r="P336" s="61" t="s">
        <v>787</v>
      </c>
      <c r="Q336" s="539" t="s">
        <v>3176</v>
      </c>
      <c r="R336" s="77"/>
      <c r="S336" s="490" t="s">
        <v>758</v>
      </c>
      <c r="T336" s="491">
        <v>111600</v>
      </c>
      <c r="U336" s="540">
        <v>42889</v>
      </c>
      <c r="V336" s="490"/>
      <c r="W336" s="541" t="s">
        <v>1976</v>
      </c>
      <c r="X336" s="79"/>
      <c r="Y336" s="79"/>
      <c r="Z336" s="79"/>
      <c r="AA336" s="79"/>
      <c r="AB336" s="79"/>
      <c r="AC336" s="79"/>
      <c r="AD336" s="79"/>
    </row>
    <row r="337" spans="1:46" s="78" customFormat="1" x14ac:dyDescent="0.2">
      <c r="A337" s="545"/>
      <c r="B337" s="302"/>
      <c r="C337" s="303"/>
      <c r="D337" s="302"/>
      <c r="E337" s="83"/>
      <c r="F337" s="305"/>
      <c r="G337" s="302"/>
      <c r="H337" s="303"/>
      <c r="I337" s="399"/>
      <c r="J337" s="302"/>
      <c r="K337" s="302"/>
      <c r="L337" s="306"/>
      <c r="M337" s="306"/>
      <c r="N337" s="306"/>
      <c r="O337" s="85"/>
      <c r="P337" s="61"/>
      <c r="Q337" s="539"/>
      <c r="R337" s="77"/>
      <c r="S337" s="490" t="s">
        <v>758</v>
      </c>
      <c r="T337" s="491">
        <v>5500</v>
      </c>
      <c r="U337" s="540">
        <v>42889</v>
      </c>
      <c r="V337" s="490"/>
      <c r="W337" s="541" t="s">
        <v>2618</v>
      </c>
      <c r="X337" s="79"/>
      <c r="Y337" s="79"/>
      <c r="Z337" s="79"/>
      <c r="AA337" s="79"/>
      <c r="AB337" s="79"/>
      <c r="AC337" s="79"/>
      <c r="AD337" s="79"/>
    </row>
    <row r="338" spans="1:46" s="78" customFormat="1" x14ac:dyDescent="0.2">
      <c r="A338" s="545"/>
      <c r="B338" s="302"/>
      <c r="C338" s="303"/>
      <c r="D338" s="302"/>
      <c r="E338" s="83"/>
      <c r="F338" s="305"/>
      <c r="G338" s="302"/>
      <c r="H338" s="303"/>
      <c r="I338" s="399"/>
      <c r="J338" s="302"/>
      <c r="K338" s="302"/>
      <c r="L338" s="306"/>
      <c r="M338" s="306"/>
      <c r="N338" s="306"/>
      <c r="O338" s="85"/>
      <c r="P338" s="61"/>
      <c r="Q338" s="539"/>
      <c r="R338" s="77"/>
      <c r="S338" s="490" t="s">
        <v>2643</v>
      </c>
      <c r="T338" s="491">
        <v>250000</v>
      </c>
      <c r="U338" s="540">
        <v>42888</v>
      </c>
      <c r="V338" s="490"/>
      <c r="W338" s="541" t="s">
        <v>2618</v>
      </c>
      <c r="X338" s="79"/>
      <c r="Y338" s="79"/>
      <c r="Z338" s="79"/>
      <c r="AA338" s="79"/>
      <c r="AB338" s="79"/>
      <c r="AC338" s="79"/>
      <c r="AD338" s="79"/>
    </row>
    <row r="339" spans="1:46" s="89" customFormat="1" x14ac:dyDescent="0.2">
      <c r="A339" s="545" t="s">
        <v>3707</v>
      </c>
      <c r="B339" s="302">
        <v>521707</v>
      </c>
      <c r="C339" s="303">
        <v>2006</v>
      </c>
      <c r="D339" s="302" t="s">
        <v>165</v>
      </c>
      <c r="E339" s="83">
        <v>2017</v>
      </c>
      <c r="F339" s="305">
        <v>42895</v>
      </c>
      <c r="G339" s="302" t="s">
        <v>30</v>
      </c>
      <c r="H339" s="303" t="s">
        <v>3708</v>
      </c>
      <c r="I339" s="399"/>
      <c r="J339" s="302" t="s">
        <v>3709</v>
      </c>
      <c r="K339" s="302" t="s">
        <v>3710</v>
      </c>
      <c r="L339" s="306">
        <v>201982.76</v>
      </c>
      <c r="M339" s="306">
        <v>0</v>
      </c>
      <c r="N339" s="306">
        <v>234300</v>
      </c>
      <c r="O339" s="85"/>
      <c r="P339" s="61" t="s">
        <v>787</v>
      </c>
      <c r="Q339" s="551" t="s">
        <v>3206</v>
      </c>
      <c r="R339" s="77"/>
      <c r="S339" s="490" t="s">
        <v>763</v>
      </c>
      <c r="T339" s="491">
        <v>4300</v>
      </c>
      <c r="U339" s="540">
        <v>42898</v>
      </c>
      <c r="V339" s="490"/>
      <c r="W339" s="541" t="s">
        <v>2618</v>
      </c>
      <c r="X339" s="79"/>
      <c r="Y339" s="79"/>
      <c r="Z339" s="79"/>
      <c r="AA339" s="79"/>
      <c r="AB339" s="79"/>
      <c r="AC339" s="79"/>
      <c r="AD339" s="79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</row>
    <row r="340" spans="1:46" s="89" customFormat="1" x14ac:dyDescent="0.2">
      <c r="A340" s="545"/>
      <c r="B340" s="302"/>
      <c r="C340" s="303"/>
      <c r="D340" s="302"/>
      <c r="E340" s="83"/>
      <c r="F340" s="305"/>
      <c r="G340" s="302"/>
      <c r="H340" s="303"/>
      <c r="I340" s="399"/>
      <c r="J340" s="302"/>
      <c r="K340" s="302"/>
      <c r="L340" s="306"/>
      <c r="M340" s="306"/>
      <c r="N340" s="306"/>
      <c r="O340" s="85"/>
      <c r="P340" s="61"/>
      <c r="Q340" s="551"/>
      <c r="R340" s="77"/>
      <c r="S340" s="490" t="s">
        <v>763</v>
      </c>
      <c r="T340" s="491">
        <v>10000</v>
      </c>
      <c r="U340" s="540">
        <v>42895</v>
      </c>
      <c r="V340" s="490"/>
      <c r="W340" s="541" t="s">
        <v>2618</v>
      </c>
      <c r="X340" s="79"/>
      <c r="Y340" s="79"/>
      <c r="Z340" s="79"/>
      <c r="AA340" s="79"/>
      <c r="AB340" s="79"/>
      <c r="AC340" s="79"/>
      <c r="AD340" s="79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</row>
    <row r="341" spans="1:46" s="89" customFormat="1" x14ac:dyDescent="0.2">
      <c r="A341" s="545"/>
      <c r="B341" s="302"/>
      <c r="C341" s="303"/>
      <c r="D341" s="302"/>
      <c r="E341" s="83"/>
      <c r="F341" s="305"/>
      <c r="G341" s="302"/>
      <c r="H341" s="303"/>
      <c r="I341" s="399"/>
      <c r="J341" s="302"/>
      <c r="K341" s="302"/>
      <c r="L341" s="306"/>
      <c r="M341" s="306"/>
      <c r="N341" s="306"/>
      <c r="O341" s="85"/>
      <c r="P341" s="61"/>
      <c r="Q341" s="551"/>
      <c r="R341" s="77"/>
      <c r="S341" s="490" t="s">
        <v>757</v>
      </c>
      <c r="T341" s="491">
        <v>80000</v>
      </c>
      <c r="U341" s="540">
        <v>42898</v>
      </c>
      <c r="V341" s="490"/>
      <c r="W341" s="541" t="s">
        <v>2618</v>
      </c>
      <c r="X341" s="79"/>
      <c r="Y341" s="79"/>
      <c r="Z341" s="79"/>
      <c r="AA341" s="79"/>
      <c r="AB341" s="79"/>
      <c r="AC341" s="79"/>
      <c r="AD341" s="79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</row>
    <row r="342" spans="1:46" s="89" customFormat="1" x14ac:dyDescent="0.2">
      <c r="A342" s="545"/>
      <c r="B342" s="302"/>
      <c r="C342" s="303"/>
      <c r="D342" s="302"/>
      <c r="E342" s="83"/>
      <c r="F342" s="305"/>
      <c r="G342" s="302"/>
      <c r="H342" s="303"/>
      <c r="I342" s="399"/>
      <c r="J342" s="302"/>
      <c r="K342" s="302"/>
      <c r="L342" s="306"/>
      <c r="M342" s="306"/>
      <c r="N342" s="306"/>
      <c r="O342" s="85"/>
      <c r="P342" s="61"/>
      <c r="Q342" s="551"/>
      <c r="R342" s="77"/>
      <c r="S342" s="490" t="s">
        <v>766</v>
      </c>
      <c r="T342" s="491">
        <v>138000</v>
      </c>
      <c r="U342" s="540">
        <v>42895</v>
      </c>
      <c r="V342" s="490"/>
      <c r="W342" s="541" t="s">
        <v>2618</v>
      </c>
      <c r="X342" s="79"/>
      <c r="Y342" s="79"/>
      <c r="Z342" s="79"/>
      <c r="AA342" s="79"/>
      <c r="AB342" s="79"/>
      <c r="AC342" s="79"/>
      <c r="AD342" s="79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</row>
    <row r="343" spans="1:46" s="89" customFormat="1" x14ac:dyDescent="0.2">
      <c r="A343" s="545"/>
      <c r="B343" s="302"/>
      <c r="C343" s="303"/>
      <c r="D343" s="302"/>
      <c r="E343" s="83"/>
      <c r="F343" s="305"/>
      <c r="G343" s="302"/>
      <c r="H343" s="303"/>
      <c r="I343" s="399"/>
      <c r="J343" s="302"/>
      <c r="K343" s="302"/>
      <c r="L343" s="306"/>
      <c r="M343" s="306"/>
      <c r="N343" s="306"/>
      <c r="O343" s="85"/>
      <c r="P343" s="61"/>
      <c r="Q343" s="551"/>
      <c r="R343" s="77"/>
      <c r="S343" s="490" t="s">
        <v>2643</v>
      </c>
      <c r="T343" s="491">
        <v>2000</v>
      </c>
      <c r="U343" s="540">
        <v>42895</v>
      </c>
      <c r="V343" s="490"/>
      <c r="W343" s="541" t="s">
        <v>1976</v>
      </c>
      <c r="X343" s="79"/>
      <c r="Y343" s="79"/>
      <c r="Z343" s="79"/>
      <c r="AA343" s="79"/>
      <c r="AB343" s="79"/>
      <c r="AC343" s="79"/>
      <c r="AD343" s="79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</row>
    <row r="344" spans="1:46" s="78" customFormat="1" x14ac:dyDescent="0.2">
      <c r="A344" s="545" t="s">
        <v>3711</v>
      </c>
      <c r="B344" s="302">
        <v>520907</v>
      </c>
      <c r="C344" s="302" t="s">
        <v>697</v>
      </c>
      <c r="D344" s="302" t="s">
        <v>8</v>
      </c>
      <c r="E344" s="83">
        <v>2017</v>
      </c>
      <c r="F344" s="305">
        <v>42916</v>
      </c>
      <c r="G344" s="302" t="s">
        <v>105</v>
      </c>
      <c r="H344" s="302" t="s">
        <v>3712</v>
      </c>
      <c r="I344" s="399"/>
      <c r="J344" s="302" t="s">
        <v>3713</v>
      </c>
      <c r="K344" s="302" t="s">
        <v>3714</v>
      </c>
      <c r="L344" s="306">
        <v>174172.41</v>
      </c>
      <c r="M344" s="306">
        <v>0</v>
      </c>
      <c r="N344" s="306">
        <v>177000</v>
      </c>
      <c r="O344" s="85"/>
      <c r="P344" s="61" t="s">
        <v>3195</v>
      </c>
      <c r="Q344" s="551" t="s">
        <v>3206</v>
      </c>
      <c r="R344" s="552"/>
      <c r="S344" s="490" t="s">
        <v>758</v>
      </c>
      <c r="T344" s="491">
        <v>45000</v>
      </c>
      <c r="U344" s="540">
        <v>42916</v>
      </c>
      <c r="V344" s="490"/>
      <c r="W344" s="547" t="s">
        <v>2618</v>
      </c>
    </row>
    <row r="345" spans="1:46" s="78" customFormat="1" ht="15" x14ac:dyDescent="0.25">
      <c r="A345" s="545"/>
      <c r="B345" s="302"/>
      <c r="C345" s="302"/>
      <c r="D345" s="302"/>
      <c r="E345" s="83"/>
      <c r="F345" s="305"/>
      <c r="G345" s="302"/>
      <c r="H345" s="302"/>
      <c r="I345" s="399"/>
      <c r="J345" s="302"/>
      <c r="K345" s="302"/>
      <c r="L345" s="306"/>
      <c r="M345" s="306"/>
      <c r="N345" s="306"/>
      <c r="O345" s="85"/>
      <c r="P345" s="61"/>
      <c r="Q345" s="551"/>
      <c r="R345" s="552"/>
      <c r="S345" s="490" t="s">
        <v>2647</v>
      </c>
      <c r="T345" s="524">
        <v>132000</v>
      </c>
      <c r="U345" s="503"/>
      <c r="V345" s="490"/>
      <c r="W345" s="547" t="s">
        <v>2618</v>
      </c>
    </row>
    <row r="346" spans="1:46" s="78" customFormat="1" x14ac:dyDescent="0.2">
      <c r="A346" s="548" t="s">
        <v>3715</v>
      </c>
      <c r="B346" s="302">
        <v>521908</v>
      </c>
      <c r="C346" s="303">
        <v>6980</v>
      </c>
      <c r="D346" s="302" t="s">
        <v>407</v>
      </c>
      <c r="E346" s="83">
        <v>2017</v>
      </c>
      <c r="F346" s="305">
        <v>42908</v>
      </c>
      <c r="G346" s="302" t="s">
        <v>49</v>
      </c>
      <c r="H346" s="303" t="s">
        <v>3716</v>
      </c>
      <c r="I346" s="399"/>
      <c r="J346" s="302" t="s">
        <v>3717</v>
      </c>
      <c r="K346" s="302" t="s">
        <v>3718</v>
      </c>
      <c r="L346" s="306">
        <v>520282.13</v>
      </c>
      <c r="M346" s="306">
        <v>40148.9</v>
      </c>
      <c r="N346" s="306">
        <v>650100</v>
      </c>
      <c r="O346" s="85"/>
      <c r="P346" s="61" t="s">
        <v>787</v>
      </c>
      <c r="Q346" s="546" t="s">
        <v>2627</v>
      </c>
      <c r="R346" s="77"/>
      <c r="S346" s="490" t="s">
        <v>757</v>
      </c>
      <c r="T346" s="491">
        <v>399194</v>
      </c>
      <c r="U346" s="540">
        <v>42909</v>
      </c>
      <c r="V346" s="540">
        <v>43025</v>
      </c>
      <c r="W346" s="541" t="s">
        <v>1976</v>
      </c>
      <c r="X346" s="79"/>
      <c r="Y346" s="79"/>
      <c r="Z346" s="79"/>
      <c r="AA346" s="79"/>
      <c r="AB346" s="79"/>
      <c r="AC346" s="79"/>
      <c r="AD346" s="79"/>
    </row>
    <row r="347" spans="1:46" s="78" customFormat="1" x14ac:dyDescent="0.2">
      <c r="A347" s="548"/>
      <c r="B347" s="302"/>
      <c r="C347" s="303"/>
      <c r="D347" s="302"/>
      <c r="E347" s="83"/>
      <c r="F347" s="305"/>
      <c r="G347" s="302"/>
      <c r="H347" s="303"/>
      <c r="I347" s="399"/>
      <c r="J347" s="302"/>
      <c r="K347" s="302"/>
      <c r="L347" s="306"/>
      <c r="M347" s="306"/>
      <c r="N347" s="306"/>
      <c r="O347" s="85"/>
      <c r="P347" s="61"/>
      <c r="Q347" s="546"/>
      <c r="R347" s="77"/>
      <c r="S347" s="490" t="s">
        <v>2643</v>
      </c>
      <c r="T347" s="491">
        <v>1</v>
      </c>
      <c r="U347" s="540">
        <v>42909</v>
      </c>
      <c r="V347" s="490"/>
      <c r="W347" s="541" t="s">
        <v>1976</v>
      </c>
      <c r="X347" s="79"/>
      <c r="Y347" s="79"/>
      <c r="Z347" s="79"/>
      <c r="AA347" s="79"/>
      <c r="AB347" s="79"/>
      <c r="AC347" s="79"/>
      <c r="AD347" s="79"/>
    </row>
    <row r="348" spans="1:46" s="78" customFormat="1" x14ac:dyDescent="0.2">
      <c r="A348" s="548"/>
      <c r="B348" s="302"/>
      <c r="C348" s="303"/>
      <c r="D348" s="302"/>
      <c r="E348" s="83"/>
      <c r="F348" s="305"/>
      <c r="G348" s="302"/>
      <c r="H348" s="303"/>
      <c r="I348" s="399"/>
      <c r="J348" s="302"/>
      <c r="K348" s="302"/>
      <c r="L348" s="306"/>
      <c r="M348" s="306"/>
      <c r="N348" s="306"/>
      <c r="O348" s="85"/>
      <c r="P348" s="61"/>
      <c r="Q348" s="546"/>
      <c r="R348" s="77"/>
      <c r="S348" s="490" t="s">
        <v>763</v>
      </c>
      <c r="T348" s="491">
        <v>1000</v>
      </c>
      <c r="U348" s="540">
        <v>42903</v>
      </c>
      <c r="V348" s="490"/>
      <c r="W348" s="541" t="s">
        <v>1976</v>
      </c>
      <c r="X348" s="79"/>
      <c r="Y348" s="79"/>
      <c r="Z348" s="79"/>
      <c r="AA348" s="79"/>
      <c r="AB348" s="79"/>
      <c r="AC348" s="79"/>
      <c r="AD348" s="79"/>
    </row>
    <row r="349" spans="1:46" s="78" customFormat="1" ht="15" x14ac:dyDescent="0.25">
      <c r="A349" s="548"/>
      <c r="B349" s="302"/>
      <c r="C349" s="303"/>
      <c r="D349" s="302"/>
      <c r="E349" s="83"/>
      <c r="F349" s="305"/>
      <c r="G349" s="302"/>
      <c r="H349" s="303"/>
      <c r="I349" s="399"/>
      <c r="J349" s="302"/>
      <c r="K349" s="302"/>
      <c r="L349" s="306"/>
      <c r="M349" s="306"/>
      <c r="N349" s="306"/>
      <c r="O349" s="85"/>
      <c r="P349" s="61"/>
      <c r="Q349" s="546"/>
      <c r="R349" s="77"/>
      <c r="S349" s="490" t="s">
        <v>2647</v>
      </c>
      <c r="T349" s="502">
        <v>249905.52</v>
      </c>
      <c r="U349" s="503"/>
      <c r="V349" s="490"/>
      <c r="W349" s="541" t="s">
        <v>2618</v>
      </c>
      <c r="X349" s="79"/>
      <c r="Y349" s="79"/>
      <c r="Z349" s="79"/>
      <c r="AA349" s="79"/>
      <c r="AB349" s="79"/>
      <c r="AC349" s="79"/>
      <c r="AD349" s="79"/>
    </row>
    <row r="350" spans="1:46" s="78" customFormat="1" x14ac:dyDescent="0.2">
      <c r="A350" s="545" t="s">
        <v>3719</v>
      </c>
      <c r="B350" s="302">
        <v>520224</v>
      </c>
      <c r="C350" s="303">
        <v>1781</v>
      </c>
      <c r="D350" s="302" t="s">
        <v>54</v>
      </c>
      <c r="E350" s="83">
        <v>2017</v>
      </c>
      <c r="F350" s="305">
        <v>42900</v>
      </c>
      <c r="G350" s="302" t="s">
        <v>17</v>
      </c>
      <c r="H350" s="303" t="s">
        <v>3720</v>
      </c>
      <c r="I350" s="399"/>
      <c r="J350" s="302" t="s">
        <v>3721</v>
      </c>
      <c r="K350" s="302" t="s">
        <v>3722</v>
      </c>
      <c r="L350" s="306">
        <v>281991.44</v>
      </c>
      <c r="M350" s="306">
        <v>3353.39</v>
      </c>
      <c r="N350" s="306">
        <v>331000</v>
      </c>
      <c r="O350" s="85"/>
      <c r="P350" s="61" t="s">
        <v>787</v>
      </c>
      <c r="Q350" s="539" t="s">
        <v>3176</v>
      </c>
      <c r="R350" s="77"/>
      <c r="S350" s="494" t="s">
        <v>2752</v>
      </c>
      <c r="T350" s="508">
        <v>90000</v>
      </c>
      <c r="U350" s="540">
        <v>42901</v>
      </c>
      <c r="V350" s="490"/>
      <c r="W350" s="541" t="s">
        <v>2618</v>
      </c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  <c r="AT350" s="79"/>
    </row>
    <row r="351" spans="1:46" s="78" customFormat="1" x14ac:dyDescent="0.2">
      <c r="A351" s="545"/>
      <c r="B351" s="302"/>
      <c r="C351" s="303"/>
      <c r="D351" s="302"/>
      <c r="E351" s="83"/>
      <c r="F351" s="305"/>
      <c r="G351" s="302"/>
      <c r="H351" s="303"/>
      <c r="I351" s="399"/>
      <c r="J351" s="302"/>
      <c r="K351" s="302"/>
      <c r="L351" s="306"/>
      <c r="M351" s="306"/>
      <c r="N351" s="306"/>
      <c r="O351" s="85"/>
      <c r="P351" s="61"/>
      <c r="Q351" s="539"/>
      <c r="R351" s="77"/>
      <c r="S351" s="490" t="s">
        <v>2643</v>
      </c>
      <c r="T351" s="508">
        <v>60000</v>
      </c>
      <c r="U351" s="540">
        <v>42901</v>
      </c>
      <c r="V351" s="490"/>
      <c r="W351" s="547" t="s">
        <v>2618</v>
      </c>
    </row>
    <row r="352" spans="1:46" s="78" customFormat="1" ht="15" x14ac:dyDescent="0.25">
      <c r="A352" s="80"/>
      <c r="B352" s="81"/>
      <c r="C352" s="82"/>
      <c r="D352" s="81"/>
      <c r="E352" s="83"/>
      <c r="F352" s="84"/>
      <c r="G352" s="81"/>
      <c r="H352" s="81"/>
      <c r="I352" s="81"/>
      <c r="J352" s="81"/>
      <c r="K352" s="81"/>
      <c r="L352" s="85"/>
      <c r="M352" s="85"/>
      <c r="N352" s="85"/>
      <c r="O352" s="85"/>
      <c r="P352" s="61"/>
      <c r="Q352" s="565"/>
      <c r="R352" s="552"/>
      <c r="S352" s="490" t="s">
        <v>2824</v>
      </c>
      <c r="T352" s="561">
        <v>5005.83</v>
      </c>
      <c r="U352" s="490"/>
      <c r="V352" s="490"/>
      <c r="W352" s="547" t="s">
        <v>2618</v>
      </c>
    </row>
    <row r="353" spans="1:24" s="78" customFormat="1" ht="15" x14ac:dyDescent="0.25">
      <c r="A353" s="80"/>
      <c r="B353" s="81"/>
      <c r="C353" s="82"/>
      <c r="D353" s="81"/>
      <c r="E353" s="83"/>
      <c r="F353" s="84"/>
      <c r="G353" s="81"/>
      <c r="H353" s="81"/>
      <c r="I353" s="81"/>
      <c r="J353" s="81"/>
      <c r="K353" s="81"/>
      <c r="L353" s="85"/>
      <c r="M353" s="85"/>
      <c r="N353" s="85"/>
      <c r="O353" s="85"/>
      <c r="P353" s="61"/>
      <c r="Q353" s="106"/>
      <c r="R353" s="552"/>
      <c r="S353" s="490" t="s">
        <v>2647</v>
      </c>
      <c r="T353" s="524">
        <v>175994.17</v>
      </c>
      <c r="U353" s="503"/>
      <c r="V353" s="490"/>
      <c r="W353" s="547"/>
    </row>
    <row r="354" spans="1:24" s="112" customFormat="1" x14ac:dyDescent="0.2">
      <c r="A354" s="108"/>
      <c r="B354" s="109"/>
      <c r="C354" s="109"/>
      <c r="D354" s="110"/>
      <c r="E354" s="111"/>
      <c r="F354" s="308"/>
      <c r="G354" s="110"/>
      <c r="H354" s="110"/>
      <c r="I354" s="110"/>
      <c r="J354" s="110"/>
      <c r="K354" s="110"/>
      <c r="L354" s="86"/>
      <c r="M354" s="86"/>
      <c r="N354" s="86"/>
      <c r="O354" s="86"/>
      <c r="P354" s="309"/>
      <c r="Q354" s="566"/>
      <c r="R354" s="77"/>
      <c r="S354" s="476"/>
      <c r="T354" s="477"/>
      <c r="U354" s="476"/>
      <c r="V354" s="476"/>
      <c r="W354" s="533"/>
      <c r="X354" s="68"/>
    </row>
    <row r="355" spans="1:24" s="112" customFormat="1" x14ac:dyDescent="0.2">
      <c r="A355" s="108"/>
      <c r="B355" s="109"/>
      <c r="C355" s="109"/>
      <c r="D355" s="110"/>
      <c r="E355" s="111"/>
      <c r="F355" s="113"/>
      <c r="G355" s="110"/>
      <c r="H355" s="110"/>
      <c r="I355" s="110"/>
      <c r="J355" s="110"/>
      <c r="K355" s="110"/>
      <c r="L355" s="86"/>
      <c r="M355" s="86"/>
      <c r="N355" s="86"/>
      <c r="O355" s="86"/>
      <c r="P355" s="54"/>
      <c r="Q355" s="106"/>
      <c r="R355" s="77"/>
      <c r="S355" s="476"/>
      <c r="T355" s="477"/>
      <c r="U355" s="476"/>
      <c r="V355" s="476"/>
      <c r="W355" s="533"/>
      <c r="X355" s="68"/>
    </row>
    <row r="356" spans="1:24" s="112" customFormat="1" ht="13.5" thickBot="1" x14ac:dyDescent="0.25">
      <c r="A356" s="114"/>
      <c r="B356" s="115"/>
      <c r="C356" s="115"/>
      <c r="D356" s="116"/>
      <c r="E356" s="116"/>
      <c r="F356" s="117"/>
      <c r="G356" s="116"/>
      <c r="H356" s="116"/>
      <c r="I356" s="116"/>
      <c r="J356" s="116"/>
      <c r="K356" s="116"/>
      <c r="L356" s="118"/>
      <c r="M356" s="118"/>
      <c r="N356" s="118"/>
      <c r="O356" s="118"/>
      <c r="P356" s="54"/>
      <c r="Q356" s="566"/>
      <c r="R356" s="77"/>
      <c r="S356" s="476"/>
      <c r="T356" s="477"/>
      <c r="U356" s="476"/>
      <c r="V356" s="476"/>
      <c r="W356" s="533"/>
      <c r="X356" s="68"/>
    </row>
    <row r="357" spans="1:24" s="112" customFormat="1" x14ac:dyDescent="0.2">
      <c r="A357" s="119"/>
      <c r="B357" s="120"/>
      <c r="C357" s="120"/>
      <c r="D357" s="120"/>
      <c r="E357" s="121"/>
      <c r="F357" s="122"/>
      <c r="G357" s="123"/>
      <c r="H357" s="124"/>
      <c r="I357" s="125"/>
      <c r="J357" s="125"/>
      <c r="K357" s="121"/>
      <c r="L357" s="126"/>
      <c r="M357" s="127"/>
      <c r="N357" s="128"/>
      <c r="O357" s="128"/>
      <c r="P357" s="54"/>
      <c r="Q357" s="106"/>
      <c r="R357" s="77"/>
      <c r="S357" s="476"/>
      <c r="T357" s="477"/>
      <c r="U357" s="476"/>
      <c r="V357" s="476"/>
      <c r="W357" s="533"/>
      <c r="X357" s="68"/>
    </row>
    <row r="358" spans="1:24" s="112" customFormat="1" x14ac:dyDescent="0.2">
      <c r="A358" s="129"/>
      <c r="B358" s="130"/>
      <c r="C358" s="130"/>
      <c r="D358" s="131"/>
      <c r="E358" s="132"/>
      <c r="F358" s="133"/>
      <c r="G358" s="134"/>
      <c r="H358" s="135"/>
      <c r="I358" s="135"/>
      <c r="J358" s="135"/>
      <c r="K358" s="132"/>
      <c r="L358" s="136">
        <f>SUM(L6:L356)</f>
        <v>41797150.489999995</v>
      </c>
      <c r="M358" s="136">
        <f>SUM(M6:M356)</f>
        <v>1139670.3999999997</v>
      </c>
      <c r="N358" s="136">
        <f>SUM(N6:N356)</f>
        <v>49295992.190000005</v>
      </c>
      <c r="O358" s="136">
        <f>SUM(O6:O356)</f>
        <v>0</v>
      </c>
      <c r="P358" s="54"/>
      <c r="Q358" s="106"/>
      <c r="R358" s="77"/>
      <c r="S358" s="476"/>
      <c r="T358" s="477"/>
      <c r="U358" s="476"/>
      <c r="V358" s="476"/>
      <c r="W358" s="533"/>
      <c r="X358" s="68"/>
    </row>
    <row r="359" spans="1:24" s="112" customFormat="1" ht="13.5" thickBot="1" x14ac:dyDescent="0.25">
      <c r="A359" s="137"/>
      <c r="B359" s="138"/>
      <c r="C359" s="138"/>
      <c r="D359" s="138"/>
      <c r="E359" s="139"/>
      <c r="F359" s="140"/>
      <c r="G359" s="141"/>
      <c r="H359" s="142"/>
      <c r="I359" s="143"/>
      <c r="J359" s="143"/>
      <c r="K359" s="139"/>
      <c r="L359" s="144"/>
      <c r="M359" s="145"/>
      <c r="N359" s="146"/>
      <c r="O359" s="146"/>
      <c r="P359" s="54"/>
      <c r="Q359" s="106"/>
      <c r="R359" s="77"/>
      <c r="S359" s="476"/>
      <c r="T359" s="477"/>
      <c r="U359" s="476"/>
      <c r="V359" s="476"/>
      <c r="W359" s="533"/>
      <c r="X359" s="68"/>
    </row>
    <row r="360" spans="1:24" s="112" customFormat="1" x14ac:dyDescent="0.2">
      <c r="A360" s="147"/>
      <c r="B360" s="148"/>
      <c r="C360" s="148"/>
      <c r="D360" s="41"/>
      <c r="E360" s="63"/>
      <c r="F360" s="149"/>
      <c r="G360" s="150"/>
      <c r="H360" s="151" t="s">
        <v>1327</v>
      </c>
      <c r="I360" s="152"/>
      <c r="J360" s="151" t="s">
        <v>1327</v>
      </c>
      <c r="K360" s="42" t="s">
        <v>1328</v>
      </c>
      <c r="L360" s="153">
        <v>30408242.280000001</v>
      </c>
      <c r="M360" s="154">
        <f>+M358</f>
        <v>1139670.3999999997</v>
      </c>
      <c r="N360" s="156"/>
      <c r="O360" s="155"/>
      <c r="P360" s="54" t="s">
        <v>772</v>
      </c>
      <c r="Q360" s="106"/>
      <c r="R360" s="77"/>
      <c r="S360" s="476"/>
      <c r="T360" s="477"/>
      <c r="U360" s="476"/>
      <c r="V360" s="476"/>
      <c r="W360" s="533"/>
      <c r="X360" s="68"/>
    </row>
    <row r="361" spans="1:24" s="112" customFormat="1" x14ac:dyDescent="0.2">
      <c r="A361" s="147"/>
      <c r="B361" s="148"/>
      <c r="C361" s="148"/>
      <c r="D361" s="41"/>
      <c r="E361" s="63"/>
      <c r="F361" s="149"/>
      <c r="G361" s="150"/>
      <c r="H361" s="151" t="s">
        <v>1329</v>
      </c>
      <c r="I361" s="152"/>
      <c r="J361" s="151" t="s">
        <v>1330</v>
      </c>
      <c r="K361" s="42" t="s">
        <v>1328</v>
      </c>
      <c r="L361" s="153">
        <v>7698182.9299999997</v>
      </c>
      <c r="M361" s="154"/>
      <c r="N361" s="156"/>
      <c r="O361" s="155"/>
      <c r="P361" s="54"/>
      <c r="Q361" s="566"/>
      <c r="R361" s="550"/>
      <c r="S361" s="476"/>
      <c r="T361" s="477"/>
      <c r="U361" s="476"/>
      <c r="V361" s="476"/>
      <c r="W361" s="533"/>
      <c r="X361" s="68"/>
    </row>
    <row r="362" spans="1:24" s="112" customFormat="1" x14ac:dyDescent="0.2">
      <c r="A362" s="157"/>
      <c r="B362" s="148"/>
      <c r="C362" s="148"/>
      <c r="D362" s="41"/>
      <c r="E362" s="63"/>
      <c r="F362" s="149"/>
      <c r="G362" s="150"/>
      <c r="H362" s="151" t="s">
        <v>1330</v>
      </c>
      <c r="I362" s="152"/>
      <c r="J362" s="151" t="s">
        <v>1331</v>
      </c>
      <c r="K362" s="42" t="s">
        <v>1328</v>
      </c>
      <c r="L362" s="153">
        <v>5512103.4199999999</v>
      </c>
      <c r="M362" s="155"/>
      <c r="N362" s="156"/>
      <c r="O362" s="158">
        <f>72*360</f>
        <v>25920</v>
      </c>
      <c r="P362" s="54"/>
      <c r="Q362" s="567"/>
      <c r="R362" s="77"/>
      <c r="S362" s="476"/>
      <c r="T362" s="477"/>
      <c r="U362" s="476"/>
      <c r="V362" s="476"/>
      <c r="W362" s="533"/>
      <c r="X362" s="68"/>
    </row>
    <row r="363" spans="1:24" s="112" customFormat="1" x14ac:dyDescent="0.2">
      <c r="A363" s="157"/>
      <c r="B363" s="148"/>
      <c r="C363" s="148"/>
      <c r="D363" s="41"/>
      <c r="E363" s="63"/>
      <c r="F363" s="149"/>
      <c r="G363" s="150"/>
      <c r="H363" s="151" t="s">
        <v>1331</v>
      </c>
      <c r="I363" s="152"/>
      <c r="J363" s="152"/>
      <c r="K363" s="42"/>
      <c r="L363" s="154"/>
      <c r="M363" s="154"/>
      <c r="N363" s="159"/>
      <c r="O363" s="159"/>
      <c r="P363" s="161"/>
      <c r="Q363" s="567"/>
      <c r="R363" s="77"/>
      <c r="S363" s="476"/>
      <c r="T363" s="477"/>
      <c r="U363" s="476"/>
      <c r="V363" s="476"/>
      <c r="W363" s="533"/>
      <c r="X363" s="68"/>
    </row>
    <row r="364" spans="1:24" s="112" customFormat="1" x14ac:dyDescent="0.2">
      <c r="A364" s="157"/>
      <c r="B364" s="148"/>
      <c r="C364" s="148"/>
      <c r="D364" s="41"/>
      <c r="E364" s="63"/>
      <c r="F364" s="149"/>
      <c r="G364" s="150"/>
      <c r="H364" s="151" t="s">
        <v>1332</v>
      </c>
      <c r="I364" s="152"/>
      <c r="J364" s="152"/>
      <c r="K364" s="42"/>
      <c r="L364" s="162">
        <v>0</v>
      </c>
      <c r="M364" s="162"/>
      <c r="N364" s="163"/>
      <c r="O364" s="163"/>
      <c r="P364" s="54"/>
      <c r="Q364" s="563"/>
      <c r="R364" s="550"/>
      <c r="S364" s="476"/>
      <c r="T364" s="477"/>
      <c r="U364" s="476"/>
      <c r="V364" s="476"/>
      <c r="W364" s="533"/>
      <c r="X364" s="68"/>
    </row>
    <row r="365" spans="1:24" s="112" customFormat="1" x14ac:dyDescent="0.2">
      <c r="A365" s="157"/>
      <c r="B365" s="148"/>
      <c r="C365" s="148"/>
      <c r="D365" s="41"/>
      <c r="E365" s="63"/>
      <c r="F365" s="164"/>
      <c r="G365" s="165"/>
      <c r="H365" s="151" t="s">
        <v>1333</v>
      </c>
      <c r="I365" s="152"/>
      <c r="J365" s="152"/>
      <c r="K365" s="42"/>
      <c r="L365" s="166">
        <f>SUM(L360:L364)</f>
        <v>43618528.630000003</v>
      </c>
      <c r="M365" s="166">
        <f>SUM(M360:M364)</f>
        <v>1139670.3999999997</v>
      </c>
      <c r="N365" s="166"/>
      <c r="O365" s="166">
        <f>+O358-O360</f>
        <v>0</v>
      </c>
      <c r="P365" s="54"/>
      <c r="Q365" s="567"/>
      <c r="R365" s="77"/>
      <c r="S365" s="476"/>
      <c r="T365" s="477"/>
      <c r="U365" s="476"/>
      <c r="V365" s="476"/>
      <c r="W365" s="533"/>
      <c r="X365" s="68"/>
    </row>
    <row r="366" spans="1:24" s="112" customFormat="1" x14ac:dyDescent="0.2">
      <c r="A366" s="157"/>
      <c r="B366" s="148"/>
      <c r="C366" s="148"/>
      <c r="D366" s="41"/>
      <c r="E366" s="63"/>
      <c r="F366" s="149"/>
      <c r="G366" s="150"/>
      <c r="H366" s="43"/>
      <c r="I366" s="152"/>
      <c r="J366" s="152"/>
      <c r="K366" s="42"/>
      <c r="L366" s="167"/>
      <c r="M366" s="155"/>
      <c r="N366" s="169"/>
      <c r="O366" s="169"/>
      <c r="P366" s="54"/>
      <c r="Q366" s="567"/>
      <c r="R366" s="77"/>
      <c r="S366" s="476"/>
      <c r="T366" s="477"/>
      <c r="U366" s="476"/>
      <c r="V366" s="476"/>
      <c r="W366" s="533"/>
      <c r="X366" s="68"/>
    </row>
    <row r="367" spans="1:24" s="112" customFormat="1" x14ac:dyDescent="0.2">
      <c r="A367" s="157"/>
      <c r="B367" s="148"/>
      <c r="C367" s="148"/>
      <c r="D367" s="41"/>
      <c r="E367" s="63"/>
      <c r="F367" s="149"/>
      <c r="G367" s="150"/>
      <c r="H367" s="43"/>
      <c r="I367" s="152"/>
      <c r="J367" s="152"/>
      <c r="K367" s="42" t="s">
        <v>1334</v>
      </c>
      <c r="L367" s="170">
        <f>+L358-L365</f>
        <v>-1821378.140000008</v>
      </c>
      <c r="M367" s="170"/>
      <c r="N367" s="169"/>
      <c r="O367" s="169"/>
      <c r="P367" s="54"/>
      <c r="Q367" s="567"/>
      <c r="R367" s="77"/>
      <c r="S367" s="476"/>
      <c r="T367" s="477"/>
      <c r="U367" s="476"/>
      <c r="V367" s="476"/>
      <c r="W367" s="533"/>
      <c r="X367" s="68"/>
    </row>
    <row r="368" spans="1:24" s="112" customFormat="1" x14ac:dyDescent="0.2">
      <c r="A368" s="107"/>
      <c r="B368" s="105"/>
      <c r="C368" s="88"/>
      <c r="D368" s="88"/>
      <c r="E368" s="88"/>
      <c r="F368" s="171"/>
      <c r="G368" s="172"/>
      <c r="H368" s="88"/>
      <c r="I368" s="88"/>
      <c r="J368" s="88"/>
      <c r="K368" s="88"/>
      <c r="L368" s="98"/>
      <c r="M368" s="98"/>
      <c r="N368" s="98"/>
      <c r="O368" s="160"/>
      <c r="P368" s="54"/>
      <c r="Q368" s="567"/>
      <c r="R368" s="77"/>
      <c r="S368" s="476"/>
      <c r="T368" s="477"/>
      <c r="U368" s="476"/>
      <c r="V368" s="476"/>
      <c r="W368" s="533"/>
      <c r="X368" s="68"/>
    </row>
    <row r="369" spans="1:24" s="112" customFormat="1" x14ac:dyDescent="0.2">
      <c r="A369" s="107"/>
      <c r="B369" s="105"/>
      <c r="C369" s="88"/>
      <c r="D369" s="88"/>
      <c r="E369" s="88"/>
      <c r="F369" s="171"/>
      <c r="G369" s="173"/>
      <c r="H369" s="88"/>
      <c r="I369" s="88"/>
      <c r="J369" s="88"/>
      <c r="K369" s="88"/>
      <c r="L369" s="98"/>
      <c r="M369" s="98"/>
      <c r="N369" s="98"/>
      <c r="O369" s="174"/>
      <c r="P369" s="54"/>
      <c r="Q369" s="567"/>
      <c r="R369" s="77"/>
      <c r="S369" s="476"/>
      <c r="T369" s="477"/>
      <c r="U369" s="476"/>
      <c r="V369" s="476"/>
      <c r="W369" s="533"/>
      <c r="X369" s="68"/>
    </row>
    <row r="370" spans="1:24" s="112" customFormat="1" x14ac:dyDescent="0.2">
      <c r="A370" s="107"/>
      <c r="B370" s="105"/>
      <c r="C370" s="88"/>
      <c r="D370" s="88"/>
      <c r="E370" s="88"/>
      <c r="F370" s="171"/>
      <c r="G370" s="173"/>
      <c r="H370" s="88"/>
      <c r="I370" s="88"/>
      <c r="J370" s="88"/>
      <c r="K370" s="175"/>
      <c r="L370" s="98"/>
      <c r="M370" s="98"/>
      <c r="N370" s="98"/>
      <c r="O370" s="68"/>
      <c r="P370" s="54"/>
      <c r="Q370" s="563"/>
      <c r="R370" s="550"/>
      <c r="S370" s="476"/>
      <c r="T370" s="477"/>
      <c r="U370" s="476"/>
      <c r="V370" s="476"/>
      <c r="W370" s="533"/>
      <c r="X370" s="68"/>
    </row>
    <row r="371" spans="1:24" s="112" customFormat="1" x14ac:dyDescent="0.2">
      <c r="A371" s="107"/>
      <c r="B371" s="105"/>
      <c r="C371" s="88"/>
      <c r="D371" s="88"/>
      <c r="E371" s="88"/>
      <c r="F371" s="171"/>
      <c r="G371" s="172"/>
      <c r="H371" s="78"/>
      <c r="I371" s="78"/>
      <c r="J371" s="88"/>
      <c r="K371" s="176"/>
      <c r="L371" s="167"/>
      <c r="M371" s="98"/>
      <c r="N371" s="177"/>
      <c r="O371" s="178"/>
      <c r="P371" s="54"/>
      <c r="Q371" s="563"/>
      <c r="R371" s="550"/>
      <c r="S371" s="476"/>
      <c r="T371" s="477"/>
      <c r="U371" s="476"/>
      <c r="V371" s="476"/>
      <c r="W371" s="533"/>
      <c r="X371" s="68"/>
    </row>
    <row r="372" spans="1:24" s="112" customFormat="1" x14ac:dyDescent="0.2">
      <c r="A372" s="107"/>
      <c r="B372" s="105"/>
      <c r="C372" s="88"/>
      <c r="D372" s="88"/>
      <c r="E372" s="88"/>
      <c r="F372" s="171"/>
      <c r="G372" s="172"/>
      <c r="H372" s="78"/>
      <c r="I372" s="78"/>
      <c r="J372" s="88"/>
      <c r="K372" s="179"/>
      <c r="L372" s="176"/>
      <c r="M372" s="106"/>
      <c r="N372" s="79"/>
      <c r="O372" s="180"/>
      <c r="P372" s="54"/>
      <c r="Q372" s="567"/>
      <c r="R372" s="77"/>
      <c r="S372" s="476"/>
      <c r="T372" s="477"/>
      <c r="U372" s="476"/>
      <c r="V372" s="476"/>
      <c r="W372" s="533"/>
      <c r="X372" s="68"/>
    </row>
    <row r="373" spans="1:24" s="112" customFormat="1" ht="14.25" x14ac:dyDescent="0.2">
      <c r="A373" s="107"/>
      <c r="B373" s="105"/>
      <c r="C373" s="88"/>
      <c r="D373" s="88"/>
      <c r="E373" s="88"/>
      <c r="F373" s="171"/>
      <c r="G373" s="172"/>
      <c r="H373" s="78"/>
      <c r="I373" s="78"/>
      <c r="J373" s="88"/>
      <c r="K373" s="78"/>
      <c r="L373" s="78"/>
      <c r="M373" s="106"/>
      <c r="N373" s="181"/>
      <c r="O373" s="182"/>
      <c r="P373" s="54"/>
      <c r="Q373" s="567"/>
      <c r="R373" s="77"/>
      <c r="S373" s="476"/>
      <c r="T373" s="477"/>
      <c r="U373" s="476"/>
      <c r="V373" s="476"/>
      <c r="W373" s="533"/>
      <c r="X373" s="68"/>
    </row>
    <row r="374" spans="1:24" s="112" customFormat="1" ht="14.25" x14ac:dyDescent="0.2">
      <c r="A374" s="107"/>
      <c r="B374" s="105"/>
      <c r="C374" s="88"/>
      <c r="D374" s="88"/>
      <c r="E374" s="88"/>
      <c r="F374" s="171"/>
      <c r="G374" s="172"/>
      <c r="H374" s="78"/>
      <c r="I374" s="78"/>
      <c r="K374" s="88"/>
      <c r="L374" s="79"/>
      <c r="M374" s="183"/>
      <c r="N374" s="181"/>
      <c r="O374" s="182"/>
      <c r="P374" s="54"/>
      <c r="Q374" s="563"/>
      <c r="R374" s="550"/>
      <c r="S374" s="476"/>
      <c r="T374" s="477"/>
      <c r="U374" s="476"/>
      <c r="V374" s="476"/>
      <c r="W374" s="533"/>
      <c r="X374" s="68"/>
    </row>
    <row r="375" spans="1:24" s="112" customFormat="1" ht="14.25" x14ac:dyDescent="0.2">
      <c r="A375" s="107"/>
      <c r="B375" s="105"/>
      <c r="C375" s="88"/>
      <c r="D375" s="88"/>
      <c r="E375" s="88"/>
      <c r="F375" s="171"/>
      <c r="G375" s="172"/>
      <c r="H375" s="78"/>
      <c r="I375" s="78"/>
      <c r="K375" s="185"/>
      <c r="L375" s="79"/>
      <c r="M375" s="183"/>
      <c r="N375" s="181"/>
      <c r="O375" s="182"/>
      <c r="P375" s="54"/>
      <c r="Q375" s="567"/>
      <c r="R375" s="77"/>
      <c r="S375" s="476"/>
      <c r="T375" s="477"/>
      <c r="U375" s="476"/>
      <c r="V375" s="476"/>
      <c r="W375" s="533"/>
      <c r="X375" s="68"/>
    </row>
    <row r="376" spans="1:24" s="112" customFormat="1" ht="14.25" x14ac:dyDescent="0.2">
      <c r="A376" s="107"/>
      <c r="B376" s="105"/>
      <c r="C376" s="88"/>
      <c r="D376" s="88"/>
      <c r="E376" s="88"/>
      <c r="F376" s="171"/>
      <c r="G376" s="172"/>
      <c r="H376" s="78"/>
      <c r="I376" s="78"/>
      <c r="K376" s="88"/>
      <c r="L376" s="79"/>
      <c r="M376" s="183"/>
      <c r="N376" s="181"/>
      <c r="O376" s="182"/>
      <c r="P376" s="54"/>
      <c r="Q376" s="563"/>
      <c r="R376" s="550"/>
      <c r="S376" s="476"/>
      <c r="T376" s="477"/>
      <c r="U376" s="476"/>
      <c r="V376" s="476"/>
      <c r="W376" s="533"/>
      <c r="X376" s="68"/>
    </row>
    <row r="377" spans="1:24" s="112" customFormat="1" ht="14.25" x14ac:dyDescent="0.2">
      <c r="A377" s="107"/>
      <c r="B377" s="105"/>
      <c r="C377" s="88"/>
      <c r="D377" s="88"/>
      <c r="E377" s="88"/>
      <c r="F377" s="171"/>
      <c r="G377" s="172"/>
      <c r="H377" s="78"/>
      <c r="I377" s="78"/>
      <c r="K377" s="88"/>
      <c r="L377" s="79"/>
      <c r="M377" s="183"/>
      <c r="N377" s="181"/>
      <c r="O377" s="182"/>
      <c r="P377" s="54"/>
      <c r="Q377" s="563"/>
      <c r="R377" s="550"/>
      <c r="S377" s="476"/>
      <c r="T377" s="477"/>
      <c r="U377" s="476"/>
      <c r="V377" s="476"/>
      <c r="W377" s="533"/>
      <c r="X377" s="68"/>
    </row>
    <row r="378" spans="1:24" s="112" customFormat="1" ht="14.25" x14ac:dyDescent="0.2">
      <c r="A378" s="107"/>
      <c r="B378" s="105"/>
      <c r="C378" s="88"/>
      <c r="D378" s="88"/>
      <c r="E378" s="88"/>
      <c r="F378" s="171"/>
      <c r="G378" s="172"/>
      <c r="H378" s="180"/>
      <c r="I378" s="78"/>
      <c r="K378" s="88"/>
      <c r="L378" s="79"/>
      <c r="M378" s="183"/>
      <c r="N378" s="186"/>
      <c r="O378" s="182"/>
      <c r="P378" s="54"/>
      <c r="Q378" s="563"/>
      <c r="R378" s="550"/>
      <c r="S378" s="476"/>
      <c r="T378" s="477"/>
      <c r="U378" s="476"/>
      <c r="V378" s="476"/>
      <c r="W378" s="533"/>
      <c r="X378" s="68"/>
    </row>
    <row r="379" spans="1:24" s="112" customFormat="1" ht="14.25" x14ac:dyDescent="0.2">
      <c r="A379" s="107"/>
      <c r="B379" s="105"/>
      <c r="C379" s="88"/>
      <c r="D379" s="88"/>
      <c r="E379" s="88"/>
      <c r="F379" s="171"/>
      <c r="G379" s="172"/>
      <c r="H379" s="180"/>
      <c r="I379" s="78"/>
      <c r="K379" s="88"/>
      <c r="L379" s="79"/>
      <c r="M379" s="183"/>
      <c r="N379" s="181"/>
      <c r="O379" s="182"/>
      <c r="P379" s="54"/>
      <c r="Q379" s="567"/>
      <c r="R379" s="77"/>
      <c r="S379" s="476"/>
      <c r="T379" s="477"/>
      <c r="U379" s="476"/>
      <c r="V379" s="476"/>
      <c r="W379" s="533"/>
      <c r="X379" s="68"/>
    </row>
    <row r="380" spans="1:24" s="112" customFormat="1" ht="14.25" x14ac:dyDescent="0.2">
      <c r="A380" s="107"/>
      <c r="B380" s="105"/>
      <c r="C380" s="88"/>
      <c r="D380" s="88"/>
      <c r="E380" s="88"/>
      <c r="F380" s="171"/>
      <c r="G380" s="172"/>
      <c r="H380" s="180"/>
      <c r="I380" s="78"/>
      <c r="K380" s="88"/>
      <c r="L380" s="79"/>
      <c r="M380" s="183"/>
      <c r="N380" s="181"/>
      <c r="O380" s="182"/>
      <c r="P380" s="54"/>
      <c r="Q380" s="563"/>
      <c r="R380" s="550"/>
      <c r="S380" s="476"/>
      <c r="T380" s="477"/>
      <c r="U380" s="476"/>
      <c r="V380" s="476"/>
      <c r="W380" s="533"/>
      <c r="X380" s="68"/>
    </row>
    <row r="381" spans="1:24" s="112" customFormat="1" ht="14.25" x14ac:dyDescent="0.2">
      <c r="A381" s="107"/>
      <c r="B381" s="105"/>
      <c r="C381" s="88"/>
      <c r="D381" s="88"/>
      <c r="E381" s="88"/>
      <c r="F381" s="171"/>
      <c r="G381" s="172"/>
      <c r="H381" s="180"/>
      <c r="I381" s="78"/>
      <c r="K381" s="88"/>
      <c r="L381" s="79"/>
      <c r="M381" s="183"/>
      <c r="N381" s="187"/>
      <c r="O381" s="182"/>
      <c r="P381" s="54"/>
      <c r="Q381" s="567"/>
      <c r="R381" s="77"/>
      <c r="S381" s="476"/>
      <c r="T381" s="477"/>
      <c r="U381" s="476"/>
      <c r="V381" s="476"/>
      <c r="W381" s="533"/>
      <c r="X381" s="68"/>
    </row>
    <row r="382" spans="1:24" s="112" customFormat="1" ht="14.25" x14ac:dyDescent="0.2">
      <c r="A382" s="100"/>
      <c r="B382" s="105"/>
      <c r="C382" s="56"/>
      <c r="D382" s="61"/>
      <c r="E382" s="97"/>
      <c r="F382" s="188"/>
      <c r="G382" s="189"/>
      <c r="H382" s="180"/>
      <c r="I382" s="101"/>
      <c r="K382" s="103"/>
      <c r="L382" s="79"/>
      <c r="M382" s="183"/>
      <c r="N382" s="181"/>
      <c r="O382" s="182"/>
      <c r="P382" s="54"/>
      <c r="Q382" s="567"/>
      <c r="R382" s="77"/>
      <c r="S382" s="476"/>
      <c r="T382" s="477"/>
      <c r="U382" s="476"/>
      <c r="V382" s="476"/>
      <c r="W382" s="533"/>
      <c r="X382" s="68"/>
    </row>
    <row r="383" spans="1:24" s="112" customFormat="1" ht="14.25" x14ac:dyDescent="0.2">
      <c r="A383" s="100"/>
      <c r="B383" s="105"/>
      <c r="C383" s="56"/>
      <c r="D383" s="61"/>
      <c r="E383" s="97"/>
      <c r="F383" s="188"/>
      <c r="G383" s="189"/>
      <c r="H383" s="180"/>
      <c r="I383" s="101"/>
      <c r="K383" s="101"/>
      <c r="L383" s="79"/>
      <c r="M383" s="183"/>
      <c r="N383" s="181"/>
      <c r="O383" s="182"/>
      <c r="P383" s="54"/>
      <c r="Q383" s="567"/>
      <c r="R383" s="77"/>
      <c r="S383" s="476"/>
      <c r="T383" s="477"/>
      <c r="U383" s="476"/>
      <c r="V383" s="476"/>
      <c r="W383" s="533"/>
      <c r="X383" s="68"/>
    </row>
    <row r="384" spans="1:24" s="112" customFormat="1" ht="14.25" x14ac:dyDescent="0.2">
      <c r="A384" s="100"/>
      <c r="B384" s="105"/>
      <c r="C384" s="56"/>
      <c r="D384" s="61"/>
      <c r="E384" s="97"/>
      <c r="F384" s="188"/>
      <c r="G384" s="189"/>
      <c r="H384" s="180"/>
      <c r="I384" s="101"/>
      <c r="K384" s="101"/>
      <c r="L384" s="79"/>
      <c r="M384" s="183"/>
      <c r="N384" s="181"/>
      <c r="O384" s="182"/>
      <c r="P384" s="54"/>
      <c r="Q384" s="567"/>
      <c r="R384" s="77"/>
      <c r="S384" s="476"/>
      <c r="T384" s="477"/>
      <c r="U384" s="476"/>
      <c r="V384" s="476"/>
      <c r="W384" s="533"/>
      <c r="X384" s="68"/>
    </row>
    <row r="385" spans="1:24" s="112" customFormat="1" ht="14.25" x14ac:dyDescent="0.2">
      <c r="A385" s="100"/>
      <c r="B385" s="105"/>
      <c r="C385" s="56"/>
      <c r="D385" s="61"/>
      <c r="E385" s="97"/>
      <c r="F385" s="188"/>
      <c r="G385" s="189"/>
      <c r="H385" s="180"/>
      <c r="I385" s="101"/>
      <c r="K385" s="103"/>
      <c r="L385" s="79"/>
      <c r="M385" s="183"/>
      <c r="N385" s="181"/>
      <c r="O385" s="182"/>
      <c r="P385" s="54"/>
      <c r="Q385" s="567"/>
      <c r="R385" s="77"/>
      <c r="S385" s="476"/>
      <c r="T385" s="477"/>
      <c r="U385" s="476"/>
      <c r="V385" s="476"/>
      <c r="W385" s="533"/>
      <c r="X385" s="68"/>
    </row>
    <row r="386" spans="1:24" s="112" customFormat="1" ht="14.25" x14ac:dyDescent="0.2">
      <c r="A386" s="107"/>
      <c r="B386" s="105"/>
      <c r="C386" s="88"/>
      <c r="D386" s="88"/>
      <c r="E386" s="88"/>
      <c r="F386" s="171"/>
      <c r="G386" s="172"/>
      <c r="H386" s="180"/>
      <c r="I386" s="78"/>
      <c r="K386" s="101"/>
      <c r="L386" s="79"/>
      <c r="M386" s="183"/>
      <c r="N386" s="187"/>
      <c r="O386" s="182"/>
      <c r="P386" s="54"/>
      <c r="Q386" s="567"/>
      <c r="R386" s="77"/>
      <c r="S386" s="476"/>
      <c r="T386" s="477"/>
      <c r="U386" s="476"/>
      <c r="V386" s="476"/>
      <c r="W386" s="533"/>
      <c r="X386" s="68"/>
    </row>
    <row r="387" spans="1:24" s="112" customFormat="1" ht="14.25" x14ac:dyDescent="0.2">
      <c r="A387" s="157"/>
      <c r="B387" s="148"/>
      <c r="C387" s="148"/>
      <c r="E387" s="54"/>
      <c r="F387" s="54"/>
      <c r="H387" s="102"/>
      <c r="I387" s="68"/>
      <c r="K387" s="104"/>
      <c r="L387" s="79"/>
      <c r="M387" s="183"/>
      <c r="N387" s="187"/>
      <c r="O387" s="182"/>
      <c r="P387" s="54"/>
      <c r="Q387" s="567"/>
      <c r="R387" s="77"/>
      <c r="S387" s="476"/>
      <c r="T387" s="477"/>
      <c r="U387" s="476"/>
      <c r="V387" s="476"/>
      <c r="W387" s="533"/>
      <c r="X387" s="68"/>
    </row>
    <row r="388" spans="1:24" s="112" customFormat="1" ht="14.25" x14ac:dyDescent="0.2">
      <c r="A388" s="157"/>
      <c r="B388" s="148"/>
      <c r="C388" s="148"/>
      <c r="E388" s="54"/>
      <c r="F388" s="54"/>
      <c r="H388" s="102"/>
      <c r="I388" s="68"/>
      <c r="K388" s="104"/>
      <c r="L388" s="79"/>
      <c r="M388" s="183"/>
      <c r="N388" s="181"/>
      <c r="O388" s="182"/>
      <c r="P388" s="54"/>
      <c r="Q388" s="567"/>
      <c r="R388" s="77"/>
      <c r="S388" s="476"/>
      <c r="T388" s="477"/>
      <c r="U388" s="476"/>
      <c r="V388" s="476"/>
      <c r="W388" s="533"/>
      <c r="X388" s="68"/>
    </row>
    <row r="389" spans="1:24" s="112" customFormat="1" ht="14.25" x14ac:dyDescent="0.2">
      <c r="A389" s="157"/>
      <c r="B389" s="148"/>
      <c r="C389" s="148"/>
      <c r="E389" s="54"/>
      <c r="F389" s="54"/>
      <c r="H389" s="102"/>
      <c r="I389" s="68"/>
      <c r="K389" s="152"/>
      <c r="L389" s="79"/>
      <c r="M389" s="183"/>
      <c r="N389" s="181"/>
      <c r="O389" s="182"/>
      <c r="P389" s="54"/>
      <c r="Q389" s="567"/>
      <c r="R389" s="77"/>
      <c r="S389" s="476"/>
      <c r="T389" s="477"/>
      <c r="U389" s="476"/>
      <c r="V389" s="476"/>
      <c r="W389" s="533"/>
      <c r="X389" s="68"/>
    </row>
    <row r="390" spans="1:24" s="112" customFormat="1" ht="14.25" x14ac:dyDescent="0.2">
      <c r="A390" s="157"/>
      <c r="B390" s="148"/>
      <c r="C390" s="148"/>
      <c r="E390" s="54"/>
      <c r="F390" s="54"/>
      <c r="H390" s="102"/>
      <c r="I390" s="68"/>
      <c r="K390" s="104"/>
      <c r="L390" s="79"/>
      <c r="M390" s="183"/>
      <c r="N390" s="187"/>
      <c r="O390" s="182"/>
      <c r="P390" s="54"/>
      <c r="Q390" s="567"/>
      <c r="R390" s="77"/>
      <c r="S390" s="476"/>
      <c r="T390" s="477"/>
      <c r="U390" s="476"/>
      <c r="V390" s="476"/>
      <c r="W390" s="533"/>
      <c r="X390" s="68"/>
    </row>
    <row r="391" spans="1:24" s="112" customFormat="1" ht="14.25" x14ac:dyDescent="0.2">
      <c r="A391" s="157"/>
      <c r="B391" s="148"/>
      <c r="C391" s="148"/>
      <c r="E391" s="54"/>
      <c r="F391" s="54"/>
      <c r="H391" s="102"/>
      <c r="I391" s="68"/>
      <c r="K391" s="104"/>
      <c r="L391" s="79"/>
      <c r="M391" s="183"/>
      <c r="N391" s="181"/>
      <c r="O391" s="182"/>
      <c r="P391" s="54"/>
      <c r="Q391" s="567"/>
      <c r="R391" s="77"/>
      <c r="S391" s="476"/>
      <c r="T391" s="477"/>
      <c r="U391" s="476"/>
      <c r="V391" s="476"/>
      <c r="W391" s="533"/>
      <c r="X391" s="68"/>
    </row>
    <row r="392" spans="1:24" s="112" customFormat="1" ht="14.25" x14ac:dyDescent="0.2">
      <c r="A392" s="157"/>
      <c r="B392" s="148"/>
      <c r="C392" s="148"/>
      <c r="E392" s="54"/>
      <c r="F392" s="54"/>
      <c r="H392" s="102"/>
      <c r="I392" s="68"/>
      <c r="K392" s="104"/>
      <c r="L392" s="79"/>
      <c r="M392" s="183"/>
      <c r="N392" s="187"/>
      <c r="O392" s="182"/>
      <c r="P392" s="54"/>
      <c r="Q392" s="567"/>
      <c r="R392" s="77"/>
      <c r="S392" s="476"/>
      <c r="T392" s="477"/>
      <c r="U392" s="476"/>
      <c r="V392" s="476"/>
      <c r="W392" s="533"/>
      <c r="X392" s="68"/>
    </row>
    <row r="393" spans="1:24" s="112" customFormat="1" ht="14.25" x14ac:dyDescent="0.2">
      <c r="A393" s="157"/>
      <c r="B393" s="148"/>
      <c r="C393" s="148"/>
      <c r="E393" s="54"/>
      <c r="F393" s="54"/>
      <c r="H393" s="102"/>
      <c r="I393" s="68"/>
      <c r="K393" s="104"/>
      <c r="L393" s="79"/>
      <c r="M393" s="183"/>
      <c r="N393" s="181"/>
      <c r="O393" s="182"/>
      <c r="P393" s="54"/>
      <c r="Q393" s="567"/>
      <c r="R393" s="77"/>
      <c r="S393" s="476"/>
      <c r="T393" s="477"/>
      <c r="U393" s="476"/>
      <c r="V393" s="476"/>
      <c r="W393" s="533"/>
      <c r="X393" s="68"/>
    </row>
    <row r="394" spans="1:24" s="112" customFormat="1" ht="14.25" x14ac:dyDescent="0.2">
      <c r="A394" s="157"/>
      <c r="B394" s="148"/>
      <c r="C394" s="148"/>
      <c r="E394" s="54"/>
      <c r="F394" s="54"/>
      <c r="H394" s="102"/>
      <c r="I394" s="68"/>
      <c r="K394" s="191"/>
      <c r="L394" s="79"/>
      <c r="M394" s="183"/>
      <c r="N394" s="181"/>
      <c r="O394" s="182"/>
      <c r="P394" s="54"/>
      <c r="Q394" s="567"/>
      <c r="R394" s="77"/>
      <c r="S394" s="476"/>
      <c r="T394" s="477"/>
      <c r="U394" s="476"/>
      <c r="V394" s="476"/>
      <c r="W394" s="533"/>
      <c r="X394" s="68"/>
    </row>
    <row r="395" spans="1:24" s="112" customFormat="1" ht="14.25" x14ac:dyDescent="0.2">
      <c r="A395" s="157"/>
      <c r="B395" s="148"/>
      <c r="C395" s="148"/>
      <c r="E395" s="54"/>
      <c r="F395" s="54"/>
      <c r="H395" s="102"/>
      <c r="I395" s="68"/>
      <c r="K395" s="104"/>
      <c r="L395" s="79"/>
      <c r="M395" s="183"/>
      <c r="N395" s="181"/>
      <c r="O395" s="182"/>
      <c r="P395" s="54"/>
      <c r="Q395" s="567"/>
      <c r="R395" s="77"/>
      <c r="S395" s="476"/>
      <c r="T395" s="477"/>
      <c r="U395" s="476"/>
      <c r="V395" s="476"/>
      <c r="W395" s="533"/>
      <c r="X395" s="68"/>
    </row>
    <row r="396" spans="1:24" s="112" customFormat="1" ht="14.25" x14ac:dyDescent="0.2">
      <c r="A396" s="157"/>
      <c r="B396" s="148"/>
      <c r="C396" s="148"/>
      <c r="E396" s="54"/>
      <c r="F396" s="54"/>
      <c r="H396" s="102"/>
      <c r="I396" s="68"/>
      <c r="K396" s="104"/>
      <c r="L396" s="79"/>
      <c r="M396" s="183"/>
      <c r="N396" s="181"/>
      <c r="O396" s="182"/>
      <c r="P396" s="54"/>
      <c r="Q396" s="567"/>
      <c r="R396" s="77"/>
      <c r="S396" s="476"/>
      <c r="T396" s="477"/>
      <c r="U396" s="476"/>
      <c r="V396" s="476"/>
      <c r="W396" s="533"/>
      <c r="X396" s="68"/>
    </row>
    <row r="397" spans="1:24" s="112" customFormat="1" ht="14.25" x14ac:dyDescent="0.2">
      <c r="A397" s="157"/>
      <c r="B397" s="148"/>
      <c r="C397" s="148"/>
      <c r="E397" s="54"/>
      <c r="F397" s="54"/>
      <c r="H397" s="102"/>
      <c r="I397" s="68"/>
      <c r="K397" s="104"/>
      <c r="L397" s="79"/>
      <c r="M397" s="183"/>
      <c r="N397" s="181"/>
      <c r="O397" s="182"/>
      <c r="P397" s="54"/>
      <c r="Q397" s="567"/>
      <c r="R397" s="77"/>
      <c r="S397" s="476"/>
      <c r="T397" s="477"/>
      <c r="U397" s="476"/>
      <c r="V397" s="476"/>
      <c r="W397" s="533"/>
      <c r="X397" s="68"/>
    </row>
    <row r="398" spans="1:24" s="112" customFormat="1" ht="14.25" x14ac:dyDescent="0.2">
      <c r="A398" s="157"/>
      <c r="B398" s="148"/>
      <c r="C398" s="148"/>
      <c r="E398" s="54"/>
      <c r="F398" s="54"/>
      <c r="H398" s="102"/>
      <c r="I398" s="68"/>
      <c r="J398" s="68"/>
      <c r="K398" s="54"/>
      <c r="L398" s="178"/>
      <c r="N398" s="181"/>
      <c r="O398" s="182"/>
      <c r="P398" s="54"/>
      <c r="Q398" s="567"/>
      <c r="R398" s="77"/>
      <c r="S398" s="476"/>
      <c r="T398" s="477"/>
      <c r="U398" s="476"/>
      <c r="V398" s="476"/>
      <c r="W398" s="533"/>
      <c r="X398" s="68"/>
    </row>
    <row r="399" spans="1:24" s="112" customFormat="1" ht="14.25" x14ac:dyDescent="0.2">
      <c r="A399" s="157"/>
      <c r="B399" s="148"/>
      <c r="C399" s="148"/>
      <c r="E399" s="54"/>
      <c r="F399" s="54"/>
      <c r="H399" s="102"/>
      <c r="I399" s="68"/>
      <c r="J399" s="68"/>
      <c r="K399" s="54"/>
      <c r="L399" s="178"/>
      <c r="N399" s="181"/>
      <c r="O399" s="182"/>
      <c r="P399" s="54"/>
      <c r="Q399" s="567"/>
      <c r="R399" s="77"/>
      <c r="S399" s="476"/>
      <c r="T399" s="477"/>
      <c r="U399" s="476"/>
      <c r="V399" s="476"/>
      <c r="W399" s="533"/>
      <c r="X399" s="68"/>
    </row>
    <row r="400" spans="1:24" s="112" customFormat="1" ht="14.25" x14ac:dyDescent="0.2">
      <c r="A400" s="157"/>
      <c r="B400" s="148"/>
      <c r="C400" s="148"/>
      <c r="E400" s="54"/>
      <c r="F400" s="54"/>
      <c r="H400" s="102"/>
      <c r="I400" s="68"/>
      <c r="J400" s="68"/>
      <c r="K400" s="54"/>
      <c r="L400" s="178"/>
      <c r="N400" s="181"/>
      <c r="O400" s="182"/>
      <c r="P400" s="54"/>
      <c r="Q400" s="567"/>
      <c r="R400" s="77"/>
      <c r="S400" s="476"/>
      <c r="T400" s="477"/>
      <c r="U400" s="476"/>
      <c r="V400" s="476"/>
      <c r="W400" s="533"/>
      <c r="X400" s="68"/>
    </row>
    <row r="401" spans="1:24" s="112" customFormat="1" ht="14.25" x14ac:dyDescent="0.2">
      <c r="A401" s="157"/>
      <c r="B401" s="148"/>
      <c r="C401" s="148"/>
      <c r="E401" s="54"/>
      <c r="F401" s="54"/>
      <c r="H401" s="102"/>
      <c r="I401" s="68"/>
      <c r="J401" s="68"/>
      <c r="K401" s="54"/>
      <c r="L401" s="178"/>
      <c r="M401" s="174"/>
      <c r="N401" s="181"/>
      <c r="O401" s="182"/>
      <c r="P401" s="54"/>
      <c r="Q401" s="567"/>
      <c r="R401" s="77"/>
      <c r="S401" s="476"/>
      <c r="T401" s="477"/>
      <c r="U401" s="476"/>
      <c r="V401" s="476"/>
      <c r="W401" s="533"/>
      <c r="X401" s="68"/>
    </row>
    <row r="402" spans="1:24" s="112" customFormat="1" ht="14.25" x14ac:dyDescent="0.2">
      <c r="A402" s="157"/>
      <c r="B402" s="148"/>
      <c r="C402" s="148"/>
      <c r="E402" s="54"/>
      <c r="F402" s="54"/>
      <c r="H402" s="102"/>
      <c r="I402" s="68"/>
      <c r="J402" s="68"/>
      <c r="K402" s="54"/>
      <c r="L402" s="178"/>
      <c r="M402" s="174"/>
      <c r="N402" s="181"/>
      <c r="O402" s="182"/>
      <c r="P402" s="54"/>
      <c r="Q402" s="567"/>
      <c r="R402" s="77"/>
      <c r="S402" s="476"/>
      <c r="T402" s="477"/>
      <c r="U402" s="476"/>
      <c r="V402" s="476"/>
      <c r="W402" s="533"/>
      <c r="X402" s="68"/>
    </row>
    <row r="403" spans="1:24" s="112" customFormat="1" ht="14.25" x14ac:dyDescent="0.2">
      <c r="A403" s="157"/>
      <c r="B403" s="148"/>
      <c r="C403" s="148"/>
      <c r="E403" s="54"/>
      <c r="F403" s="54"/>
      <c r="H403" s="102"/>
      <c r="I403" s="68"/>
      <c r="J403" s="68"/>
      <c r="K403" s="54"/>
      <c r="L403" s="178"/>
      <c r="M403" s="174"/>
      <c r="N403" s="181"/>
      <c r="O403" s="182"/>
      <c r="P403" s="54"/>
      <c r="Q403" s="567"/>
      <c r="R403" s="77"/>
      <c r="S403" s="476"/>
      <c r="T403" s="477"/>
      <c r="U403" s="476"/>
      <c r="V403" s="476"/>
      <c r="W403" s="533"/>
      <c r="X403" s="68"/>
    </row>
    <row r="404" spans="1:24" s="112" customFormat="1" ht="14.25" x14ac:dyDescent="0.2">
      <c r="A404" s="157"/>
      <c r="B404" s="148"/>
      <c r="C404" s="148"/>
      <c r="E404" s="54"/>
      <c r="F404" s="54"/>
      <c r="H404" s="102"/>
      <c r="I404" s="68"/>
      <c r="J404" s="68"/>
      <c r="K404" s="54"/>
      <c r="L404" s="178"/>
      <c r="M404" s="174"/>
      <c r="N404" s="181"/>
      <c r="O404" s="182"/>
      <c r="P404" s="54"/>
      <c r="Q404" s="567"/>
      <c r="R404" s="77"/>
      <c r="S404" s="476"/>
      <c r="T404" s="477"/>
      <c r="U404" s="476"/>
      <c r="V404" s="476"/>
      <c r="W404" s="533"/>
      <c r="X404" s="68"/>
    </row>
    <row r="405" spans="1:24" s="112" customFormat="1" ht="14.25" x14ac:dyDescent="0.2">
      <c r="A405" s="157"/>
      <c r="B405" s="148"/>
      <c r="C405" s="148"/>
      <c r="E405" s="54"/>
      <c r="F405" s="54"/>
      <c r="H405" s="102"/>
      <c r="I405" s="68"/>
      <c r="J405" s="68"/>
      <c r="K405" s="54"/>
      <c r="L405" s="178"/>
      <c r="M405" s="174"/>
      <c r="N405" s="181"/>
      <c r="O405" s="182"/>
      <c r="P405" s="54"/>
      <c r="Q405" s="567"/>
      <c r="R405" s="77"/>
      <c r="S405" s="476"/>
      <c r="T405" s="477"/>
      <c r="U405" s="476"/>
      <c r="V405" s="476"/>
      <c r="W405" s="533"/>
      <c r="X405" s="68"/>
    </row>
    <row r="406" spans="1:24" s="112" customFormat="1" ht="14.25" x14ac:dyDescent="0.2">
      <c r="A406" s="157"/>
      <c r="B406" s="148"/>
      <c r="C406" s="148"/>
      <c r="E406" s="54"/>
      <c r="F406" s="54"/>
      <c r="H406" s="102"/>
      <c r="I406" s="68"/>
      <c r="J406" s="68"/>
      <c r="K406" s="54"/>
      <c r="L406" s="178"/>
      <c r="M406" s="174"/>
      <c r="N406" s="187"/>
      <c r="O406" s="182"/>
      <c r="P406" s="54"/>
      <c r="Q406" s="567"/>
      <c r="R406" s="77"/>
      <c r="S406" s="476"/>
      <c r="T406" s="477"/>
      <c r="U406" s="476"/>
      <c r="V406" s="476"/>
      <c r="W406" s="533"/>
      <c r="X406" s="68"/>
    </row>
    <row r="407" spans="1:24" s="112" customFormat="1" ht="14.25" x14ac:dyDescent="0.2">
      <c r="A407" s="157"/>
      <c r="B407" s="148"/>
      <c r="C407" s="148"/>
      <c r="E407" s="54"/>
      <c r="F407" s="54"/>
      <c r="H407" s="102"/>
      <c r="I407" s="68"/>
      <c r="J407" s="68"/>
      <c r="K407" s="54"/>
      <c r="L407" s="178"/>
      <c r="M407" s="174"/>
      <c r="N407" s="192"/>
      <c r="O407" s="193"/>
      <c r="P407" s="54"/>
      <c r="Q407" s="567"/>
      <c r="R407" s="77"/>
      <c r="S407" s="476"/>
      <c r="T407" s="477"/>
      <c r="U407" s="476"/>
      <c r="V407" s="476"/>
      <c r="W407" s="533"/>
      <c r="X407" s="68"/>
    </row>
    <row r="408" spans="1:24" s="112" customFormat="1" ht="14.25" x14ac:dyDescent="0.2">
      <c r="A408" s="157"/>
      <c r="B408" s="148"/>
      <c r="C408" s="148"/>
      <c r="E408" s="54"/>
      <c r="F408" s="54"/>
      <c r="H408" s="102"/>
      <c r="I408" s="68"/>
      <c r="J408" s="68"/>
      <c r="K408" s="54"/>
      <c r="L408" s="178"/>
      <c r="M408" s="174"/>
      <c r="N408" s="181"/>
      <c r="O408" s="182"/>
      <c r="P408" s="54"/>
      <c r="Q408" s="567"/>
      <c r="R408" s="77"/>
      <c r="S408" s="476"/>
      <c r="T408" s="477"/>
      <c r="U408" s="476"/>
      <c r="V408" s="476"/>
      <c r="W408" s="533"/>
      <c r="X408" s="68"/>
    </row>
    <row r="409" spans="1:24" s="112" customFormat="1" ht="14.25" x14ac:dyDescent="0.2">
      <c r="A409" s="157"/>
      <c r="B409" s="148"/>
      <c r="C409" s="148"/>
      <c r="E409" s="54"/>
      <c r="F409" s="54"/>
      <c r="H409" s="102"/>
      <c r="I409" s="68"/>
      <c r="J409" s="68"/>
      <c r="K409" s="54"/>
      <c r="L409" s="178"/>
      <c r="M409" s="174"/>
      <c r="N409" s="181"/>
      <c r="O409" s="182"/>
      <c r="P409" s="54"/>
      <c r="Q409" s="567"/>
      <c r="R409" s="77"/>
      <c r="S409" s="476"/>
      <c r="T409" s="477"/>
      <c r="U409" s="476"/>
      <c r="V409" s="476"/>
      <c r="W409" s="533"/>
      <c r="X409" s="68"/>
    </row>
    <row r="410" spans="1:24" s="112" customFormat="1" ht="14.25" x14ac:dyDescent="0.2">
      <c r="A410" s="157"/>
      <c r="B410" s="148"/>
      <c r="C410" s="148"/>
      <c r="E410" s="54"/>
      <c r="F410" s="54"/>
      <c r="H410" s="102"/>
      <c r="I410" s="68"/>
      <c r="J410" s="68"/>
      <c r="K410" s="54"/>
      <c r="L410" s="178"/>
      <c r="M410" s="174"/>
      <c r="N410" s="181"/>
      <c r="O410" s="182"/>
      <c r="P410" s="54"/>
      <c r="Q410" s="567"/>
      <c r="R410" s="77"/>
      <c r="S410" s="476"/>
      <c r="T410" s="477"/>
      <c r="U410" s="476"/>
      <c r="V410" s="476"/>
      <c r="W410" s="533"/>
      <c r="X410" s="68"/>
    </row>
    <row r="411" spans="1:24" s="112" customFormat="1" ht="14.25" x14ac:dyDescent="0.2">
      <c r="A411" s="157"/>
      <c r="B411" s="148"/>
      <c r="C411" s="148"/>
      <c r="E411" s="54"/>
      <c r="F411" s="54"/>
      <c r="H411" s="102"/>
      <c r="I411" s="68"/>
      <c r="J411" s="68"/>
      <c r="K411" s="54"/>
      <c r="L411" s="178"/>
      <c r="M411" s="174"/>
      <c r="N411" s="181"/>
      <c r="O411" s="182"/>
      <c r="P411" s="54"/>
      <c r="Q411" s="567"/>
      <c r="R411" s="77"/>
      <c r="S411" s="476"/>
      <c r="T411" s="477"/>
      <c r="U411" s="476"/>
      <c r="V411" s="476"/>
      <c r="W411" s="533"/>
      <c r="X411" s="68"/>
    </row>
    <row r="412" spans="1:24" s="112" customFormat="1" ht="14.25" x14ac:dyDescent="0.2">
      <c r="A412" s="157"/>
      <c r="B412" s="148"/>
      <c r="C412" s="148"/>
      <c r="E412" s="54"/>
      <c r="F412" s="54"/>
      <c r="H412" s="102"/>
      <c r="I412" s="68"/>
      <c r="J412" s="68"/>
      <c r="K412" s="54"/>
      <c r="L412" s="178"/>
      <c r="M412" s="174"/>
      <c r="N412" s="181"/>
      <c r="O412" s="182"/>
      <c r="P412" s="54"/>
      <c r="Q412" s="567"/>
      <c r="R412" s="77"/>
      <c r="S412" s="476"/>
      <c r="T412" s="477"/>
      <c r="U412" s="476"/>
      <c r="V412" s="476"/>
      <c r="W412" s="533"/>
      <c r="X412" s="68"/>
    </row>
    <row r="413" spans="1:24" s="112" customFormat="1" ht="14.25" x14ac:dyDescent="0.2">
      <c r="A413" s="157"/>
      <c r="B413" s="148"/>
      <c r="C413" s="148"/>
      <c r="E413" s="54"/>
      <c r="F413" s="54"/>
      <c r="H413" s="102"/>
      <c r="I413" s="68"/>
      <c r="J413" s="68"/>
      <c r="K413" s="54"/>
      <c r="L413" s="178"/>
      <c r="M413" s="174"/>
      <c r="N413" s="187"/>
      <c r="O413" s="182"/>
      <c r="P413" s="54"/>
      <c r="Q413" s="567"/>
      <c r="R413" s="77"/>
      <c r="S413" s="476"/>
      <c r="T413" s="477"/>
      <c r="U413" s="476"/>
      <c r="V413" s="476"/>
      <c r="W413" s="533"/>
      <c r="X413" s="68"/>
    </row>
    <row r="414" spans="1:24" s="112" customFormat="1" ht="14.25" x14ac:dyDescent="0.2">
      <c r="A414" s="157"/>
      <c r="B414" s="148"/>
      <c r="C414" s="148"/>
      <c r="E414" s="54"/>
      <c r="F414" s="54"/>
      <c r="H414" s="102"/>
      <c r="I414" s="68"/>
      <c r="J414" s="68"/>
      <c r="K414" s="54"/>
      <c r="L414" s="178"/>
      <c r="M414" s="174"/>
      <c r="N414" s="181"/>
      <c r="O414" s="182"/>
      <c r="P414" s="54"/>
      <c r="Q414" s="567"/>
      <c r="R414" s="77"/>
      <c r="S414" s="476"/>
      <c r="T414" s="477"/>
      <c r="U414" s="476"/>
      <c r="V414" s="476"/>
      <c r="W414" s="533"/>
      <c r="X414" s="68"/>
    </row>
    <row r="415" spans="1:24" s="112" customFormat="1" ht="14.25" x14ac:dyDescent="0.2">
      <c r="A415" s="157"/>
      <c r="B415" s="148"/>
      <c r="C415" s="148"/>
      <c r="E415" s="54"/>
      <c r="F415" s="54"/>
      <c r="H415" s="102"/>
      <c r="I415" s="68"/>
      <c r="J415" s="68"/>
      <c r="K415" s="54"/>
      <c r="L415" s="178"/>
      <c r="M415" s="174"/>
      <c r="N415" s="181"/>
      <c r="O415" s="182"/>
      <c r="P415" s="54"/>
      <c r="Q415" s="567"/>
      <c r="R415" s="77"/>
      <c r="S415" s="476"/>
      <c r="T415" s="477"/>
      <c r="U415" s="476"/>
      <c r="V415" s="476"/>
      <c r="W415" s="533"/>
      <c r="X415" s="68"/>
    </row>
    <row r="416" spans="1:24" s="112" customFormat="1" ht="14.25" x14ac:dyDescent="0.2">
      <c r="A416" s="157"/>
      <c r="B416" s="148"/>
      <c r="C416" s="148"/>
      <c r="E416" s="54"/>
      <c r="F416" s="54"/>
      <c r="H416" s="102"/>
      <c r="I416" s="68"/>
      <c r="J416" s="68"/>
      <c r="K416" s="54"/>
      <c r="L416" s="178"/>
      <c r="M416" s="174"/>
      <c r="N416" s="181"/>
      <c r="O416" s="182"/>
      <c r="P416" s="54"/>
      <c r="Q416" s="567"/>
      <c r="R416" s="77"/>
      <c r="S416" s="476"/>
      <c r="T416" s="477"/>
      <c r="U416" s="476"/>
      <c r="V416" s="476"/>
      <c r="W416" s="533"/>
      <c r="X416" s="68"/>
    </row>
    <row r="417" spans="1:24" s="112" customFormat="1" ht="14.25" x14ac:dyDescent="0.2">
      <c r="A417" s="157"/>
      <c r="B417" s="148"/>
      <c r="C417" s="148"/>
      <c r="E417" s="54"/>
      <c r="F417" s="54"/>
      <c r="H417" s="102"/>
      <c r="I417" s="68"/>
      <c r="J417" s="68"/>
      <c r="K417" s="54"/>
      <c r="L417" s="178"/>
      <c r="M417" s="174"/>
      <c r="N417" s="181"/>
      <c r="O417" s="182"/>
      <c r="P417" s="54"/>
      <c r="Q417" s="567"/>
      <c r="R417" s="77"/>
      <c r="S417" s="476"/>
      <c r="T417" s="477"/>
      <c r="U417" s="476"/>
      <c r="V417" s="476"/>
      <c r="W417" s="533"/>
      <c r="X417" s="68"/>
    </row>
    <row r="418" spans="1:24" s="112" customFormat="1" ht="14.25" x14ac:dyDescent="0.2">
      <c r="A418" s="157"/>
      <c r="B418" s="148"/>
      <c r="C418" s="148"/>
      <c r="E418" s="54"/>
      <c r="F418" s="54"/>
      <c r="H418" s="102"/>
      <c r="I418" s="68"/>
      <c r="J418" s="68"/>
      <c r="K418" s="54"/>
      <c r="L418" s="178"/>
      <c r="M418" s="174"/>
      <c r="N418" s="181"/>
      <c r="O418" s="182"/>
      <c r="P418" s="54"/>
      <c r="Q418" s="567"/>
      <c r="R418" s="77"/>
      <c r="S418" s="476"/>
      <c r="T418" s="477"/>
      <c r="U418" s="476"/>
      <c r="V418" s="476"/>
      <c r="W418" s="533"/>
      <c r="X418" s="68"/>
    </row>
    <row r="419" spans="1:24" s="112" customFormat="1" ht="14.25" x14ac:dyDescent="0.2">
      <c r="A419" s="157"/>
      <c r="B419" s="148"/>
      <c r="C419" s="148"/>
      <c r="E419" s="54"/>
      <c r="F419" s="54"/>
      <c r="H419" s="102"/>
      <c r="I419" s="68"/>
      <c r="J419" s="68"/>
      <c r="K419" s="54"/>
      <c r="L419" s="178"/>
      <c r="M419" s="174"/>
      <c r="N419" s="181"/>
      <c r="O419" s="182"/>
      <c r="P419" s="54"/>
      <c r="Q419" s="567"/>
      <c r="R419" s="77"/>
      <c r="S419" s="476"/>
      <c r="T419" s="477"/>
      <c r="U419" s="476"/>
      <c r="V419" s="476"/>
      <c r="W419" s="533"/>
      <c r="X419" s="68"/>
    </row>
    <row r="420" spans="1:24" s="112" customFormat="1" ht="14.25" x14ac:dyDescent="0.2">
      <c r="A420" s="157"/>
      <c r="B420" s="148"/>
      <c r="C420" s="148"/>
      <c r="E420" s="54"/>
      <c r="F420" s="54"/>
      <c r="H420" s="102"/>
      <c r="I420" s="68"/>
      <c r="J420" s="68"/>
      <c r="K420" s="54"/>
      <c r="L420" s="178"/>
      <c r="M420" s="174"/>
      <c r="N420" s="187"/>
      <c r="O420" s="182"/>
      <c r="P420" s="54"/>
      <c r="Q420" s="567"/>
      <c r="R420" s="77"/>
      <c r="S420" s="476"/>
      <c r="T420" s="477"/>
      <c r="U420" s="476"/>
      <c r="V420" s="476"/>
      <c r="W420" s="533"/>
      <c r="X420" s="68"/>
    </row>
    <row r="421" spans="1:24" s="112" customFormat="1" x14ac:dyDescent="0.2">
      <c r="A421" s="157"/>
      <c r="B421" s="148"/>
      <c r="C421" s="148"/>
      <c r="E421" s="54"/>
      <c r="F421" s="54"/>
      <c r="H421" s="102"/>
      <c r="I421" s="68"/>
      <c r="J421" s="68"/>
      <c r="K421" s="54"/>
      <c r="L421" s="178"/>
      <c r="M421" s="174"/>
      <c r="N421" s="79"/>
      <c r="O421" s="183"/>
      <c r="P421" s="54"/>
      <c r="Q421" s="567"/>
      <c r="R421" s="77"/>
      <c r="S421" s="476"/>
      <c r="T421" s="477"/>
      <c r="U421" s="476"/>
      <c r="V421" s="476"/>
      <c r="W421" s="533"/>
      <c r="X421" s="68"/>
    </row>
    <row r="422" spans="1:24" s="112" customFormat="1" x14ac:dyDescent="0.2">
      <c r="A422" s="157"/>
      <c r="B422" s="148"/>
      <c r="C422" s="148"/>
      <c r="E422" s="54"/>
      <c r="F422" s="54"/>
      <c r="H422" s="102"/>
      <c r="I422" s="68"/>
      <c r="J422" s="68"/>
      <c r="K422" s="54"/>
      <c r="L422" s="178"/>
      <c r="M422" s="174"/>
      <c r="N422" s="79"/>
      <c r="O422" s="194"/>
      <c r="P422" s="54"/>
      <c r="Q422" s="567"/>
      <c r="R422" s="77"/>
      <c r="S422" s="476"/>
      <c r="T422" s="477"/>
      <c r="U422" s="476"/>
      <c r="V422" s="476"/>
      <c r="W422" s="533"/>
      <c r="X422" s="68"/>
    </row>
    <row r="423" spans="1:24" s="112" customFormat="1" x14ac:dyDescent="0.2">
      <c r="A423" s="157"/>
      <c r="B423" s="148"/>
      <c r="C423" s="148"/>
      <c r="E423" s="54"/>
      <c r="F423" s="54"/>
      <c r="H423" s="102"/>
      <c r="I423" s="68"/>
      <c r="J423" s="68"/>
      <c r="K423" s="54"/>
      <c r="L423" s="178"/>
      <c r="M423" s="174"/>
      <c r="N423" s="79"/>
      <c r="O423" s="194"/>
      <c r="P423" s="54"/>
      <c r="Q423" s="567"/>
      <c r="R423" s="77"/>
      <c r="S423" s="476"/>
      <c r="T423" s="477"/>
      <c r="U423" s="476"/>
      <c r="V423" s="476"/>
      <c r="W423" s="533"/>
      <c r="X423" s="68"/>
    </row>
    <row r="424" spans="1:24" s="112" customFormat="1" x14ac:dyDescent="0.2">
      <c r="A424" s="157"/>
      <c r="B424" s="148"/>
      <c r="C424" s="148"/>
      <c r="E424" s="54"/>
      <c r="F424" s="54"/>
      <c r="H424" s="102"/>
      <c r="I424" s="68"/>
      <c r="J424" s="68"/>
      <c r="K424" s="54"/>
      <c r="L424" s="178"/>
      <c r="M424" s="174"/>
      <c r="N424" s="79"/>
      <c r="O424" s="194"/>
      <c r="P424" s="54"/>
      <c r="Q424" s="567"/>
      <c r="R424" s="77"/>
      <c r="S424" s="476"/>
      <c r="T424" s="477"/>
      <c r="U424" s="476"/>
      <c r="V424" s="476"/>
      <c r="W424" s="533"/>
      <c r="X424" s="68"/>
    </row>
    <row r="425" spans="1:24" s="112" customFormat="1" x14ac:dyDescent="0.2">
      <c r="A425" s="157"/>
      <c r="B425" s="148"/>
      <c r="C425" s="148"/>
      <c r="E425" s="54"/>
      <c r="F425" s="54"/>
      <c r="H425" s="102"/>
      <c r="I425" s="68"/>
      <c r="J425" s="68"/>
      <c r="K425" s="54"/>
      <c r="L425" s="178"/>
      <c r="M425" s="174"/>
      <c r="N425" s="79"/>
      <c r="O425" s="194"/>
      <c r="P425" s="54"/>
      <c r="Q425" s="567"/>
      <c r="R425" s="77"/>
      <c r="S425" s="476"/>
      <c r="T425" s="477"/>
      <c r="U425" s="476"/>
      <c r="V425" s="476"/>
      <c r="W425" s="533"/>
      <c r="X425" s="68"/>
    </row>
    <row r="426" spans="1:24" s="112" customFormat="1" x14ac:dyDescent="0.2">
      <c r="A426" s="157"/>
      <c r="B426" s="148"/>
      <c r="C426" s="148"/>
      <c r="E426" s="54"/>
      <c r="F426" s="54"/>
      <c r="H426" s="102"/>
      <c r="I426" s="68"/>
      <c r="J426" s="68"/>
      <c r="K426" s="54"/>
      <c r="L426" s="178"/>
      <c r="M426" s="174"/>
      <c r="N426" s="79"/>
      <c r="O426" s="194"/>
      <c r="P426" s="54"/>
      <c r="Q426" s="567"/>
      <c r="R426" s="77"/>
      <c r="S426" s="476"/>
      <c r="T426" s="477"/>
      <c r="U426" s="476"/>
      <c r="V426" s="476"/>
      <c r="W426" s="533"/>
      <c r="X426" s="68"/>
    </row>
    <row r="427" spans="1:24" s="112" customFormat="1" x14ac:dyDescent="0.2">
      <c r="A427" s="157"/>
      <c r="B427" s="148"/>
      <c r="C427" s="148"/>
      <c r="E427" s="54"/>
      <c r="F427" s="54"/>
      <c r="H427" s="102"/>
      <c r="I427" s="68"/>
      <c r="J427" s="68"/>
      <c r="K427" s="54"/>
      <c r="L427" s="178"/>
      <c r="N427" s="79"/>
      <c r="O427" s="194"/>
      <c r="P427" s="54"/>
      <c r="Q427" s="567"/>
      <c r="R427" s="77"/>
      <c r="S427" s="476"/>
      <c r="T427" s="477"/>
      <c r="U427" s="476"/>
      <c r="V427" s="476"/>
      <c r="W427" s="533"/>
      <c r="X427" s="68"/>
    </row>
    <row r="428" spans="1:24" s="112" customFormat="1" x14ac:dyDescent="0.2">
      <c r="A428" s="157"/>
      <c r="B428" s="148"/>
      <c r="C428" s="148"/>
      <c r="E428" s="54"/>
      <c r="F428" s="54"/>
      <c r="H428" s="102"/>
      <c r="I428" s="68"/>
      <c r="J428" s="68"/>
      <c r="K428" s="54"/>
      <c r="L428" s="178"/>
      <c r="N428" s="79"/>
      <c r="O428" s="194"/>
      <c r="P428" s="54"/>
      <c r="Q428" s="567"/>
      <c r="R428" s="77"/>
      <c r="S428" s="476"/>
      <c r="T428" s="477"/>
      <c r="U428" s="476"/>
      <c r="V428" s="476"/>
      <c r="W428" s="533"/>
      <c r="X428" s="68"/>
    </row>
    <row r="429" spans="1:24" s="112" customFormat="1" x14ac:dyDescent="0.2">
      <c r="A429" s="157"/>
      <c r="B429" s="148"/>
      <c r="C429" s="148"/>
      <c r="E429" s="54"/>
      <c r="F429" s="54"/>
      <c r="H429" s="102"/>
      <c r="I429" s="68"/>
      <c r="J429" s="68"/>
      <c r="K429" s="54"/>
      <c r="L429" s="178"/>
      <c r="M429" s="174"/>
      <c r="N429" s="79"/>
      <c r="O429" s="194"/>
      <c r="P429" s="54"/>
      <c r="Q429" s="567"/>
      <c r="R429" s="568"/>
      <c r="S429" s="476"/>
      <c r="T429" s="477"/>
      <c r="U429" s="476"/>
      <c r="V429" s="476"/>
      <c r="W429" s="533"/>
      <c r="X429" s="68"/>
    </row>
    <row r="430" spans="1:24" s="112" customFormat="1" x14ac:dyDescent="0.2">
      <c r="A430" s="157"/>
      <c r="B430" s="148"/>
      <c r="C430" s="148"/>
      <c r="E430" s="54"/>
      <c r="F430" s="54"/>
      <c r="H430" s="102"/>
      <c r="I430" s="68"/>
      <c r="J430" s="68"/>
      <c r="K430" s="54"/>
      <c r="L430" s="178"/>
      <c r="M430" s="174"/>
      <c r="N430" s="79"/>
      <c r="O430" s="194"/>
      <c r="P430" s="54"/>
      <c r="Q430" s="567"/>
      <c r="R430" s="25"/>
      <c r="S430" s="476"/>
      <c r="T430" s="477"/>
      <c r="U430" s="476"/>
      <c r="V430" s="476"/>
      <c r="W430" s="533"/>
      <c r="X430" s="68"/>
    </row>
    <row r="431" spans="1:24" s="112" customFormat="1" x14ac:dyDescent="0.2">
      <c r="A431" s="157"/>
      <c r="B431" s="148"/>
      <c r="C431" s="148"/>
      <c r="E431" s="54"/>
      <c r="F431" s="54"/>
      <c r="H431" s="102"/>
      <c r="I431" s="68"/>
      <c r="J431" s="68"/>
      <c r="K431" s="54"/>
      <c r="L431" s="178"/>
      <c r="M431" s="174"/>
      <c r="N431" s="79"/>
      <c r="O431" s="194"/>
      <c r="P431" s="54"/>
      <c r="Q431" s="567"/>
      <c r="R431" s="25"/>
      <c r="S431" s="476"/>
      <c r="T431" s="477"/>
      <c r="U431" s="476"/>
      <c r="V431" s="476"/>
      <c r="W431" s="533"/>
      <c r="X431" s="68"/>
    </row>
    <row r="432" spans="1:24" s="112" customFormat="1" x14ac:dyDescent="0.2">
      <c r="A432" s="157"/>
      <c r="B432" s="148"/>
      <c r="C432" s="148"/>
      <c r="E432" s="54"/>
      <c r="F432" s="54"/>
      <c r="H432" s="102"/>
      <c r="I432" s="68"/>
      <c r="J432" s="68"/>
      <c r="K432" s="54"/>
      <c r="L432" s="178"/>
      <c r="M432" s="174"/>
      <c r="N432" s="79"/>
      <c r="O432" s="194"/>
      <c r="P432" s="54"/>
      <c r="Q432" s="567"/>
      <c r="R432" s="25"/>
      <c r="S432" s="476"/>
      <c r="T432" s="477"/>
      <c r="U432" s="476"/>
      <c r="V432" s="476"/>
      <c r="W432" s="533"/>
      <c r="X432" s="68"/>
    </row>
    <row r="433" spans="1:24" s="112" customFormat="1" x14ac:dyDescent="0.2">
      <c r="A433" s="157"/>
      <c r="B433" s="148"/>
      <c r="C433" s="148"/>
      <c r="E433" s="54"/>
      <c r="F433" s="54"/>
      <c r="H433" s="102"/>
      <c r="I433" s="68"/>
      <c r="J433" s="68"/>
      <c r="K433" s="54"/>
      <c r="L433" s="178"/>
      <c r="N433" s="79"/>
      <c r="O433" s="194"/>
      <c r="P433" s="54"/>
      <c r="Q433" s="567"/>
      <c r="R433" s="25"/>
      <c r="S433" s="476"/>
      <c r="T433" s="477"/>
      <c r="U433" s="476"/>
      <c r="V433" s="476"/>
      <c r="W433" s="533"/>
      <c r="X433" s="68"/>
    </row>
    <row r="434" spans="1:24" s="112" customFormat="1" x14ac:dyDescent="0.2">
      <c r="A434" s="157"/>
      <c r="B434" s="148"/>
      <c r="C434" s="148"/>
      <c r="E434" s="54"/>
      <c r="F434" s="54"/>
      <c r="H434" s="102"/>
      <c r="I434" s="68"/>
      <c r="J434" s="68"/>
      <c r="K434" s="54"/>
      <c r="L434" s="178"/>
      <c r="M434" s="174"/>
      <c r="N434" s="79"/>
      <c r="O434" s="194"/>
      <c r="P434" s="54"/>
      <c r="Q434" s="567"/>
      <c r="R434" s="25"/>
      <c r="S434" s="476"/>
      <c r="T434" s="477"/>
      <c r="U434" s="476"/>
      <c r="V434" s="476"/>
      <c r="W434" s="533"/>
      <c r="X434" s="68"/>
    </row>
    <row r="435" spans="1:24" s="112" customFormat="1" x14ac:dyDescent="0.2">
      <c r="A435" s="157"/>
      <c r="B435" s="148"/>
      <c r="C435" s="148"/>
      <c r="E435" s="54"/>
      <c r="F435" s="54"/>
      <c r="H435" s="102"/>
      <c r="I435" s="68"/>
      <c r="J435" s="68"/>
      <c r="K435" s="54"/>
      <c r="L435" s="178"/>
      <c r="M435" s="174"/>
      <c r="N435" s="79"/>
      <c r="O435" s="194"/>
      <c r="P435" s="54"/>
      <c r="Q435" s="567"/>
      <c r="R435" s="25"/>
      <c r="S435" s="476"/>
      <c r="T435" s="477"/>
      <c r="U435" s="476"/>
      <c r="V435" s="476"/>
      <c r="W435" s="533"/>
      <c r="X435" s="68"/>
    </row>
    <row r="436" spans="1:24" s="112" customFormat="1" x14ac:dyDescent="0.2">
      <c r="A436" s="157"/>
      <c r="B436" s="148"/>
      <c r="C436" s="148"/>
      <c r="E436" s="54"/>
      <c r="F436" s="54"/>
      <c r="H436" s="102"/>
      <c r="I436" s="68"/>
      <c r="J436" s="68"/>
      <c r="K436" s="54"/>
      <c r="L436" s="178"/>
      <c r="M436" s="174"/>
      <c r="N436" s="79"/>
      <c r="O436" s="194"/>
      <c r="P436" s="54"/>
      <c r="Q436" s="567"/>
      <c r="R436" s="25"/>
      <c r="S436" s="476"/>
      <c r="T436" s="477"/>
      <c r="U436" s="476"/>
      <c r="V436" s="476"/>
      <c r="W436" s="533"/>
      <c r="X436" s="68"/>
    </row>
    <row r="437" spans="1:24" s="112" customFormat="1" x14ac:dyDescent="0.2">
      <c r="A437" s="157"/>
      <c r="B437" s="148"/>
      <c r="C437" s="148"/>
      <c r="E437" s="54"/>
      <c r="F437" s="54"/>
      <c r="H437" s="102"/>
      <c r="I437" s="68"/>
      <c r="J437" s="68"/>
      <c r="K437" s="54"/>
      <c r="L437" s="178"/>
      <c r="M437" s="174"/>
      <c r="N437" s="79"/>
      <c r="O437" s="194"/>
      <c r="P437" s="54"/>
      <c r="Q437" s="567"/>
      <c r="R437" s="25"/>
      <c r="S437" s="476"/>
      <c r="T437" s="477"/>
      <c r="U437" s="476"/>
      <c r="V437" s="476"/>
      <c r="W437" s="533"/>
      <c r="X437" s="68"/>
    </row>
    <row r="438" spans="1:24" s="112" customFormat="1" x14ac:dyDescent="0.2">
      <c r="A438" s="157"/>
      <c r="B438" s="148"/>
      <c r="C438" s="148"/>
      <c r="E438" s="54"/>
      <c r="F438" s="54"/>
      <c r="H438" s="102"/>
      <c r="I438" s="68"/>
      <c r="J438" s="68"/>
      <c r="K438" s="54"/>
      <c r="L438" s="178"/>
      <c r="M438" s="174"/>
      <c r="N438" s="79"/>
      <c r="O438" s="194"/>
      <c r="P438" s="54"/>
      <c r="Q438" s="567"/>
      <c r="R438" s="25"/>
      <c r="S438" s="476"/>
      <c r="T438" s="477"/>
      <c r="U438" s="476"/>
      <c r="V438" s="476"/>
      <c r="W438" s="533"/>
      <c r="X438" s="68"/>
    </row>
    <row r="439" spans="1:24" s="112" customFormat="1" x14ac:dyDescent="0.2">
      <c r="A439" s="157"/>
      <c r="B439" s="148"/>
      <c r="C439" s="148"/>
      <c r="E439" s="54"/>
      <c r="F439" s="54"/>
      <c r="H439" s="102"/>
      <c r="I439" s="68"/>
      <c r="J439" s="68"/>
      <c r="K439" s="54"/>
      <c r="L439" s="178"/>
      <c r="M439" s="174"/>
      <c r="N439" s="79"/>
      <c r="O439" s="194"/>
      <c r="P439" s="54"/>
      <c r="Q439" s="567"/>
      <c r="R439" s="25"/>
      <c r="S439" s="476"/>
      <c r="T439" s="477"/>
      <c r="U439" s="476"/>
      <c r="V439" s="476"/>
      <c r="W439" s="533"/>
      <c r="X439" s="68"/>
    </row>
    <row r="440" spans="1:24" s="112" customFormat="1" x14ac:dyDescent="0.2">
      <c r="A440" s="157"/>
      <c r="B440" s="148"/>
      <c r="C440" s="148"/>
      <c r="E440" s="54"/>
      <c r="F440" s="54"/>
      <c r="H440" s="102"/>
      <c r="I440" s="68"/>
      <c r="J440" s="68"/>
      <c r="K440" s="54"/>
      <c r="L440" s="178"/>
      <c r="M440" s="174"/>
      <c r="N440" s="79"/>
      <c r="O440" s="194"/>
      <c r="P440" s="54"/>
      <c r="Q440" s="567"/>
      <c r="R440" s="25"/>
      <c r="S440" s="476"/>
      <c r="T440" s="477"/>
      <c r="U440" s="476"/>
      <c r="V440" s="476"/>
      <c r="W440" s="533"/>
      <c r="X440" s="68"/>
    </row>
    <row r="441" spans="1:24" s="112" customFormat="1" x14ac:dyDescent="0.2">
      <c r="A441" s="157"/>
      <c r="B441" s="148"/>
      <c r="C441" s="148"/>
      <c r="E441" s="54"/>
      <c r="F441" s="54"/>
      <c r="H441" s="102"/>
      <c r="I441" s="68"/>
      <c r="J441" s="68"/>
      <c r="K441" s="54"/>
      <c r="L441" s="178"/>
      <c r="M441" s="174"/>
      <c r="N441" s="79"/>
      <c r="O441" s="194"/>
      <c r="P441" s="54"/>
      <c r="Q441" s="567"/>
      <c r="R441" s="25"/>
      <c r="S441" s="476"/>
      <c r="T441" s="477"/>
      <c r="U441" s="476"/>
      <c r="V441" s="476"/>
      <c r="W441" s="533"/>
      <c r="X441" s="68"/>
    </row>
    <row r="442" spans="1:24" s="112" customFormat="1" x14ac:dyDescent="0.2">
      <c r="A442" s="157"/>
      <c r="B442" s="148"/>
      <c r="C442" s="148"/>
      <c r="E442" s="54"/>
      <c r="F442" s="54"/>
      <c r="H442" s="102"/>
      <c r="I442" s="68"/>
      <c r="J442" s="68"/>
      <c r="K442" s="54"/>
      <c r="L442" s="178"/>
      <c r="M442" s="174"/>
      <c r="N442" s="79"/>
      <c r="O442" s="194"/>
      <c r="P442" s="54"/>
      <c r="Q442" s="567"/>
      <c r="R442" s="25"/>
      <c r="S442" s="476"/>
      <c r="T442" s="477"/>
      <c r="U442" s="476"/>
      <c r="V442" s="476"/>
      <c r="W442" s="533"/>
      <c r="X442" s="68"/>
    </row>
    <row r="443" spans="1:24" s="112" customFormat="1" x14ac:dyDescent="0.2">
      <c r="A443" s="157"/>
      <c r="B443" s="148"/>
      <c r="C443" s="148"/>
      <c r="E443" s="54"/>
      <c r="F443" s="54"/>
      <c r="H443" s="102"/>
      <c r="I443" s="68"/>
      <c r="J443" s="68"/>
      <c r="K443" s="54"/>
      <c r="L443" s="178"/>
      <c r="M443" s="174"/>
      <c r="N443" s="79"/>
      <c r="O443" s="194"/>
      <c r="P443" s="54"/>
      <c r="Q443" s="567"/>
      <c r="R443" s="25"/>
      <c r="S443" s="476"/>
      <c r="T443" s="477"/>
      <c r="U443" s="476"/>
      <c r="V443" s="476"/>
      <c r="W443" s="533"/>
      <c r="X443" s="68"/>
    </row>
    <row r="444" spans="1:24" s="112" customFormat="1" x14ac:dyDescent="0.2">
      <c r="A444" s="157"/>
      <c r="B444" s="148"/>
      <c r="C444" s="148"/>
      <c r="E444" s="54"/>
      <c r="F444" s="54"/>
      <c r="H444" s="102"/>
      <c r="I444" s="68"/>
      <c r="J444" s="68"/>
      <c r="K444" s="54"/>
      <c r="L444" s="178"/>
      <c r="M444" s="174"/>
      <c r="N444" s="79"/>
      <c r="O444" s="194"/>
      <c r="P444" s="54"/>
      <c r="Q444" s="567"/>
      <c r="R444" s="25"/>
      <c r="S444" s="476"/>
      <c r="T444" s="477"/>
      <c r="U444" s="476"/>
      <c r="V444" s="476"/>
      <c r="W444" s="533"/>
      <c r="X444" s="68"/>
    </row>
    <row r="445" spans="1:24" s="112" customFormat="1" x14ac:dyDescent="0.2">
      <c r="A445" s="157"/>
      <c r="B445" s="148"/>
      <c r="C445" s="148"/>
      <c r="E445" s="54"/>
      <c r="F445" s="54"/>
      <c r="H445" s="102"/>
      <c r="I445" s="68"/>
      <c r="J445" s="68"/>
      <c r="K445" s="54"/>
      <c r="L445" s="178"/>
      <c r="M445" s="174"/>
      <c r="N445" s="79"/>
      <c r="O445" s="194"/>
      <c r="P445" s="54"/>
      <c r="Q445" s="567"/>
      <c r="R445" s="25"/>
      <c r="S445" s="476"/>
      <c r="T445" s="477"/>
      <c r="U445" s="476"/>
      <c r="V445" s="476"/>
      <c r="W445" s="533"/>
      <c r="X445" s="68"/>
    </row>
    <row r="446" spans="1:24" s="112" customFormat="1" x14ac:dyDescent="0.2">
      <c r="A446" s="157"/>
      <c r="B446" s="148"/>
      <c r="C446" s="148"/>
      <c r="E446" s="54"/>
      <c r="F446" s="54"/>
      <c r="H446" s="102"/>
      <c r="I446" s="68"/>
      <c r="J446" s="68"/>
      <c r="K446" s="54"/>
      <c r="L446" s="178"/>
      <c r="M446" s="174"/>
      <c r="N446" s="79"/>
      <c r="O446" s="194"/>
      <c r="P446" s="54"/>
      <c r="Q446" s="567"/>
      <c r="R446" s="25"/>
      <c r="S446" s="476"/>
      <c r="T446" s="477"/>
      <c r="U446" s="476"/>
      <c r="V446" s="476"/>
      <c r="W446" s="533"/>
      <c r="X446" s="68"/>
    </row>
    <row r="447" spans="1:24" s="112" customFormat="1" x14ac:dyDescent="0.2">
      <c r="A447" s="157"/>
      <c r="B447" s="148"/>
      <c r="C447" s="148"/>
      <c r="E447" s="54"/>
      <c r="F447" s="54"/>
      <c r="H447" s="102"/>
      <c r="I447" s="68"/>
      <c r="J447" s="68"/>
      <c r="K447" s="54"/>
      <c r="L447" s="178"/>
      <c r="M447" s="174"/>
      <c r="N447" s="79"/>
      <c r="O447" s="194"/>
      <c r="P447" s="54"/>
      <c r="Q447" s="567"/>
      <c r="R447" s="25"/>
      <c r="S447" s="476"/>
      <c r="T447" s="477"/>
      <c r="U447" s="476"/>
      <c r="V447" s="476"/>
      <c r="W447" s="533"/>
      <c r="X447" s="68"/>
    </row>
    <row r="448" spans="1:24" s="112" customFormat="1" x14ac:dyDescent="0.2">
      <c r="A448" s="157"/>
      <c r="B448" s="148"/>
      <c r="C448" s="148"/>
      <c r="E448" s="54"/>
      <c r="F448" s="54"/>
      <c r="H448" s="102"/>
      <c r="I448" s="68"/>
      <c r="J448" s="68"/>
      <c r="K448" s="54"/>
      <c r="L448" s="178"/>
      <c r="M448" s="174"/>
      <c r="N448" s="79"/>
      <c r="O448" s="194"/>
      <c r="P448" s="54"/>
      <c r="Q448" s="567"/>
      <c r="R448" s="25"/>
      <c r="S448" s="476"/>
      <c r="T448" s="477"/>
      <c r="U448" s="476"/>
      <c r="V448" s="476"/>
      <c r="W448" s="533"/>
      <c r="X448" s="68"/>
    </row>
    <row r="449" spans="1:24" s="112" customFormat="1" x14ac:dyDescent="0.2">
      <c r="A449" s="157"/>
      <c r="B449" s="148"/>
      <c r="C449" s="148"/>
      <c r="E449" s="54"/>
      <c r="F449" s="54"/>
      <c r="H449" s="102"/>
      <c r="I449" s="68"/>
      <c r="J449" s="68"/>
      <c r="K449" s="54"/>
      <c r="L449" s="178"/>
      <c r="M449" s="174"/>
      <c r="N449" s="79"/>
      <c r="O449" s="194"/>
      <c r="P449" s="54"/>
      <c r="Q449" s="567"/>
      <c r="R449" s="25"/>
      <c r="S449" s="476"/>
      <c r="T449" s="477"/>
      <c r="U449" s="476"/>
      <c r="V449" s="476"/>
      <c r="W449" s="533"/>
      <c r="X449" s="68"/>
    </row>
    <row r="450" spans="1:24" s="112" customFormat="1" x14ac:dyDescent="0.2">
      <c r="A450" s="157"/>
      <c r="B450" s="148"/>
      <c r="C450" s="148"/>
      <c r="E450" s="54"/>
      <c r="F450" s="54"/>
      <c r="H450" s="102"/>
      <c r="I450" s="68"/>
      <c r="J450" s="68"/>
      <c r="K450" s="54"/>
      <c r="L450" s="178"/>
      <c r="M450" s="174"/>
      <c r="N450" s="79"/>
      <c r="O450" s="194"/>
      <c r="P450" s="54"/>
      <c r="Q450" s="567"/>
      <c r="R450" s="25"/>
      <c r="S450" s="476"/>
      <c r="T450" s="477"/>
      <c r="U450" s="476"/>
      <c r="V450" s="476"/>
      <c r="W450" s="533"/>
      <c r="X450" s="68"/>
    </row>
    <row r="451" spans="1:24" s="112" customFormat="1" x14ac:dyDescent="0.2">
      <c r="A451" s="157"/>
      <c r="B451" s="148"/>
      <c r="C451" s="148"/>
      <c r="E451" s="54"/>
      <c r="F451" s="54"/>
      <c r="H451" s="102"/>
      <c r="I451" s="68"/>
      <c r="J451" s="68"/>
      <c r="K451" s="54"/>
      <c r="L451" s="178"/>
      <c r="M451" s="174"/>
      <c r="N451" s="79"/>
      <c r="O451" s="194"/>
      <c r="P451" s="54"/>
      <c r="Q451" s="567"/>
      <c r="R451" s="25"/>
      <c r="S451" s="476"/>
      <c r="T451" s="477"/>
      <c r="U451" s="476"/>
      <c r="V451" s="476"/>
      <c r="W451" s="533"/>
      <c r="X451" s="68"/>
    </row>
    <row r="452" spans="1:24" s="112" customFormat="1" x14ac:dyDescent="0.2">
      <c r="A452" s="157"/>
      <c r="B452" s="148"/>
      <c r="C452" s="148"/>
      <c r="E452" s="54"/>
      <c r="F452" s="54"/>
      <c r="H452" s="102"/>
      <c r="I452" s="68"/>
      <c r="J452" s="68"/>
      <c r="K452" s="54"/>
      <c r="L452" s="178"/>
      <c r="M452" s="174"/>
      <c r="N452" s="79"/>
      <c r="O452" s="194"/>
      <c r="P452" s="54"/>
      <c r="Q452" s="567"/>
      <c r="R452" s="25"/>
      <c r="S452" s="476"/>
      <c r="T452" s="477"/>
      <c r="U452" s="476"/>
      <c r="V452" s="476"/>
      <c r="W452" s="533"/>
      <c r="X452" s="68"/>
    </row>
    <row r="453" spans="1:24" s="112" customFormat="1" x14ac:dyDescent="0.2">
      <c r="A453" s="157"/>
      <c r="B453" s="148"/>
      <c r="C453" s="148"/>
      <c r="E453" s="54"/>
      <c r="F453" s="54"/>
      <c r="H453" s="102"/>
      <c r="I453" s="68"/>
      <c r="J453" s="68"/>
      <c r="K453" s="54"/>
      <c r="L453" s="178"/>
      <c r="M453" s="174"/>
      <c r="N453" s="79"/>
      <c r="O453" s="194"/>
      <c r="P453" s="54"/>
      <c r="Q453" s="567"/>
      <c r="R453" s="25"/>
      <c r="S453" s="476"/>
      <c r="T453" s="477"/>
      <c r="U453" s="476"/>
      <c r="V453" s="476"/>
      <c r="W453" s="533"/>
      <c r="X453" s="68"/>
    </row>
    <row r="454" spans="1:24" s="112" customFormat="1" x14ac:dyDescent="0.2">
      <c r="A454" s="157"/>
      <c r="B454" s="148"/>
      <c r="C454" s="148"/>
      <c r="E454" s="54"/>
      <c r="F454" s="54"/>
      <c r="H454" s="102"/>
      <c r="I454" s="68"/>
      <c r="J454" s="68"/>
      <c r="K454" s="54"/>
      <c r="L454" s="178"/>
      <c r="M454" s="174"/>
      <c r="N454" s="79"/>
      <c r="O454" s="194"/>
      <c r="P454" s="54"/>
      <c r="Q454" s="567"/>
      <c r="R454" s="25"/>
      <c r="S454" s="476"/>
      <c r="T454" s="477"/>
      <c r="U454" s="476"/>
      <c r="V454" s="476"/>
      <c r="W454" s="533"/>
      <c r="X454" s="68"/>
    </row>
    <row r="455" spans="1:24" s="112" customFormat="1" x14ac:dyDescent="0.2">
      <c r="A455" s="157"/>
      <c r="B455" s="148"/>
      <c r="C455" s="148"/>
      <c r="E455" s="54"/>
      <c r="F455" s="54"/>
      <c r="H455" s="102"/>
      <c r="I455" s="68"/>
      <c r="J455" s="68"/>
      <c r="K455" s="54"/>
      <c r="L455" s="178"/>
      <c r="M455" s="174"/>
      <c r="N455" s="79"/>
      <c r="O455" s="194"/>
      <c r="P455" s="54"/>
      <c r="Q455" s="567"/>
      <c r="R455" s="25"/>
      <c r="S455" s="476"/>
      <c r="T455" s="477"/>
      <c r="U455" s="476"/>
      <c r="V455" s="476"/>
      <c r="W455" s="533"/>
      <c r="X455" s="68"/>
    </row>
    <row r="456" spans="1:24" s="112" customFormat="1" x14ac:dyDescent="0.2">
      <c r="A456" s="157"/>
      <c r="B456" s="148"/>
      <c r="C456" s="148"/>
      <c r="E456" s="54"/>
      <c r="F456" s="54"/>
      <c r="H456" s="102"/>
      <c r="I456" s="68"/>
      <c r="J456" s="68"/>
      <c r="K456" s="54"/>
      <c r="L456" s="178"/>
      <c r="M456" s="174"/>
      <c r="N456" s="79"/>
      <c r="O456" s="194"/>
      <c r="P456" s="54"/>
      <c r="Q456" s="567"/>
      <c r="R456" s="25"/>
      <c r="S456" s="476"/>
      <c r="T456" s="477"/>
      <c r="U456" s="476"/>
      <c r="V456" s="476"/>
      <c r="W456" s="533"/>
      <c r="X456" s="68"/>
    </row>
    <row r="457" spans="1:24" s="112" customFormat="1" x14ac:dyDescent="0.2">
      <c r="A457" s="157"/>
      <c r="B457" s="148"/>
      <c r="C457" s="148"/>
      <c r="E457" s="54"/>
      <c r="F457" s="54"/>
      <c r="H457" s="102"/>
      <c r="I457" s="68"/>
      <c r="J457" s="68"/>
      <c r="K457" s="54"/>
      <c r="L457" s="178"/>
      <c r="M457" s="174"/>
      <c r="N457" s="79"/>
      <c r="O457" s="194"/>
      <c r="P457" s="54"/>
      <c r="Q457" s="567"/>
      <c r="R457" s="25"/>
      <c r="S457" s="476"/>
      <c r="T457" s="477"/>
      <c r="U457" s="476"/>
      <c r="V457" s="476"/>
      <c r="W457" s="533"/>
      <c r="X457" s="68"/>
    </row>
    <row r="458" spans="1:24" s="112" customFormat="1" x14ac:dyDescent="0.2">
      <c r="A458" s="157"/>
      <c r="B458" s="148"/>
      <c r="C458" s="148"/>
      <c r="E458" s="54"/>
      <c r="F458" s="54"/>
      <c r="H458" s="102"/>
      <c r="I458" s="68"/>
      <c r="J458" s="68"/>
      <c r="K458" s="54"/>
      <c r="L458" s="178"/>
      <c r="M458" s="174"/>
      <c r="N458" s="79"/>
      <c r="O458" s="194"/>
      <c r="P458" s="54"/>
      <c r="Q458" s="567"/>
      <c r="R458" s="25"/>
      <c r="S458" s="476"/>
      <c r="T458" s="477"/>
      <c r="U458" s="476"/>
      <c r="V458" s="476"/>
      <c r="W458" s="533"/>
      <c r="X458" s="68"/>
    </row>
    <row r="459" spans="1:24" s="112" customFormat="1" x14ac:dyDescent="0.2">
      <c r="A459" s="157"/>
      <c r="B459" s="148"/>
      <c r="C459" s="148"/>
      <c r="E459" s="54"/>
      <c r="F459" s="54"/>
      <c r="H459" s="102"/>
      <c r="I459" s="68"/>
      <c r="J459" s="68"/>
      <c r="K459" s="54"/>
      <c r="L459" s="178"/>
      <c r="M459" s="174"/>
      <c r="N459" s="79"/>
      <c r="O459" s="194"/>
      <c r="P459" s="54"/>
      <c r="Q459" s="567"/>
      <c r="R459" s="25"/>
      <c r="S459" s="476"/>
      <c r="T459" s="477"/>
      <c r="U459" s="476"/>
      <c r="V459" s="476"/>
      <c r="W459" s="533"/>
      <c r="X459" s="68"/>
    </row>
    <row r="460" spans="1:24" s="112" customFormat="1" x14ac:dyDescent="0.2">
      <c r="A460" s="157"/>
      <c r="B460" s="148"/>
      <c r="C460" s="148"/>
      <c r="E460" s="54"/>
      <c r="F460" s="54"/>
      <c r="H460" s="102"/>
      <c r="I460" s="68"/>
      <c r="J460" s="68"/>
      <c r="K460" s="54"/>
      <c r="L460" s="178"/>
      <c r="M460" s="174"/>
      <c r="N460" s="79"/>
      <c r="O460" s="194"/>
      <c r="P460" s="54"/>
      <c r="Q460" s="567"/>
      <c r="R460" s="25"/>
      <c r="S460" s="476"/>
      <c r="T460" s="477"/>
      <c r="U460" s="476"/>
      <c r="V460" s="476"/>
      <c r="W460" s="533"/>
      <c r="X460" s="68"/>
    </row>
    <row r="461" spans="1:24" s="112" customFormat="1" x14ac:dyDescent="0.2">
      <c r="A461" s="157"/>
      <c r="B461" s="148"/>
      <c r="C461" s="148"/>
      <c r="E461" s="54"/>
      <c r="F461" s="54"/>
      <c r="H461" s="102"/>
      <c r="I461" s="68"/>
      <c r="J461" s="68"/>
      <c r="K461" s="54"/>
      <c r="L461" s="178"/>
      <c r="M461" s="174"/>
      <c r="N461" s="79"/>
      <c r="O461" s="194"/>
      <c r="P461" s="54"/>
      <c r="Q461" s="567"/>
      <c r="R461" s="25"/>
      <c r="S461" s="476"/>
      <c r="T461" s="477"/>
      <c r="U461" s="476"/>
      <c r="V461" s="476"/>
      <c r="W461" s="533"/>
      <c r="X461" s="68"/>
    </row>
    <row r="462" spans="1:24" s="112" customFormat="1" x14ac:dyDescent="0.2">
      <c r="A462" s="157"/>
      <c r="B462" s="148"/>
      <c r="C462" s="148"/>
      <c r="E462" s="54"/>
      <c r="F462" s="54"/>
      <c r="H462" s="102"/>
      <c r="I462" s="68"/>
      <c r="J462" s="68"/>
      <c r="K462" s="54"/>
      <c r="L462" s="178"/>
      <c r="M462" s="174"/>
      <c r="N462" s="79"/>
      <c r="O462" s="194"/>
      <c r="P462" s="54"/>
      <c r="Q462" s="567"/>
      <c r="R462" s="25"/>
      <c r="S462" s="476"/>
      <c r="T462" s="477"/>
      <c r="U462" s="476"/>
      <c r="V462" s="476"/>
      <c r="W462" s="533"/>
      <c r="X462" s="68"/>
    </row>
    <row r="463" spans="1:24" s="112" customFormat="1" x14ac:dyDescent="0.2">
      <c r="A463" s="157"/>
      <c r="B463" s="148"/>
      <c r="C463" s="148"/>
      <c r="E463" s="54"/>
      <c r="F463" s="54"/>
      <c r="H463" s="102"/>
      <c r="I463" s="68"/>
      <c r="J463" s="68"/>
      <c r="K463" s="54"/>
      <c r="L463" s="178"/>
      <c r="M463" s="174"/>
      <c r="N463" s="79"/>
      <c r="O463" s="194"/>
      <c r="P463" s="54"/>
      <c r="Q463" s="567"/>
      <c r="R463" s="25"/>
      <c r="S463" s="476"/>
      <c r="T463" s="477"/>
      <c r="U463" s="476"/>
      <c r="V463" s="476"/>
      <c r="W463" s="533"/>
      <c r="X463" s="68"/>
    </row>
    <row r="464" spans="1:24" s="112" customFormat="1" x14ac:dyDescent="0.2">
      <c r="A464" s="157"/>
      <c r="B464" s="148"/>
      <c r="C464" s="148"/>
      <c r="E464" s="54"/>
      <c r="F464" s="54"/>
      <c r="H464" s="102"/>
      <c r="I464" s="68"/>
      <c r="J464" s="68"/>
      <c r="K464" s="54"/>
      <c r="L464" s="178"/>
      <c r="M464" s="174"/>
      <c r="N464" s="79"/>
      <c r="O464" s="194"/>
      <c r="P464" s="54"/>
      <c r="Q464" s="567"/>
      <c r="R464" s="25"/>
      <c r="S464" s="476"/>
      <c r="T464" s="477"/>
      <c r="U464" s="476"/>
      <c r="V464" s="476"/>
      <c r="W464" s="533"/>
      <c r="X464" s="68"/>
    </row>
    <row r="465" spans="1:27" s="112" customFormat="1" x14ac:dyDescent="0.2">
      <c r="A465" s="157"/>
      <c r="B465" s="148"/>
      <c r="C465" s="148"/>
      <c r="E465" s="54"/>
      <c r="F465" s="54"/>
      <c r="H465" s="102"/>
      <c r="I465" s="68"/>
      <c r="J465" s="68"/>
      <c r="K465" s="54"/>
      <c r="L465" s="178"/>
      <c r="M465" s="174"/>
      <c r="N465" s="79"/>
      <c r="O465" s="194"/>
      <c r="P465" s="54"/>
      <c r="Q465" s="567"/>
      <c r="R465" s="25"/>
      <c r="S465" s="476"/>
      <c r="T465" s="477"/>
      <c r="U465" s="476"/>
      <c r="V465" s="476"/>
      <c r="W465" s="533"/>
      <c r="X465" s="68"/>
    </row>
    <row r="466" spans="1:27" s="112" customFormat="1" x14ac:dyDescent="0.2">
      <c r="A466" s="157"/>
      <c r="B466" s="148"/>
      <c r="C466" s="148"/>
      <c r="E466" s="54"/>
      <c r="F466" s="54"/>
      <c r="H466" s="102"/>
      <c r="I466" s="68"/>
      <c r="J466" s="68"/>
      <c r="K466" s="54"/>
      <c r="L466" s="178"/>
      <c r="M466" s="174"/>
      <c r="N466" s="79"/>
      <c r="O466" s="194"/>
      <c r="P466" s="54"/>
      <c r="Q466" s="567"/>
      <c r="R466" s="25"/>
      <c r="S466" s="476"/>
      <c r="T466" s="477"/>
      <c r="U466" s="476"/>
      <c r="V466" s="476"/>
      <c r="W466" s="533"/>
      <c r="X466" s="68"/>
    </row>
    <row r="467" spans="1:27" s="112" customFormat="1" x14ac:dyDescent="0.2">
      <c r="A467" s="157"/>
      <c r="B467" s="148"/>
      <c r="C467" s="148"/>
      <c r="E467" s="54"/>
      <c r="F467" s="54"/>
      <c r="H467" s="102"/>
      <c r="I467" s="68"/>
      <c r="J467" s="68"/>
      <c r="K467" s="54"/>
      <c r="L467" s="178"/>
      <c r="M467" s="174"/>
      <c r="N467" s="79"/>
      <c r="O467" s="194"/>
      <c r="P467" s="54"/>
      <c r="Q467" s="567"/>
      <c r="R467" s="25"/>
      <c r="S467" s="476"/>
      <c r="T467" s="477"/>
      <c r="U467" s="476"/>
      <c r="V467" s="476"/>
      <c r="W467" s="533"/>
      <c r="X467" s="68"/>
    </row>
    <row r="468" spans="1:27" s="112" customFormat="1" x14ac:dyDescent="0.2">
      <c r="A468" s="157"/>
      <c r="B468" s="148"/>
      <c r="C468" s="148"/>
      <c r="E468" s="54"/>
      <c r="F468" s="54"/>
      <c r="H468" s="102"/>
      <c r="I468" s="68"/>
      <c r="J468" s="68"/>
      <c r="K468" s="54"/>
      <c r="L468" s="178"/>
      <c r="M468" s="174"/>
      <c r="N468" s="79"/>
      <c r="O468" s="194"/>
      <c r="P468" s="54"/>
      <c r="Q468" s="567"/>
      <c r="R468" s="25"/>
      <c r="S468" s="476"/>
      <c r="T468" s="477"/>
      <c r="U468" s="476"/>
      <c r="V468" s="476"/>
      <c r="W468" s="533"/>
      <c r="X468" s="68"/>
    </row>
    <row r="469" spans="1:27" s="112" customFormat="1" x14ac:dyDescent="0.2">
      <c r="A469" s="157"/>
      <c r="B469" s="148"/>
      <c r="C469" s="148"/>
      <c r="E469" s="54"/>
      <c r="F469" s="54"/>
      <c r="H469" s="102"/>
      <c r="I469" s="68"/>
      <c r="J469" s="68"/>
      <c r="K469" s="54"/>
      <c r="L469" s="178"/>
      <c r="M469" s="174"/>
      <c r="N469" s="79"/>
      <c r="O469" s="194"/>
      <c r="P469" s="54"/>
      <c r="Q469" s="567"/>
      <c r="R469" s="25"/>
      <c r="S469" s="476"/>
      <c r="T469" s="477"/>
      <c r="U469" s="476"/>
      <c r="V469" s="476"/>
      <c r="W469" s="533"/>
      <c r="X469" s="68"/>
      <c r="Z469" s="68"/>
      <c r="AA469" s="68"/>
    </row>
    <row r="470" spans="1:27" s="112" customFormat="1" x14ac:dyDescent="0.2">
      <c r="A470" s="157"/>
      <c r="B470" s="148"/>
      <c r="C470" s="148"/>
      <c r="E470" s="54"/>
      <c r="F470" s="54"/>
      <c r="H470" s="102"/>
      <c r="I470" s="68"/>
      <c r="J470" s="68"/>
      <c r="K470" s="54"/>
      <c r="L470" s="178"/>
      <c r="M470" s="174"/>
      <c r="N470" s="79"/>
      <c r="O470" s="194"/>
      <c r="P470" s="54"/>
      <c r="Q470" s="567"/>
      <c r="R470" s="25"/>
      <c r="S470" s="476"/>
      <c r="T470" s="477"/>
      <c r="U470" s="476"/>
      <c r="V470" s="476"/>
      <c r="W470" s="533"/>
      <c r="X470" s="68"/>
      <c r="Z470" s="68"/>
      <c r="AA470" s="68"/>
    </row>
    <row r="471" spans="1:27" x14ac:dyDescent="0.2">
      <c r="A471" s="157"/>
      <c r="B471" s="148"/>
      <c r="C471" s="148"/>
      <c r="N471" s="79"/>
      <c r="O471" s="194"/>
      <c r="Q471" s="567"/>
      <c r="Y471" s="112"/>
    </row>
    <row r="472" spans="1:27" x14ac:dyDescent="0.2">
      <c r="A472" s="157"/>
      <c r="B472" s="148"/>
      <c r="C472" s="148"/>
      <c r="N472" s="79"/>
      <c r="O472" s="194"/>
      <c r="Q472" s="567"/>
      <c r="Y472" s="112"/>
    </row>
    <row r="473" spans="1:27" x14ac:dyDescent="0.2">
      <c r="A473" s="157"/>
      <c r="B473" s="148"/>
      <c r="C473" s="148"/>
      <c r="N473" s="79"/>
      <c r="O473" s="194"/>
      <c r="Q473" s="567"/>
      <c r="Y473" s="112"/>
    </row>
    <row r="474" spans="1:27" x14ac:dyDescent="0.2">
      <c r="A474" s="157"/>
      <c r="B474" s="148"/>
      <c r="C474" s="148"/>
      <c r="N474" s="79"/>
      <c r="O474" s="194"/>
      <c r="Q474" s="567"/>
      <c r="Y474" s="112"/>
    </row>
    <row r="475" spans="1:27" x14ac:dyDescent="0.2">
      <c r="A475" s="157"/>
      <c r="B475" s="148"/>
      <c r="C475" s="148"/>
      <c r="N475" s="79"/>
      <c r="O475" s="194"/>
      <c r="Q475" s="567"/>
      <c r="Y475" s="112"/>
    </row>
    <row r="476" spans="1:27" x14ac:dyDescent="0.2">
      <c r="A476" s="157"/>
      <c r="B476" s="148"/>
      <c r="C476" s="148"/>
      <c r="N476" s="79"/>
      <c r="O476" s="194"/>
      <c r="Q476" s="567"/>
      <c r="Y476" s="112"/>
    </row>
    <row r="477" spans="1:27" x14ac:dyDescent="0.2">
      <c r="A477" s="157"/>
      <c r="B477" s="148"/>
      <c r="C477" s="148"/>
      <c r="N477" s="79"/>
      <c r="O477" s="194"/>
      <c r="Q477" s="567"/>
      <c r="Y477" s="112"/>
    </row>
    <row r="478" spans="1:27" x14ac:dyDescent="0.2">
      <c r="A478" s="157"/>
      <c r="B478" s="148"/>
      <c r="C478" s="148"/>
      <c r="N478" s="79"/>
      <c r="O478" s="194"/>
      <c r="Q478" s="567"/>
      <c r="Y478" s="112"/>
    </row>
    <row r="479" spans="1:27" x14ac:dyDescent="0.2">
      <c r="A479" s="157"/>
      <c r="B479" s="148"/>
      <c r="C479" s="148"/>
      <c r="N479" s="79"/>
      <c r="O479" s="194"/>
      <c r="Q479" s="567"/>
      <c r="Y479" s="112"/>
      <c r="Z479" s="112"/>
      <c r="AA479" s="112"/>
    </row>
    <row r="480" spans="1:27" x14ac:dyDescent="0.2">
      <c r="A480" s="157"/>
      <c r="B480" s="148"/>
      <c r="C480" s="148"/>
      <c r="N480" s="79"/>
      <c r="O480" s="194"/>
      <c r="Q480" s="567"/>
      <c r="Y480" s="112"/>
      <c r="Z480" s="112"/>
      <c r="AA480" s="112"/>
    </row>
    <row r="481" spans="1:24" s="112" customFormat="1" x14ac:dyDescent="0.2">
      <c r="A481" s="157"/>
      <c r="B481" s="148"/>
      <c r="C481" s="148"/>
      <c r="E481" s="54"/>
      <c r="F481" s="54"/>
      <c r="H481" s="102"/>
      <c r="I481" s="68"/>
      <c r="J481" s="68"/>
      <c r="K481" s="54"/>
      <c r="L481" s="178"/>
      <c r="M481" s="174"/>
      <c r="N481" s="79"/>
      <c r="O481" s="194"/>
      <c r="P481" s="54"/>
      <c r="Q481" s="567"/>
      <c r="R481" s="25"/>
      <c r="S481" s="476"/>
      <c r="T481" s="477"/>
      <c r="U481" s="476"/>
      <c r="V481" s="476"/>
      <c r="W481" s="533"/>
      <c r="X481" s="68"/>
    </row>
    <row r="482" spans="1:24" s="112" customFormat="1" x14ac:dyDescent="0.2">
      <c r="A482" s="157"/>
      <c r="B482" s="148"/>
      <c r="C482" s="148"/>
      <c r="E482" s="54"/>
      <c r="F482" s="54"/>
      <c r="H482" s="102"/>
      <c r="I482" s="68"/>
      <c r="J482" s="68"/>
      <c r="K482" s="54"/>
      <c r="L482" s="178"/>
      <c r="M482" s="174"/>
      <c r="N482" s="79"/>
      <c r="O482" s="194"/>
      <c r="P482" s="54"/>
      <c r="Q482" s="567"/>
      <c r="R482" s="25"/>
      <c r="S482" s="476"/>
      <c r="T482" s="477"/>
      <c r="U482" s="476"/>
      <c r="V482" s="476"/>
      <c r="W482" s="533"/>
      <c r="X482" s="68"/>
    </row>
    <row r="483" spans="1:24" s="112" customFormat="1" x14ac:dyDescent="0.2">
      <c r="A483" s="157"/>
      <c r="B483" s="148"/>
      <c r="C483" s="148"/>
      <c r="E483" s="54"/>
      <c r="F483" s="54"/>
      <c r="H483" s="102"/>
      <c r="I483" s="68"/>
      <c r="J483" s="68"/>
      <c r="K483" s="54"/>
      <c r="L483" s="178"/>
      <c r="M483" s="174"/>
      <c r="N483" s="79"/>
      <c r="O483" s="194"/>
      <c r="P483" s="54"/>
      <c r="Q483" s="567"/>
      <c r="R483" s="25"/>
      <c r="S483" s="476"/>
      <c r="T483" s="477"/>
      <c r="U483" s="476"/>
      <c r="V483" s="476"/>
      <c r="W483" s="533"/>
      <c r="X483" s="68"/>
    </row>
    <row r="484" spans="1:24" s="112" customFormat="1" x14ac:dyDescent="0.2">
      <c r="A484" s="157"/>
      <c r="B484" s="148"/>
      <c r="C484" s="148"/>
      <c r="E484" s="54"/>
      <c r="F484" s="54"/>
      <c r="H484" s="102"/>
      <c r="I484" s="68"/>
      <c r="J484" s="68"/>
      <c r="K484" s="54"/>
      <c r="L484" s="178"/>
      <c r="M484" s="174"/>
      <c r="N484" s="79"/>
      <c r="O484" s="194"/>
      <c r="P484" s="54"/>
      <c r="Q484" s="567"/>
      <c r="R484" s="25"/>
      <c r="S484" s="476"/>
      <c r="T484" s="477"/>
      <c r="U484" s="476"/>
      <c r="V484" s="476"/>
      <c r="W484" s="533"/>
      <c r="X484" s="68"/>
    </row>
    <row r="485" spans="1:24" s="112" customFormat="1" x14ac:dyDescent="0.2">
      <c r="A485" s="157"/>
      <c r="B485" s="148"/>
      <c r="C485" s="148"/>
      <c r="E485" s="54"/>
      <c r="F485" s="54"/>
      <c r="H485" s="102"/>
      <c r="I485" s="68"/>
      <c r="J485" s="68"/>
      <c r="K485" s="54"/>
      <c r="L485" s="178"/>
      <c r="M485" s="174"/>
      <c r="N485" s="79"/>
      <c r="O485" s="194"/>
      <c r="P485" s="54"/>
      <c r="Q485" s="567"/>
      <c r="R485" s="25"/>
      <c r="S485" s="476"/>
      <c r="T485" s="477"/>
      <c r="U485" s="476"/>
      <c r="V485" s="476"/>
      <c r="W485" s="533"/>
      <c r="X485" s="68"/>
    </row>
    <row r="486" spans="1:24" s="112" customFormat="1" x14ac:dyDescent="0.2">
      <c r="A486" s="157"/>
      <c r="B486" s="148"/>
      <c r="C486" s="148"/>
      <c r="E486" s="54"/>
      <c r="F486" s="54"/>
      <c r="H486" s="102"/>
      <c r="I486" s="68"/>
      <c r="J486" s="68"/>
      <c r="K486" s="54"/>
      <c r="L486" s="178"/>
      <c r="M486" s="174"/>
      <c r="N486" s="79"/>
      <c r="O486" s="194"/>
      <c r="P486" s="54"/>
      <c r="Q486" s="567"/>
      <c r="R486" s="25"/>
      <c r="S486" s="476"/>
      <c r="T486" s="477"/>
      <c r="U486" s="476"/>
      <c r="V486" s="476"/>
      <c r="W486" s="533"/>
      <c r="X486" s="68"/>
    </row>
    <row r="487" spans="1:24" s="112" customFormat="1" x14ac:dyDescent="0.2">
      <c r="A487" s="157"/>
      <c r="B487" s="148"/>
      <c r="C487" s="148"/>
      <c r="E487" s="54"/>
      <c r="F487" s="54"/>
      <c r="H487" s="102"/>
      <c r="I487" s="68"/>
      <c r="J487" s="68"/>
      <c r="K487" s="54"/>
      <c r="L487" s="178"/>
      <c r="M487" s="174"/>
      <c r="N487" s="79"/>
      <c r="O487" s="194"/>
      <c r="P487" s="54"/>
      <c r="Q487" s="567"/>
      <c r="R487" s="25"/>
      <c r="S487" s="476"/>
      <c r="T487" s="477"/>
      <c r="U487" s="476"/>
      <c r="V487" s="476"/>
      <c r="W487" s="533"/>
      <c r="X487" s="68"/>
    </row>
    <row r="488" spans="1:24" s="112" customFormat="1" x14ac:dyDescent="0.2">
      <c r="A488" s="157"/>
      <c r="B488" s="148"/>
      <c r="C488" s="148"/>
      <c r="E488" s="54"/>
      <c r="F488" s="54"/>
      <c r="H488" s="102"/>
      <c r="I488" s="68"/>
      <c r="J488" s="68"/>
      <c r="K488" s="54"/>
      <c r="L488" s="178"/>
      <c r="M488" s="174"/>
      <c r="N488" s="79"/>
      <c r="O488" s="194"/>
      <c r="P488" s="54"/>
      <c r="Q488" s="567"/>
      <c r="R488" s="25"/>
      <c r="S488" s="476"/>
      <c r="T488" s="477"/>
      <c r="U488" s="476"/>
      <c r="V488" s="476"/>
      <c r="W488" s="533"/>
      <c r="X488" s="68"/>
    </row>
    <row r="489" spans="1:24" s="112" customFormat="1" x14ac:dyDescent="0.2">
      <c r="A489" s="157"/>
      <c r="B489" s="148"/>
      <c r="C489" s="148"/>
      <c r="E489" s="54"/>
      <c r="F489" s="54"/>
      <c r="H489" s="102"/>
      <c r="I489" s="68"/>
      <c r="J489" s="68"/>
      <c r="K489" s="54"/>
      <c r="L489" s="178"/>
      <c r="M489" s="174"/>
      <c r="N489" s="79"/>
      <c r="O489" s="194"/>
      <c r="P489" s="54"/>
      <c r="Q489" s="567"/>
      <c r="R489" s="25"/>
      <c r="S489" s="476"/>
      <c r="T489" s="477"/>
      <c r="U489" s="476"/>
      <c r="V489" s="476"/>
      <c r="W489" s="533"/>
      <c r="X489" s="68"/>
    </row>
    <row r="490" spans="1:24" s="112" customFormat="1" x14ac:dyDescent="0.2">
      <c r="A490" s="157"/>
      <c r="B490" s="148"/>
      <c r="C490" s="148"/>
      <c r="E490" s="54"/>
      <c r="F490" s="54"/>
      <c r="H490" s="102"/>
      <c r="I490" s="68"/>
      <c r="J490" s="68"/>
      <c r="K490" s="54"/>
      <c r="L490" s="178"/>
      <c r="M490" s="174"/>
      <c r="N490" s="79"/>
      <c r="O490" s="194"/>
      <c r="P490" s="54"/>
      <c r="Q490" s="567"/>
      <c r="R490" s="25"/>
      <c r="S490" s="476"/>
      <c r="T490" s="477"/>
      <c r="U490" s="476"/>
      <c r="V490" s="476"/>
      <c r="W490" s="533"/>
      <c r="X490" s="68"/>
    </row>
    <row r="491" spans="1:24" s="112" customFormat="1" x14ac:dyDescent="0.2">
      <c r="A491" s="157"/>
      <c r="B491" s="148"/>
      <c r="C491" s="148"/>
      <c r="E491" s="54"/>
      <c r="F491" s="54"/>
      <c r="H491" s="102"/>
      <c r="I491" s="68"/>
      <c r="J491" s="68"/>
      <c r="K491" s="54"/>
      <c r="L491" s="178"/>
      <c r="M491" s="174"/>
      <c r="N491" s="79"/>
      <c r="O491" s="194"/>
      <c r="P491" s="54"/>
      <c r="Q491" s="567"/>
      <c r="R491" s="25"/>
      <c r="S491" s="476"/>
      <c r="T491" s="477"/>
      <c r="U491" s="476"/>
      <c r="V491" s="476"/>
      <c r="W491" s="533"/>
      <c r="X491" s="68"/>
    </row>
    <row r="492" spans="1:24" s="112" customFormat="1" x14ac:dyDescent="0.2">
      <c r="A492" s="157"/>
      <c r="B492" s="148"/>
      <c r="C492" s="148"/>
      <c r="E492" s="54"/>
      <c r="F492" s="54"/>
      <c r="H492" s="102"/>
      <c r="I492" s="68"/>
      <c r="J492" s="68"/>
      <c r="K492" s="54"/>
      <c r="L492" s="178"/>
      <c r="M492" s="174"/>
      <c r="N492" s="79"/>
      <c r="O492" s="194"/>
      <c r="P492" s="54"/>
      <c r="Q492" s="567"/>
      <c r="R492" s="25"/>
      <c r="S492" s="476"/>
      <c r="T492" s="477"/>
      <c r="U492" s="476"/>
      <c r="V492" s="476"/>
      <c r="W492" s="533"/>
      <c r="X492" s="68"/>
    </row>
    <row r="493" spans="1:24" s="112" customFormat="1" x14ac:dyDescent="0.2">
      <c r="A493" s="157"/>
      <c r="B493" s="148"/>
      <c r="C493" s="148"/>
      <c r="E493" s="54"/>
      <c r="F493" s="54"/>
      <c r="H493" s="102"/>
      <c r="I493" s="68"/>
      <c r="J493" s="68"/>
      <c r="K493" s="54"/>
      <c r="L493" s="178"/>
      <c r="M493" s="174"/>
      <c r="N493" s="79"/>
      <c r="O493" s="194"/>
      <c r="P493" s="54"/>
      <c r="Q493" s="567"/>
      <c r="R493" s="25"/>
      <c r="S493" s="476"/>
      <c r="T493" s="477"/>
      <c r="U493" s="476"/>
      <c r="V493" s="476"/>
      <c r="W493" s="533"/>
      <c r="X493" s="68"/>
    </row>
    <row r="494" spans="1:24" s="112" customFormat="1" x14ac:dyDescent="0.2">
      <c r="A494" s="157"/>
      <c r="B494" s="148"/>
      <c r="C494" s="148"/>
      <c r="E494" s="54"/>
      <c r="F494" s="54"/>
      <c r="H494" s="102"/>
      <c r="I494" s="68"/>
      <c r="J494" s="68"/>
      <c r="K494" s="54"/>
      <c r="L494" s="178"/>
      <c r="M494" s="174"/>
      <c r="N494" s="79"/>
      <c r="O494" s="194"/>
      <c r="P494" s="54"/>
      <c r="Q494" s="567"/>
      <c r="R494" s="25"/>
      <c r="S494" s="476"/>
      <c r="T494" s="477"/>
      <c r="U494" s="476"/>
      <c r="V494" s="476"/>
      <c r="W494" s="533"/>
      <c r="X494" s="68"/>
    </row>
    <row r="495" spans="1:24" s="112" customFormat="1" x14ac:dyDescent="0.2">
      <c r="A495" s="157"/>
      <c r="B495" s="148"/>
      <c r="C495" s="148"/>
      <c r="E495" s="54"/>
      <c r="F495" s="54"/>
      <c r="H495" s="102"/>
      <c r="I495" s="68"/>
      <c r="J495" s="68"/>
      <c r="K495" s="54"/>
      <c r="L495" s="178"/>
      <c r="M495" s="174"/>
      <c r="N495" s="79"/>
      <c r="O495" s="194"/>
      <c r="P495" s="54"/>
      <c r="Q495" s="567"/>
      <c r="R495" s="25"/>
      <c r="S495" s="476"/>
      <c r="T495" s="477"/>
      <c r="U495" s="476"/>
      <c r="V495" s="476"/>
      <c r="W495" s="533"/>
      <c r="X495" s="68"/>
    </row>
    <row r="496" spans="1:24" s="112" customFormat="1" x14ac:dyDescent="0.2">
      <c r="A496" s="157"/>
      <c r="B496" s="148"/>
      <c r="C496" s="148"/>
      <c r="E496" s="54"/>
      <c r="F496" s="54"/>
      <c r="H496" s="102"/>
      <c r="I496" s="68"/>
      <c r="J496" s="68"/>
      <c r="K496" s="54"/>
      <c r="L496" s="178"/>
      <c r="M496" s="174"/>
      <c r="N496" s="79"/>
      <c r="O496" s="194"/>
      <c r="P496" s="54"/>
      <c r="Q496" s="569"/>
      <c r="R496" s="25"/>
      <c r="S496" s="476"/>
      <c r="T496" s="477"/>
      <c r="U496" s="476"/>
      <c r="V496" s="476"/>
      <c r="W496" s="533"/>
      <c r="X496" s="68"/>
    </row>
    <row r="497" spans="1:24" s="112" customFormat="1" x14ac:dyDescent="0.2">
      <c r="A497" s="157"/>
      <c r="B497" s="148"/>
      <c r="C497" s="148"/>
      <c r="E497" s="54"/>
      <c r="F497" s="54"/>
      <c r="H497" s="102"/>
      <c r="I497" s="68"/>
      <c r="J497" s="68"/>
      <c r="K497" s="54"/>
      <c r="L497" s="178"/>
      <c r="M497" s="174"/>
      <c r="N497" s="79"/>
      <c r="O497" s="183"/>
      <c r="P497" s="54"/>
      <c r="Q497" s="569"/>
      <c r="R497" s="25"/>
      <c r="S497" s="476"/>
      <c r="T497" s="477"/>
      <c r="U497" s="476"/>
      <c r="V497" s="476"/>
      <c r="W497" s="533"/>
      <c r="X497" s="68"/>
    </row>
    <row r="498" spans="1:24" s="112" customFormat="1" x14ac:dyDescent="0.2">
      <c r="A498" s="157"/>
      <c r="B498" s="148"/>
      <c r="C498" s="148"/>
      <c r="E498" s="54"/>
      <c r="F498" s="54"/>
      <c r="H498" s="102"/>
      <c r="I498" s="68"/>
      <c r="J498" s="68"/>
      <c r="K498" s="54"/>
      <c r="L498" s="178"/>
      <c r="M498" s="174"/>
      <c r="N498" s="79"/>
      <c r="O498" s="183"/>
      <c r="P498" s="54"/>
      <c r="Q498" s="569"/>
      <c r="R498" s="25"/>
      <c r="S498" s="476"/>
      <c r="T498" s="477"/>
      <c r="U498" s="476"/>
      <c r="V498" s="476"/>
      <c r="W498" s="533"/>
      <c r="X498" s="68"/>
    </row>
    <row r="499" spans="1:24" s="112" customFormat="1" x14ac:dyDescent="0.2">
      <c r="A499" s="157"/>
      <c r="B499" s="148"/>
      <c r="C499" s="148"/>
      <c r="E499" s="54"/>
      <c r="F499" s="54"/>
      <c r="H499" s="102"/>
      <c r="I499" s="68"/>
      <c r="J499" s="68"/>
      <c r="K499" s="54"/>
      <c r="L499" s="178"/>
      <c r="M499" s="174"/>
      <c r="N499" s="79"/>
      <c r="O499" s="183"/>
      <c r="P499" s="54"/>
      <c r="Q499" s="569"/>
      <c r="R499" s="25"/>
      <c r="S499" s="476"/>
      <c r="T499" s="477"/>
      <c r="U499" s="476"/>
      <c r="V499" s="476"/>
      <c r="W499" s="533"/>
      <c r="X499" s="68"/>
    </row>
    <row r="500" spans="1:24" s="112" customFormat="1" x14ac:dyDescent="0.2">
      <c r="A500" s="157"/>
      <c r="B500" s="148"/>
      <c r="C500" s="148"/>
      <c r="E500" s="54"/>
      <c r="F500" s="54"/>
      <c r="H500" s="102"/>
      <c r="I500" s="68"/>
      <c r="J500" s="68"/>
      <c r="K500" s="54"/>
      <c r="L500" s="178"/>
      <c r="M500" s="174"/>
      <c r="N500" s="79"/>
      <c r="O500" s="183"/>
      <c r="P500" s="54"/>
      <c r="Q500" s="569"/>
      <c r="R500" s="25"/>
      <c r="S500" s="476"/>
      <c r="T500" s="477"/>
      <c r="U500" s="476"/>
      <c r="V500" s="476"/>
      <c r="W500" s="533"/>
      <c r="X500" s="68"/>
    </row>
    <row r="501" spans="1:24" s="112" customFormat="1" x14ac:dyDescent="0.2">
      <c r="A501" s="157"/>
      <c r="B501" s="148"/>
      <c r="C501" s="148"/>
      <c r="E501" s="54"/>
      <c r="F501" s="54"/>
      <c r="H501" s="102"/>
      <c r="I501" s="68"/>
      <c r="J501" s="68"/>
      <c r="K501" s="54"/>
      <c r="L501" s="178"/>
      <c r="M501" s="174"/>
      <c r="N501" s="174"/>
      <c r="O501" s="183"/>
      <c r="P501" s="54"/>
      <c r="Q501" s="569"/>
      <c r="R501" s="25"/>
      <c r="S501" s="476"/>
      <c r="T501" s="477"/>
      <c r="U501" s="476"/>
      <c r="V501" s="476"/>
      <c r="W501" s="533"/>
      <c r="X501" s="68"/>
    </row>
    <row r="502" spans="1:24" s="112" customFormat="1" x14ac:dyDescent="0.2">
      <c r="A502" s="157"/>
      <c r="B502" s="148"/>
      <c r="C502" s="148"/>
      <c r="E502" s="54"/>
      <c r="F502" s="54"/>
      <c r="H502" s="102"/>
      <c r="I502" s="68"/>
      <c r="J502" s="68"/>
      <c r="K502" s="54"/>
      <c r="L502" s="178"/>
      <c r="M502" s="174"/>
      <c r="N502" s="174"/>
      <c r="O502" s="183"/>
      <c r="P502" s="54"/>
      <c r="Q502" s="569"/>
      <c r="R502" s="25"/>
      <c r="S502" s="476"/>
      <c r="T502" s="477"/>
      <c r="U502" s="476"/>
      <c r="V502" s="476"/>
      <c r="W502" s="533"/>
      <c r="X502" s="68"/>
    </row>
    <row r="503" spans="1:24" s="112" customFormat="1" x14ac:dyDescent="0.2">
      <c r="A503" s="157"/>
      <c r="B503" s="148"/>
      <c r="C503" s="148"/>
      <c r="E503" s="54"/>
      <c r="F503" s="54"/>
      <c r="H503" s="102"/>
      <c r="I503" s="68"/>
      <c r="J503" s="68"/>
      <c r="K503" s="54"/>
      <c r="L503" s="178"/>
      <c r="M503" s="174"/>
      <c r="N503" s="174"/>
      <c r="O503" s="183"/>
      <c r="P503" s="54"/>
      <c r="Q503" s="567"/>
      <c r="R503" s="25"/>
      <c r="S503" s="476"/>
      <c r="T503" s="477"/>
      <c r="U503" s="476"/>
      <c r="V503" s="476"/>
      <c r="W503" s="533"/>
      <c r="X503" s="68"/>
    </row>
    <row r="504" spans="1:24" s="112" customFormat="1" x14ac:dyDescent="0.2">
      <c r="A504" s="157"/>
      <c r="B504" s="148"/>
      <c r="C504" s="148"/>
      <c r="E504" s="54"/>
      <c r="F504" s="54"/>
      <c r="H504" s="102"/>
      <c r="I504" s="68"/>
      <c r="J504" s="68"/>
      <c r="K504" s="54"/>
      <c r="L504" s="178"/>
      <c r="M504" s="174"/>
      <c r="N504" s="174"/>
      <c r="O504" s="183"/>
      <c r="P504" s="54"/>
      <c r="Q504" s="567"/>
      <c r="R504" s="25"/>
      <c r="S504" s="476"/>
      <c r="T504" s="477"/>
      <c r="U504" s="476"/>
      <c r="V504" s="476"/>
      <c r="W504" s="533"/>
      <c r="X504" s="68"/>
    </row>
    <row r="505" spans="1:24" s="112" customFormat="1" x14ac:dyDescent="0.2">
      <c r="A505" s="157"/>
      <c r="B505" s="148"/>
      <c r="C505" s="148"/>
      <c r="E505" s="54"/>
      <c r="F505" s="54"/>
      <c r="H505" s="102"/>
      <c r="I505" s="68"/>
      <c r="J505" s="68"/>
      <c r="K505" s="54"/>
      <c r="L505" s="178"/>
      <c r="M505" s="174"/>
      <c r="N505" s="174"/>
      <c r="O505" s="183"/>
      <c r="P505" s="54"/>
      <c r="Q505" s="567"/>
      <c r="R505" s="25"/>
      <c r="S505" s="476"/>
      <c r="T505" s="477"/>
      <c r="U505" s="476"/>
      <c r="V505" s="476"/>
      <c r="W505" s="533"/>
      <c r="X505" s="68"/>
    </row>
    <row r="506" spans="1:24" s="112" customFormat="1" x14ac:dyDescent="0.2">
      <c r="A506" s="157"/>
      <c r="B506" s="148"/>
      <c r="C506" s="148"/>
      <c r="E506" s="54"/>
      <c r="F506" s="54"/>
      <c r="H506" s="102"/>
      <c r="I506" s="68"/>
      <c r="J506" s="68"/>
      <c r="K506" s="54"/>
      <c r="L506" s="178"/>
      <c r="M506" s="174"/>
      <c r="N506" s="174"/>
      <c r="O506" s="183"/>
      <c r="P506" s="54"/>
      <c r="Q506" s="567"/>
      <c r="R506" s="25"/>
      <c r="S506" s="476"/>
      <c r="T506" s="477"/>
      <c r="U506" s="476"/>
      <c r="V506" s="476"/>
      <c r="W506" s="533"/>
      <c r="X506" s="68"/>
    </row>
    <row r="507" spans="1:24" s="112" customFormat="1" x14ac:dyDescent="0.2">
      <c r="A507" s="157"/>
      <c r="B507" s="148"/>
      <c r="C507" s="148"/>
      <c r="E507" s="54"/>
      <c r="F507" s="54"/>
      <c r="H507" s="102"/>
      <c r="I507" s="68"/>
      <c r="J507" s="68"/>
      <c r="K507" s="54"/>
      <c r="L507" s="178"/>
      <c r="M507" s="174"/>
      <c r="N507" s="174"/>
      <c r="O507" s="183"/>
      <c r="P507" s="54"/>
      <c r="Q507" s="567"/>
      <c r="R507" s="25"/>
      <c r="S507" s="476"/>
      <c r="T507" s="477"/>
      <c r="U507" s="476"/>
      <c r="V507" s="476"/>
      <c r="W507" s="533"/>
      <c r="X507" s="68"/>
    </row>
    <row r="508" spans="1:24" s="112" customFormat="1" x14ac:dyDescent="0.2">
      <c r="A508" s="157"/>
      <c r="B508" s="148"/>
      <c r="C508" s="148"/>
      <c r="E508" s="54"/>
      <c r="F508" s="54"/>
      <c r="H508" s="102"/>
      <c r="I508" s="68"/>
      <c r="J508" s="68"/>
      <c r="K508" s="54"/>
      <c r="L508" s="178"/>
      <c r="M508" s="174"/>
      <c r="N508" s="174"/>
      <c r="O508" s="183"/>
      <c r="P508" s="54"/>
      <c r="Q508" s="567"/>
      <c r="R508" s="25"/>
      <c r="S508" s="476"/>
      <c r="T508" s="477"/>
      <c r="U508" s="476"/>
      <c r="V508" s="476"/>
      <c r="W508" s="533"/>
      <c r="X508" s="68"/>
    </row>
    <row r="509" spans="1:24" s="112" customFormat="1" x14ac:dyDescent="0.2">
      <c r="A509" s="157"/>
      <c r="B509" s="148"/>
      <c r="C509" s="148"/>
      <c r="E509" s="54"/>
      <c r="F509" s="54"/>
      <c r="H509" s="102"/>
      <c r="I509" s="68"/>
      <c r="J509" s="68"/>
      <c r="K509" s="54"/>
      <c r="L509" s="178"/>
      <c r="M509" s="174"/>
      <c r="N509" s="174"/>
      <c r="O509" s="183"/>
      <c r="P509" s="54"/>
      <c r="Q509" s="567"/>
      <c r="R509" s="25"/>
      <c r="S509" s="476"/>
      <c r="T509" s="477"/>
      <c r="U509" s="476"/>
      <c r="V509" s="476"/>
      <c r="W509" s="533"/>
      <c r="X509" s="68"/>
    </row>
    <row r="510" spans="1:24" s="112" customFormat="1" x14ac:dyDescent="0.2">
      <c r="A510" s="157"/>
      <c r="B510" s="148"/>
      <c r="C510" s="148"/>
      <c r="E510" s="54"/>
      <c r="F510" s="54"/>
      <c r="H510" s="102"/>
      <c r="I510" s="68"/>
      <c r="J510" s="68"/>
      <c r="K510" s="54"/>
      <c r="L510" s="178"/>
      <c r="M510" s="174"/>
      <c r="N510" s="174"/>
      <c r="O510" s="183"/>
      <c r="P510" s="54"/>
      <c r="Q510" s="567"/>
      <c r="R510" s="25"/>
      <c r="S510" s="476"/>
      <c r="T510" s="477"/>
      <c r="U510" s="476"/>
      <c r="V510" s="476"/>
      <c r="W510" s="533"/>
      <c r="X510" s="68"/>
    </row>
    <row r="511" spans="1:24" s="112" customFormat="1" x14ac:dyDescent="0.2">
      <c r="A511" s="157"/>
      <c r="B511" s="148"/>
      <c r="C511" s="148"/>
      <c r="E511" s="54"/>
      <c r="F511" s="54"/>
      <c r="H511" s="102"/>
      <c r="I511" s="68"/>
      <c r="J511" s="68"/>
      <c r="K511" s="54"/>
      <c r="L511" s="178"/>
      <c r="M511" s="174"/>
      <c r="N511" s="174"/>
      <c r="O511" s="183"/>
      <c r="P511" s="54"/>
      <c r="Q511" s="567"/>
      <c r="R511" s="25"/>
      <c r="S511" s="476"/>
      <c r="T511" s="477"/>
      <c r="U511" s="476"/>
      <c r="V511" s="476"/>
      <c r="W511" s="533"/>
      <c r="X511" s="68"/>
    </row>
    <row r="512" spans="1:24" s="112" customFormat="1" x14ac:dyDescent="0.2">
      <c r="A512" s="157"/>
      <c r="B512" s="148"/>
      <c r="C512" s="148"/>
      <c r="E512" s="54"/>
      <c r="F512" s="54"/>
      <c r="H512" s="102"/>
      <c r="I512" s="68"/>
      <c r="J512" s="68"/>
      <c r="K512" s="54"/>
      <c r="L512" s="178"/>
      <c r="M512" s="174"/>
      <c r="N512" s="174"/>
      <c r="O512" s="183"/>
      <c r="P512" s="54"/>
      <c r="Q512" s="567"/>
      <c r="R512" s="25"/>
      <c r="S512" s="476"/>
      <c r="T512" s="477"/>
      <c r="U512" s="476"/>
      <c r="V512" s="476"/>
      <c r="W512" s="533"/>
      <c r="X512" s="68"/>
    </row>
    <row r="513" spans="1:25" s="112" customFormat="1" x14ac:dyDescent="0.2">
      <c r="A513" s="157"/>
      <c r="B513" s="148"/>
      <c r="C513" s="148"/>
      <c r="E513" s="54"/>
      <c r="F513" s="54"/>
      <c r="H513" s="102"/>
      <c r="I513" s="68"/>
      <c r="J513" s="68"/>
      <c r="K513" s="54"/>
      <c r="L513" s="178"/>
      <c r="M513" s="174"/>
      <c r="N513" s="174"/>
      <c r="O513" s="183"/>
      <c r="P513" s="54"/>
      <c r="Q513" s="567"/>
      <c r="R513" s="25"/>
      <c r="S513" s="476"/>
      <c r="T513" s="477"/>
      <c r="U513" s="476"/>
      <c r="V513" s="476"/>
      <c r="W513" s="533"/>
      <c r="X513" s="68"/>
    </row>
    <row r="514" spans="1:25" s="112" customFormat="1" x14ac:dyDescent="0.2">
      <c r="A514" s="157"/>
      <c r="B514" s="148"/>
      <c r="C514" s="148"/>
      <c r="E514" s="54"/>
      <c r="F514" s="54"/>
      <c r="H514" s="102"/>
      <c r="I514" s="68"/>
      <c r="J514" s="68"/>
      <c r="K514" s="54"/>
      <c r="L514" s="178"/>
      <c r="M514" s="174"/>
      <c r="N514" s="174"/>
      <c r="O514" s="183"/>
      <c r="P514" s="54"/>
      <c r="Q514" s="567"/>
      <c r="R514" s="25"/>
      <c r="S514" s="476"/>
      <c r="T514" s="477"/>
      <c r="U514" s="476"/>
      <c r="V514" s="476"/>
      <c r="W514" s="533"/>
      <c r="X514" s="68"/>
    </row>
    <row r="515" spans="1:25" s="112" customFormat="1" x14ac:dyDescent="0.2">
      <c r="A515" s="157"/>
      <c r="B515" s="148"/>
      <c r="C515" s="148"/>
      <c r="E515" s="54"/>
      <c r="F515" s="54"/>
      <c r="H515" s="102"/>
      <c r="I515" s="68"/>
      <c r="J515" s="68"/>
      <c r="K515" s="54"/>
      <c r="L515" s="178"/>
      <c r="M515" s="174"/>
      <c r="N515" s="174"/>
      <c r="O515" s="183"/>
      <c r="P515" s="54"/>
      <c r="Q515" s="567"/>
      <c r="R515" s="25"/>
      <c r="S515" s="476"/>
      <c r="T515" s="477"/>
      <c r="U515" s="476"/>
      <c r="V515" s="476"/>
      <c r="W515" s="533"/>
      <c r="X515" s="68"/>
    </row>
    <row r="516" spans="1:25" s="112" customFormat="1" x14ac:dyDescent="0.2">
      <c r="A516" s="157"/>
      <c r="B516" s="148"/>
      <c r="C516" s="148"/>
      <c r="E516" s="54"/>
      <c r="F516" s="54"/>
      <c r="H516" s="102"/>
      <c r="I516" s="68"/>
      <c r="J516" s="68"/>
      <c r="K516" s="54"/>
      <c r="L516" s="178"/>
      <c r="M516" s="174"/>
      <c r="N516" s="174"/>
      <c r="O516" s="183"/>
      <c r="P516" s="54"/>
      <c r="Q516" s="567"/>
      <c r="R516" s="25"/>
      <c r="S516" s="476"/>
      <c r="T516" s="477"/>
      <c r="U516" s="476"/>
      <c r="V516" s="476"/>
      <c r="W516" s="533"/>
      <c r="X516" s="68"/>
    </row>
    <row r="517" spans="1:25" s="112" customFormat="1" x14ac:dyDescent="0.2">
      <c r="A517" s="157"/>
      <c r="B517" s="148"/>
      <c r="C517" s="148"/>
      <c r="E517" s="54"/>
      <c r="F517" s="54"/>
      <c r="H517" s="102"/>
      <c r="I517" s="68"/>
      <c r="J517" s="68"/>
      <c r="K517" s="54"/>
      <c r="L517" s="178"/>
      <c r="M517" s="174"/>
      <c r="N517" s="174"/>
      <c r="O517" s="183"/>
      <c r="P517" s="54"/>
      <c r="Q517" s="567"/>
      <c r="R517" s="25"/>
      <c r="S517" s="476"/>
      <c r="T517" s="477"/>
      <c r="U517" s="476"/>
      <c r="V517" s="476"/>
      <c r="W517" s="533"/>
      <c r="X517" s="68"/>
      <c r="Y517" s="68"/>
    </row>
    <row r="518" spans="1:25" s="112" customFormat="1" x14ac:dyDescent="0.2">
      <c r="A518" s="157"/>
      <c r="B518" s="148"/>
      <c r="C518" s="148"/>
      <c r="E518" s="54"/>
      <c r="F518" s="54"/>
      <c r="H518" s="102"/>
      <c r="I518" s="68"/>
      <c r="J518" s="68"/>
      <c r="K518" s="54"/>
      <c r="L518" s="178"/>
      <c r="M518" s="174"/>
      <c r="N518" s="174"/>
      <c r="O518" s="183"/>
      <c r="P518" s="54"/>
      <c r="Q518" s="567"/>
      <c r="R518" s="25"/>
      <c r="S518" s="476"/>
      <c r="T518" s="477"/>
      <c r="U518" s="476"/>
      <c r="V518" s="476"/>
      <c r="W518" s="533"/>
      <c r="X518" s="68"/>
      <c r="Y518" s="68"/>
    </row>
    <row r="519" spans="1:25" s="112" customFormat="1" x14ac:dyDescent="0.2">
      <c r="A519" s="157"/>
      <c r="B519" s="148"/>
      <c r="C519" s="148"/>
      <c r="E519" s="54"/>
      <c r="F519" s="54"/>
      <c r="H519" s="102"/>
      <c r="I519" s="68"/>
      <c r="J519" s="68"/>
      <c r="K519" s="54"/>
      <c r="L519" s="178"/>
      <c r="M519" s="174"/>
      <c r="N519" s="174"/>
      <c r="O519" s="183"/>
      <c r="P519" s="54"/>
      <c r="Q519" s="567"/>
      <c r="R519" s="25"/>
      <c r="S519" s="476"/>
      <c r="T519" s="477"/>
      <c r="U519" s="476"/>
      <c r="V519" s="476"/>
      <c r="W519" s="533"/>
      <c r="X519" s="68"/>
      <c r="Y519" s="68"/>
    </row>
    <row r="520" spans="1:25" s="112" customFormat="1" x14ac:dyDescent="0.2">
      <c r="A520" s="157"/>
      <c r="B520" s="148"/>
      <c r="C520" s="148"/>
      <c r="E520" s="54"/>
      <c r="F520" s="54"/>
      <c r="H520" s="102"/>
      <c r="I520" s="68"/>
      <c r="J520" s="68"/>
      <c r="K520" s="54"/>
      <c r="L520" s="178"/>
      <c r="M520" s="174"/>
      <c r="N520" s="174"/>
      <c r="O520" s="183"/>
      <c r="P520" s="54"/>
      <c r="Q520" s="567"/>
      <c r="R520" s="25"/>
      <c r="S520" s="476"/>
      <c r="T520" s="477"/>
      <c r="U520" s="476"/>
      <c r="V520" s="476"/>
      <c r="W520" s="533"/>
      <c r="X520" s="68"/>
      <c r="Y520" s="68"/>
    </row>
    <row r="521" spans="1:25" s="112" customFormat="1" x14ac:dyDescent="0.2">
      <c r="A521" s="157"/>
      <c r="B521" s="148"/>
      <c r="C521" s="148"/>
      <c r="E521" s="54"/>
      <c r="F521" s="54"/>
      <c r="H521" s="102"/>
      <c r="I521" s="68"/>
      <c r="J521" s="68"/>
      <c r="K521" s="54"/>
      <c r="L521" s="178"/>
      <c r="M521" s="174"/>
      <c r="N521" s="174"/>
      <c r="O521" s="183"/>
      <c r="P521" s="54"/>
      <c r="Q521" s="567"/>
      <c r="R521" s="25"/>
      <c r="S521" s="476"/>
      <c r="T521" s="477"/>
      <c r="U521" s="476"/>
      <c r="V521" s="476"/>
      <c r="W521" s="533"/>
      <c r="X521" s="68"/>
      <c r="Y521" s="68"/>
    </row>
    <row r="522" spans="1:25" s="112" customFormat="1" x14ac:dyDescent="0.2">
      <c r="A522" s="157"/>
      <c r="B522" s="148"/>
      <c r="C522" s="148"/>
      <c r="E522" s="54"/>
      <c r="F522" s="54"/>
      <c r="H522" s="102"/>
      <c r="I522" s="68"/>
      <c r="J522" s="68"/>
      <c r="K522" s="54"/>
      <c r="L522" s="178"/>
      <c r="M522" s="174"/>
      <c r="N522" s="174"/>
      <c r="O522" s="183"/>
      <c r="P522" s="54"/>
      <c r="Q522" s="567"/>
      <c r="R522" s="25"/>
      <c r="S522" s="476"/>
      <c r="T522" s="477"/>
      <c r="U522" s="476"/>
      <c r="V522" s="476"/>
      <c r="W522" s="533"/>
      <c r="X522" s="68"/>
      <c r="Y522" s="68"/>
    </row>
    <row r="523" spans="1:25" s="112" customFormat="1" x14ac:dyDescent="0.2">
      <c r="A523" s="157"/>
      <c r="B523" s="148"/>
      <c r="C523" s="148"/>
      <c r="E523" s="54"/>
      <c r="F523" s="54"/>
      <c r="H523" s="102"/>
      <c r="I523" s="68"/>
      <c r="J523" s="68"/>
      <c r="K523" s="54"/>
      <c r="L523" s="178"/>
      <c r="M523" s="174"/>
      <c r="N523" s="174"/>
      <c r="O523" s="183"/>
      <c r="P523" s="54"/>
      <c r="Q523" s="567"/>
      <c r="R523" s="25"/>
      <c r="S523" s="476"/>
      <c r="T523" s="477"/>
      <c r="U523" s="476"/>
      <c r="V523" s="476"/>
      <c r="W523" s="533"/>
      <c r="X523" s="68"/>
      <c r="Y523" s="68"/>
    </row>
    <row r="524" spans="1:25" s="112" customFormat="1" x14ac:dyDescent="0.2">
      <c r="A524" s="157"/>
      <c r="B524" s="148"/>
      <c r="C524" s="148"/>
      <c r="E524" s="54"/>
      <c r="F524" s="54"/>
      <c r="H524" s="102"/>
      <c r="I524" s="68"/>
      <c r="J524" s="68"/>
      <c r="K524" s="54"/>
      <c r="L524" s="178"/>
      <c r="M524" s="174"/>
      <c r="N524" s="174"/>
      <c r="O524" s="183"/>
      <c r="P524" s="54"/>
      <c r="Q524" s="567"/>
      <c r="R524" s="25"/>
      <c r="S524" s="476"/>
      <c r="T524" s="477"/>
      <c r="U524" s="476"/>
      <c r="V524" s="476"/>
      <c r="W524" s="533"/>
      <c r="X524" s="68"/>
      <c r="Y524" s="68"/>
    </row>
    <row r="525" spans="1:25" s="112" customFormat="1" x14ac:dyDescent="0.2">
      <c r="A525" s="157"/>
      <c r="B525" s="148"/>
      <c r="C525" s="148"/>
      <c r="E525" s="54"/>
      <c r="F525" s="54"/>
      <c r="H525" s="102"/>
      <c r="I525" s="68"/>
      <c r="J525" s="68"/>
      <c r="K525" s="54"/>
      <c r="L525" s="178"/>
      <c r="M525" s="174"/>
      <c r="N525" s="174"/>
      <c r="O525" s="183"/>
      <c r="P525" s="54"/>
      <c r="Q525" s="567"/>
      <c r="R525" s="25"/>
      <c r="S525" s="476"/>
      <c r="T525" s="477"/>
      <c r="U525" s="476"/>
      <c r="V525" s="476"/>
      <c r="W525" s="533"/>
      <c r="X525" s="68"/>
      <c r="Y525" s="68"/>
    </row>
    <row r="526" spans="1:25" s="112" customFormat="1" x14ac:dyDescent="0.2">
      <c r="A526" s="157"/>
      <c r="B526" s="148"/>
      <c r="C526" s="148"/>
      <c r="E526" s="54"/>
      <c r="F526" s="54"/>
      <c r="H526" s="102"/>
      <c r="I526" s="68"/>
      <c r="J526" s="68"/>
      <c r="K526" s="54"/>
      <c r="L526" s="178"/>
      <c r="M526" s="174"/>
      <c r="N526" s="174"/>
      <c r="O526" s="183"/>
      <c r="P526" s="54"/>
      <c r="Q526" s="567"/>
      <c r="R526" s="25"/>
      <c r="S526" s="476"/>
      <c r="T526" s="477"/>
      <c r="U526" s="476"/>
      <c r="V526" s="476"/>
      <c r="W526" s="533"/>
      <c r="X526" s="68"/>
      <c r="Y526" s="68"/>
    </row>
    <row r="527" spans="1:25" s="112" customFormat="1" x14ac:dyDescent="0.2">
      <c r="A527" s="157"/>
      <c r="B527" s="148"/>
      <c r="C527" s="148"/>
      <c r="E527" s="54"/>
      <c r="F527" s="54"/>
      <c r="H527" s="102"/>
      <c r="I527" s="68"/>
      <c r="J527" s="68"/>
      <c r="K527" s="54"/>
      <c r="L527" s="178"/>
      <c r="M527" s="174"/>
      <c r="N527" s="174"/>
      <c r="O527" s="93"/>
      <c r="P527" s="54"/>
      <c r="Q527" s="567"/>
      <c r="R527" s="25"/>
      <c r="S527" s="476"/>
      <c r="T527" s="477"/>
      <c r="U527" s="476"/>
      <c r="V527" s="476"/>
      <c r="W527" s="533"/>
      <c r="X527" s="68"/>
    </row>
    <row r="528" spans="1:25" s="112" customFormat="1" x14ac:dyDescent="0.2">
      <c r="A528" s="157"/>
      <c r="B528" s="148"/>
      <c r="C528" s="148"/>
      <c r="E528" s="54"/>
      <c r="F528" s="54"/>
      <c r="H528" s="102"/>
      <c r="I528" s="68"/>
      <c r="J528" s="68"/>
      <c r="K528" s="54"/>
      <c r="L528" s="178"/>
      <c r="M528" s="174"/>
      <c r="N528" s="174"/>
      <c r="P528" s="54"/>
      <c r="Q528" s="567"/>
      <c r="R528" s="25"/>
      <c r="S528" s="476"/>
      <c r="T528" s="477"/>
      <c r="U528" s="476"/>
      <c r="V528" s="476"/>
      <c r="W528" s="533"/>
      <c r="X528" s="68"/>
    </row>
    <row r="529" spans="1:24" s="112" customFormat="1" x14ac:dyDescent="0.2">
      <c r="A529" s="157"/>
      <c r="B529" s="148"/>
      <c r="C529" s="148"/>
      <c r="E529" s="54"/>
      <c r="F529" s="54"/>
      <c r="H529" s="102"/>
      <c r="I529" s="68"/>
      <c r="J529" s="68"/>
      <c r="K529" s="54"/>
      <c r="L529" s="178"/>
      <c r="M529" s="174"/>
      <c r="N529" s="174"/>
      <c r="P529" s="54"/>
      <c r="Q529" s="567"/>
      <c r="R529" s="25"/>
      <c r="S529" s="476"/>
      <c r="T529" s="477"/>
      <c r="U529" s="476"/>
      <c r="V529" s="476"/>
      <c r="W529" s="533"/>
      <c r="X529" s="68"/>
    </row>
    <row r="530" spans="1:24" s="112" customFormat="1" x14ac:dyDescent="0.2">
      <c r="A530" s="157"/>
      <c r="B530" s="148"/>
      <c r="C530" s="148"/>
      <c r="E530" s="54"/>
      <c r="F530" s="54"/>
      <c r="H530" s="102"/>
      <c r="I530" s="68"/>
      <c r="J530" s="68"/>
      <c r="K530" s="54"/>
      <c r="L530" s="178"/>
      <c r="M530" s="174"/>
      <c r="N530" s="174"/>
      <c r="P530" s="54"/>
      <c r="Q530" s="567"/>
      <c r="R530" s="25"/>
      <c r="S530" s="476"/>
      <c r="T530" s="477"/>
      <c r="U530" s="476"/>
      <c r="V530" s="476"/>
      <c r="W530" s="533"/>
      <c r="X530" s="68"/>
    </row>
    <row r="531" spans="1:24" s="112" customFormat="1" x14ac:dyDescent="0.2">
      <c r="A531" s="157"/>
      <c r="B531" s="148"/>
      <c r="C531" s="148"/>
      <c r="E531" s="54"/>
      <c r="F531" s="54"/>
      <c r="H531" s="102"/>
      <c r="I531" s="68"/>
      <c r="J531" s="68"/>
      <c r="K531" s="54"/>
      <c r="L531" s="178"/>
      <c r="M531" s="174"/>
      <c r="N531" s="174"/>
      <c r="P531" s="54"/>
      <c r="Q531" s="567"/>
      <c r="R531" s="25"/>
      <c r="S531" s="476"/>
      <c r="T531" s="477"/>
      <c r="U531" s="476"/>
      <c r="V531" s="476"/>
      <c r="W531" s="533"/>
      <c r="X531" s="68"/>
    </row>
    <row r="532" spans="1:24" s="112" customFormat="1" x14ac:dyDescent="0.2">
      <c r="A532" s="157"/>
      <c r="B532" s="148"/>
      <c r="C532" s="148"/>
      <c r="E532" s="54"/>
      <c r="F532" s="54"/>
      <c r="H532" s="102"/>
      <c r="I532" s="68"/>
      <c r="J532" s="68"/>
      <c r="K532" s="54"/>
      <c r="L532" s="178"/>
      <c r="M532" s="174"/>
      <c r="N532" s="174"/>
      <c r="P532" s="54"/>
      <c r="Q532" s="567"/>
      <c r="R532" s="25"/>
      <c r="S532" s="476"/>
      <c r="T532" s="477"/>
      <c r="U532" s="476"/>
      <c r="V532" s="476"/>
      <c r="W532" s="533"/>
      <c r="X532" s="68"/>
    </row>
    <row r="533" spans="1:24" s="112" customFormat="1" x14ac:dyDescent="0.2">
      <c r="A533" s="157"/>
      <c r="B533" s="148"/>
      <c r="C533" s="148"/>
      <c r="E533" s="54"/>
      <c r="F533" s="54"/>
      <c r="H533" s="102"/>
      <c r="I533" s="68"/>
      <c r="J533" s="68"/>
      <c r="K533" s="54"/>
      <c r="L533" s="178"/>
      <c r="M533" s="174"/>
      <c r="N533" s="174"/>
      <c r="P533" s="54"/>
      <c r="Q533" s="567"/>
      <c r="R533" s="25"/>
      <c r="S533" s="476"/>
      <c r="T533" s="477"/>
      <c r="U533" s="476"/>
      <c r="V533" s="476"/>
      <c r="W533" s="533"/>
      <c r="X533" s="68"/>
    </row>
    <row r="534" spans="1:24" s="112" customFormat="1" x14ac:dyDescent="0.2">
      <c r="A534" s="157"/>
      <c r="B534" s="148"/>
      <c r="C534" s="148"/>
      <c r="E534" s="54"/>
      <c r="F534" s="54"/>
      <c r="H534" s="102"/>
      <c r="I534" s="68"/>
      <c r="J534" s="68"/>
      <c r="K534" s="54"/>
      <c r="L534" s="178"/>
      <c r="M534" s="174"/>
      <c r="N534" s="174"/>
      <c r="P534" s="54"/>
      <c r="Q534" s="567"/>
      <c r="R534" s="25"/>
      <c r="S534" s="476"/>
      <c r="T534" s="477"/>
      <c r="U534" s="476"/>
      <c r="V534" s="476"/>
      <c r="W534" s="533"/>
      <c r="X534" s="68"/>
    </row>
    <row r="535" spans="1:24" s="112" customFormat="1" x14ac:dyDescent="0.2">
      <c r="A535" s="157"/>
      <c r="B535" s="148"/>
      <c r="C535" s="148"/>
      <c r="E535" s="54"/>
      <c r="F535" s="54"/>
      <c r="H535" s="102"/>
      <c r="I535" s="68"/>
      <c r="J535" s="68"/>
      <c r="K535" s="54"/>
      <c r="L535" s="178"/>
      <c r="M535" s="174"/>
      <c r="N535" s="178"/>
      <c r="O535" s="183"/>
      <c r="P535" s="54"/>
      <c r="Q535" s="567"/>
      <c r="R535" s="25"/>
      <c r="S535" s="476"/>
      <c r="T535" s="477"/>
      <c r="U535" s="476"/>
      <c r="V535" s="476"/>
      <c r="W535" s="533"/>
      <c r="X535" s="68"/>
    </row>
    <row r="536" spans="1:24" s="112" customFormat="1" x14ac:dyDescent="0.2">
      <c r="A536" s="157"/>
      <c r="B536" s="148"/>
      <c r="C536" s="148"/>
      <c r="E536" s="54"/>
      <c r="F536" s="54"/>
      <c r="H536" s="102"/>
      <c r="I536" s="68"/>
      <c r="J536" s="68"/>
      <c r="K536" s="54"/>
      <c r="L536" s="178"/>
      <c r="M536" s="174"/>
      <c r="N536" s="178"/>
      <c r="O536" s="183"/>
      <c r="P536" s="54"/>
      <c r="Q536" s="567"/>
      <c r="R536" s="25"/>
      <c r="S536" s="476"/>
      <c r="T536" s="477"/>
      <c r="U536" s="476"/>
      <c r="V536" s="476"/>
      <c r="W536" s="533"/>
      <c r="X536" s="68"/>
    </row>
    <row r="537" spans="1:24" s="112" customFormat="1" x14ac:dyDescent="0.2">
      <c r="A537" s="157"/>
      <c r="B537" s="148"/>
      <c r="C537" s="148"/>
      <c r="E537" s="54"/>
      <c r="F537" s="54"/>
      <c r="H537" s="102"/>
      <c r="I537" s="68"/>
      <c r="J537" s="68"/>
      <c r="K537" s="54"/>
      <c r="L537" s="178"/>
      <c r="M537" s="174"/>
      <c r="N537" s="178"/>
      <c r="O537" s="183"/>
      <c r="P537" s="54"/>
      <c r="Q537" s="567"/>
      <c r="R537" s="25"/>
      <c r="S537" s="476"/>
      <c r="T537" s="477"/>
      <c r="U537" s="476"/>
      <c r="V537" s="476"/>
      <c r="W537" s="533"/>
      <c r="X537" s="68"/>
    </row>
    <row r="538" spans="1:24" s="112" customFormat="1" x14ac:dyDescent="0.2">
      <c r="A538" s="157"/>
      <c r="B538" s="148"/>
      <c r="C538" s="148"/>
      <c r="E538" s="54"/>
      <c r="F538" s="54"/>
      <c r="H538" s="102"/>
      <c r="I538" s="68"/>
      <c r="J538" s="68"/>
      <c r="K538" s="54"/>
      <c r="L538" s="178"/>
      <c r="M538" s="174"/>
      <c r="N538" s="178"/>
      <c r="O538" s="183"/>
      <c r="P538" s="54"/>
      <c r="Q538" s="567"/>
      <c r="R538" s="25"/>
      <c r="S538" s="476"/>
      <c r="T538" s="477"/>
      <c r="U538" s="476"/>
      <c r="V538" s="476"/>
      <c r="W538" s="533"/>
      <c r="X538" s="68"/>
    </row>
    <row r="539" spans="1:24" s="112" customFormat="1" x14ac:dyDescent="0.2">
      <c r="A539" s="157"/>
      <c r="B539" s="148"/>
      <c r="C539" s="148"/>
      <c r="E539" s="54"/>
      <c r="F539" s="54"/>
      <c r="H539" s="102"/>
      <c r="I539" s="68"/>
      <c r="J539" s="68"/>
      <c r="K539" s="54"/>
      <c r="L539" s="178"/>
      <c r="M539" s="174"/>
      <c r="N539" s="178"/>
      <c r="O539" s="183"/>
      <c r="P539" s="54"/>
      <c r="Q539" s="567"/>
      <c r="R539" s="25"/>
      <c r="S539" s="476"/>
      <c r="T539" s="477"/>
      <c r="U539" s="476"/>
      <c r="V539" s="476"/>
      <c r="W539" s="533"/>
      <c r="X539" s="68"/>
    </row>
    <row r="540" spans="1:24" s="112" customFormat="1" x14ac:dyDescent="0.2">
      <c r="A540" s="157"/>
      <c r="B540" s="148"/>
      <c r="C540" s="148"/>
      <c r="E540" s="54"/>
      <c r="F540" s="54"/>
      <c r="H540" s="102"/>
      <c r="I540" s="68"/>
      <c r="J540" s="68"/>
      <c r="K540" s="54"/>
      <c r="L540" s="178"/>
      <c r="M540" s="174"/>
      <c r="N540" s="178"/>
      <c r="O540" s="183"/>
      <c r="P540" s="54"/>
      <c r="Q540" s="567"/>
      <c r="R540" s="25"/>
      <c r="S540" s="476"/>
      <c r="T540" s="477"/>
      <c r="U540" s="476"/>
      <c r="V540" s="476"/>
      <c r="W540" s="533"/>
      <c r="X540" s="68"/>
    </row>
    <row r="541" spans="1:24" s="112" customFormat="1" x14ac:dyDescent="0.2">
      <c r="A541" s="157"/>
      <c r="B541" s="148"/>
      <c r="C541" s="148"/>
      <c r="E541" s="54"/>
      <c r="F541" s="54"/>
      <c r="H541" s="102"/>
      <c r="I541" s="68"/>
      <c r="J541" s="68"/>
      <c r="K541" s="54"/>
      <c r="L541" s="178"/>
      <c r="M541" s="174"/>
      <c r="N541" s="178"/>
      <c r="O541" s="183"/>
      <c r="P541" s="54"/>
      <c r="Q541" s="567"/>
      <c r="R541" s="25"/>
      <c r="S541" s="476"/>
      <c r="T541" s="477"/>
      <c r="U541" s="476"/>
      <c r="V541" s="476"/>
      <c r="W541" s="533"/>
      <c r="X541" s="68"/>
    </row>
    <row r="542" spans="1:24" s="112" customFormat="1" x14ac:dyDescent="0.2">
      <c r="A542" s="157"/>
      <c r="B542" s="148"/>
      <c r="C542" s="148"/>
      <c r="E542" s="54"/>
      <c r="F542" s="54"/>
      <c r="H542" s="102"/>
      <c r="I542" s="68"/>
      <c r="J542" s="68"/>
      <c r="K542" s="54"/>
      <c r="L542" s="178"/>
      <c r="M542" s="174"/>
      <c r="N542" s="178"/>
      <c r="O542" s="183"/>
      <c r="P542" s="54"/>
      <c r="Q542" s="567"/>
      <c r="R542" s="25"/>
      <c r="S542" s="476"/>
      <c r="T542" s="477"/>
      <c r="U542" s="476"/>
      <c r="V542" s="476"/>
      <c r="W542" s="533"/>
      <c r="X542" s="68"/>
    </row>
    <row r="543" spans="1:24" s="112" customFormat="1" x14ac:dyDescent="0.2">
      <c r="A543" s="157"/>
      <c r="B543" s="148"/>
      <c r="C543" s="148"/>
      <c r="E543" s="54"/>
      <c r="F543" s="54"/>
      <c r="H543" s="102"/>
      <c r="I543" s="68"/>
      <c r="J543" s="68"/>
      <c r="K543" s="54"/>
      <c r="L543" s="178"/>
      <c r="M543" s="174"/>
      <c r="N543" s="178"/>
      <c r="O543" s="183"/>
      <c r="P543" s="54"/>
      <c r="Q543" s="567"/>
      <c r="R543" s="25"/>
      <c r="S543" s="476"/>
      <c r="T543" s="477"/>
      <c r="U543" s="476"/>
      <c r="V543" s="476"/>
      <c r="W543" s="533"/>
      <c r="X543" s="68"/>
    </row>
    <row r="544" spans="1:24" s="112" customFormat="1" x14ac:dyDescent="0.2">
      <c r="A544" s="157"/>
      <c r="B544" s="148"/>
      <c r="C544" s="148"/>
      <c r="E544" s="54"/>
      <c r="F544" s="54"/>
      <c r="H544" s="102"/>
      <c r="I544" s="68"/>
      <c r="J544" s="68"/>
      <c r="K544" s="54"/>
      <c r="L544" s="178"/>
      <c r="M544" s="174"/>
      <c r="N544" s="178"/>
      <c r="O544" s="183"/>
      <c r="P544" s="54"/>
      <c r="Q544" s="567"/>
      <c r="R544" s="25"/>
      <c r="S544" s="476"/>
      <c r="T544" s="477"/>
      <c r="U544" s="476"/>
      <c r="V544" s="476"/>
      <c r="W544" s="533"/>
      <c r="X544" s="68"/>
    </row>
    <row r="545" spans="1:27" s="112" customFormat="1" x14ac:dyDescent="0.2">
      <c r="A545" s="157"/>
      <c r="B545" s="148"/>
      <c r="C545" s="148"/>
      <c r="E545" s="54"/>
      <c r="F545" s="54"/>
      <c r="H545" s="102"/>
      <c r="I545" s="68"/>
      <c r="J545" s="68"/>
      <c r="K545" s="54"/>
      <c r="L545" s="178"/>
      <c r="M545" s="174"/>
      <c r="N545" s="178"/>
      <c r="O545" s="183"/>
      <c r="P545" s="54"/>
      <c r="Q545" s="567"/>
      <c r="R545" s="25"/>
      <c r="S545" s="476"/>
      <c r="T545" s="477"/>
      <c r="U545" s="476"/>
      <c r="V545" s="476"/>
      <c r="W545" s="533"/>
      <c r="X545" s="68"/>
    </row>
    <row r="546" spans="1:27" s="112" customFormat="1" x14ac:dyDescent="0.2">
      <c r="A546" s="157"/>
      <c r="B546" s="148"/>
      <c r="C546" s="148"/>
      <c r="E546" s="54"/>
      <c r="F546" s="54"/>
      <c r="H546" s="102"/>
      <c r="I546" s="68"/>
      <c r="J546" s="68"/>
      <c r="K546" s="54"/>
      <c r="L546" s="178"/>
      <c r="M546" s="174"/>
      <c r="N546" s="178"/>
      <c r="O546" s="183"/>
      <c r="P546" s="54"/>
      <c r="Q546" s="567"/>
      <c r="R546" s="25"/>
      <c r="S546" s="476"/>
      <c r="T546" s="477"/>
      <c r="U546" s="476"/>
      <c r="V546" s="476"/>
      <c r="W546" s="533"/>
      <c r="X546" s="68"/>
    </row>
    <row r="547" spans="1:27" s="112" customFormat="1" x14ac:dyDescent="0.2">
      <c r="A547" s="157"/>
      <c r="B547" s="148"/>
      <c r="C547" s="148"/>
      <c r="E547" s="54"/>
      <c r="F547" s="54"/>
      <c r="H547" s="102"/>
      <c r="I547" s="68"/>
      <c r="J547" s="68"/>
      <c r="K547" s="54"/>
      <c r="L547" s="178"/>
      <c r="M547" s="174"/>
      <c r="N547" s="178"/>
      <c r="O547" s="183"/>
      <c r="P547" s="54"/>
      <c r="Q547" s="567"/>
      <c r="R547" s="25"/>
      <c r="S547" s="476"/>
      <c r="T547" s="477"/>
      <c r="U547" s="476"/>
      <c r="V547" s="476"/>
      <c r="W547" s="533"/>
      <c r="X547" s="68"/>
    </row>
    <row r="548" spans="1:27" s="112" customFormat="1" x14ac:dyDescent="0.2">
      <c r="A548" s="157"/>
      <c r="B548" s="148"/>
      <c r="C548" s="148"/>
      <c r="E548" s="54"/>
      <c r="F548" s="54"/>
      <c r="H548" s="102"/>
      <c r="I548" s="68"/>
      <c r="J548" s="68"/>
      <c r="K548" s="54"/>
      <c r="L548" s="178"/>
      <c r="M548" s="174"/>
      <c r="N548" s="178"/>
      <c r="O548" s="183"/>
      <c r="P548" s="54"/>
      <c r="Q548" s="567"/>
      <c r="R548" s="25"/>
      <c r="S548" s="476"/>
      <c r="T548" s="477"/>
      <c r="U548" s="476"/>
      <c r="V548" s="476"/>
      <c r="W548" s="533"/>
      <c r="X548" s="68"/>
    </row>
    <row r="549" spans="1:27" s="112" customFormat="1" x14ac:dyDescent="0.2">
      <c r="A549" s="157"/>
      <c r="B549" s="148"/>
      <c r="C549" s="148"/>
      <c r="E549" s="54"/>
      <c r="F549" s="54"/>
      <c r="H549" s="102"/>
      <c r="I549" s="68"/>
      <c r="J549" s="68"/>
      <c r="K549" s="54"/>
      <c r="L549" s="178"/>
      <c r="M549" s="174"/>
      <c r="N549" s="178"/>
      <c r="O549" s="183"/>
      <c r="P549" s="54"/>
      <c r="Q549" s="567"/>
      <c r="R549" s="25"/>
      <c r="S549" s="476"/>
      <c r="T549" s="477"/>
      <c r="U549" s="476"/>
      <c r="V549" s="476"/>
      <c r="W549" s="533"/>
      <c r="X549" s="68"/>
    </row>
    <row r="550" spans="1:27" s="112" customFormat="1" x14ac:dyDescent="0.2">
      <c r="A550" s="157"/>
      <c r="B550" s="148"/>
      <c r="C550" s="148"/>
      <c r="E550" s="54"/>
      <c r="F550" s="54"/>
      <c r="H550" s="102"/>
      <c r="I550" s="68"/>
      <c r="J550" s="68"/>
      <c r="K550" s="54"/>
      <c r="L550" s="178"/>
      <c r="M550" s="174"/>
      <c r="N550" s="178"/>
      <c r="O550" s="183"/>
      <c r="P550" s="54"/>
      <c r="Q550" s="567"/>
      <c r="R550" s="25"/>
      <c r="S550" s="476"/>
      <c r="T550" s="477"/>
      <c r="U550" s="476"/>
      <c r="V550" s="476"/>
      <c r="W550" s="533"/>
      <c r="X550" s="68"/>
    </row>
    <row r="551" spans="1:27" s="112" customFormat="1" x14ac:dyDescent="0.2">
      <c r="A551" s="157"/>
      <c r="B551" s="148"/>
      <c r="C551" s="148"/>
      <c r="E551" s="54"/>
      <c r="F551" s="54"/>
      <c r="H551" s="102"/>
      <c r="I551" s="68"/>
      <c r="J551" s="68"/>
      <c r="K551" s="54"/>
      <c r="L551" s="178"/>
      <c r="M551" s="174"/>
      <c r="N551" s="178"/>
      <c r="O551" s="183"/>
      <c r="P551" s="54"/>
      <c r="Q551" s="567"/>
      <c r="R551" s="25"/>
      <c r="S551" s="476"/>
      <c r="T551" s="477"/>
      <c r="U551" s="476"/>
      <c r="V551" s="476"/>
      <c r="W551" s="533"/>
      <c r="X551" s="68"/>
    </row>
    <row r="552" spans="1:27" s="112" customFormat="1" x14ac:dyDescent="0.2">
      <c r="A552" s="157"/>
      <c r="B552" s="148"/>
      <c r="C552" s="148"/>
      <c r="E552" s="54"/>
      <c r="F552" s="54"/>
      <c r="H552" s="102"/>
      <c r="I552" s="68"/>
      <c r="J552" s="68"/>
      <c r="K552" s="54"/>
      <c r="L552" s="178"/>
      <c r="M552" s="174"/>
      <c r="N552" s="178"/>
      <c r="O552" s="183"/>
      <c r="P552" s="54"/>
      <c r="Q552" s="567"/>
      <c r="R552" s="25"/>
      <c r="S552" s="476"/>
      <c r="T552" s="477"/>
      <c r="U552" s="476"/>
      <c r="V552" s="476"/>
      <c r="W552" s="533"/>
      <c r="X552" s="68"/>
    </row>
    <row r="553" spans="1:27" s="112" customFormat="1" x14ac:dyDescent="0.2">
      <c r="A553" s="157"/>
      <c r="B553" s="148"/>
      <c r="C553" s="148"/>
      <c r="E553" s="54"/>
      <c r="F553" s="54"/>
      <c r="H553" s="102"/>
      <c r="I553" s="68"/>
      <c r="J553" s="68"/>
      <c r="K553" s="54"/>
      <c r="L553" s="178"/>
      <c r="M553" s="174"/>
      <c r="N553" s="178"/>
      <c r="O553" s="183"/>
      <c r="P553" s="54"/>
      <c r="Q553" s="567"/>
      <c r="R553" s="25"/>
      <c r="S553" s="476"/>
      <c r="T553" s="477"/>
      <c r="U553" s="476"/>
      <c r="V553" s="476"/>
      <c r="W553" s="533"/>
      <c r="X553" s="68"/>
    </row>
    <row r="554" spans="1:27" s="112" customFormat="1" x14ac:dyDescent="0.2">
      <c r="A554" s="157"/>
      <c r="B554" s="148"/>
      <c r="C554" s="148"/>
      <c r="E554" s="54"/>
      <c r="F554" s="54"/>
      <c r="H554" s="102"/>
      <c r="I554" s="68"/>
      <c r="J554" s="68"/>
      <c r="K554" s="54"/>
      <c r="L554" s="178"/>
      <c r="M554" s="174"/>
      <c r="N554" s="178"/>
      <c r="O554" s="183"/>
      <c r="P554" s="54"/>
      <c r="Q554" s="567"/>
      <c r="R554" s="25"/>
      <c r="S554" s="476"/>
      <c r="T554" s="477"/>
      <c r="U554" s="476"/>
      <c r="V554" s="476"/>
      <c r="W554" s="533"/>
      <c r="X554" s="68"/>
    </row>
    <row r="555" spans="1:27" s="112" customFormat="1" x14ac:dyDescent="0.2">
      <c r="A555" s="157"/>
      <c r="B555" s="148"/>
      <c r="C555" s="148"/>
      <c r="E555" s="54"/>
      <c r="F555" s="54"/>
      <c r="H555" s="102"/>
      <c r="I555" s="68"/>
      <c r="J555" s="68"/>
      <c r="K555" s="54"/>
      <c r="L555" s="178"/>
      <c r="M555" s="174"/>
      <c r="N555" s="178"/>
      <c r="O555" s="183"/>
      <c r="P555" s="54"/>
      <c r="Q555" s="567"/>
      <c r="R555" s="25"/>
      <c r="S555" s="476"/>
      <c r="T555" s="477"/>
      <c r="U555" s="476"/>
      <c r="V555" s="476"/>
      <c r="W555" s="533"/>
      <c r="X555" s="68"/>
    </row>
    <row r="556" spans="1:27" s="112" customFormat="1" x14ac:dyDescent="0.2">
      <c r="A556" s="157"/>
      <c r="B556" s="148"/>
      <c r="C556" s="148"/>
      <c r="E556" s="54"/>
      <c r="F556" s="54"/>
      <c r="H556" s="102"/>
      <c r="I556" s="68"/>
      <c r="J556" s="68"/>
      <c r="K556" s="54"/>
      <c r="L556" s="178"/>
      <c r="M556" s="174"/>
      <c r="N556" s="178"/>
      <c r="O556" s="183"/>
      <c r="P556" s="54"/>
      <c r="Q556" s="567"/>
      <c r="R556" s="25"/>
      <c r="S556" s="476"/>
      <c r="T556" s="477"/>
      <c r="U556" s="476"/>
      <c r="V556" s="476"/>
      <c r="W556" s="533"/>
      <c r="X556" s="68"/>
    </row>
    <row r="557" spans="1:27" s="112" customFormat="1" x14ac:dyDescent="0.2">
      <c r="A557" s="157"/>
      <c r="B557" s="148"/>
      <c r="C557" s="148"/>
      <c r="E557" s="54"/>
      <c r="F557" s="54"/>
      <c r="H557" s="102"/>
      <c r="I557" s="68"/>
      <c r="J557" s="68"/>
      <c r="K557" s="54"/>
      <c r="L557" s="178"/>
      <c r="M557" s="174"/>
      <c r="N557" s="178"/>
      <c r="O557" s="183"/>
      <c r="P557" s="54"/>
      <c r="Q557" s="567"/>
      <c r="R557" s="25"/>
      <c r="S557" s="476"/>
      <c r="T557" s="477"/>
      <c r="U557" s="476"/>
      <c r="V557" s="476"/>
      <c r="W557" s="533"/>
      <c r="X557" s="68"/>
    </row>
    <row r="558" spans="1:27" s="112" customFormat="1" x14ac:dyDescent="0.2">
      <c r="A558" s="157"/>
      <c r="B558" s="148"/>
      <c r="C558" s="148"/>
      <c r="E558" s="54"/>
      <c r="F558" s="54"/>
      <c r="H558" s="102"/>
      <c r="I558" s="68"/>
      <c r="J558" s="68"/>
      <c r="K558" s="54"/>
      <c r="L558" s="178"/>
      <c r="M558" s="174"/>
      <c r="N558" s="178"/>
      <c r="O558" s="183"/>
      <c r="P558" s="54"/>
      <c r="Q558" s="567"/>
      <c r="R558" s="25"/>
      <c r="S558" s="476"/>
      <c r="T558" s="477"/>
      <c r="U558" s="476"/>
      <c r="V558" s="476"/>
      <c r="W558" s="533"/>
      <c r="X558" s="68"/>
    </row>
    <row r="559" spans="1:27" s="112" customFormat="1" x14ac:dyDescent="0.2">
      <c r="A559" s="157"/>
      <c r="B559" s="148"/>
      <c r="C559" s="148"/>
      <c r="E559" s="54"/>
      <c r="F559" s="54"/>
      <c r="H559" s="102"/>
      <c r="I559" s="68"/>
      <c r="J559" s="68"/>
      <c r="K559" s="54"/>
      <c r="L559" s="178"/>
      <c r="M559" s="174"/>
      <c r="N559" s="178"/>
      <c r="O559" s="183"/>
      <c r="P559" s="54"/>
      <c r="Q559" s="567"/>
      <c r="R559" s="25"/>
      <c r="S559" s="476"/>
      <c r="T559" s="477"/>
      <c r="U559" s="476"/>
      <c r="V559" s="476"/>
      <c r="W559" s="533"/>
      <c r="X559" s="68"/>
      <c r="Z559" s="195"/>
      <c r="AA559" s="195"/>
    </row>
    <row r="560" spans="1:27" s="112" customFormat="1" x14ac:dyDescent="0.2">
      <c r="A560" s="157"/>
      <c r="B560" s="148"/>
      <c r="C560" s="148"/>
      <c r="E560" s="54"/>
      <c r="F560" s="54"/>
      <c r="H560" s="102"/>
      <c r="I560" s="68"/>
      <c r="J560" s="68"/>
      <c r="K560" s="54"/>
      <c r="L560" s="178"/>
      <c r="M560" s="174"/>
      <c r="N560" s="178"/>
      <c r="O560" s="183"/>
      <c r="P560" s="54"/>
      <c r="Q560" s="567"/>
      <c r="R560" s="25"/>
      <c r="S560" s="476"/>
      <c r="T560" s="477"/>
      <c r="U560" s="476"/>
      <c r="V560" s="476"/>
      <c r="W560" s="533"/>
      <c r="X560" s="68"/>
      <c r="Z560" s="195"/>
      <c r="AA560" s="195"/>
    </row>
    <row r="561" spans="1:25" s="195" customFormat="1" x14ac:dyDescent="0.2">
      <c r="A561" s="157"/>
      <c r="B561" s="148"/>
      <c r="C561" s="148"/>
      <c r="D561" s="112"/>
      <c r="E561" s="54"/>
      <c r="F561" s="54"/>
      <c r="G561" s="112"/>
      <c r="H561" s="102"/>
      <c r="I561" s="68"/>
      <c r="J561" s="68"/>
      <c r="K561" s="54"/>
      <c r="L561" s="178"/>
      <c r="M561" s="174"/>
      <c r="N561" s="178"/>
      <c r="O561" s="183"/>
      <c r="P561" s="54"/>
      <c r="Q561" s="567"/>
      <c r="R561" s="25"/>
      <c r="S561" s="476"/>
      <c r="T561" s="477"/>
      <c r="U561" s="476"/>
      <c r="V561" s="476"/>
      <c r="W561" s="533"/>
      <c r="X561" s="68"/>
      <c r="Y561" s="112"/>
    </row>
    <row r="562" spans="1:25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68"/>
      <c r="K562" s="54"/>
      <c r="L562" s="178"/>
      <c r="M562" s="174"/>
      <c r="N562" s="178"/>
      <c r="O562" s="183"/>
      <c r="P562" s="54"/>
      <c r="Q562" s="567"/>
      <c r="R562" s="25"/>
      <c r="S562" s="476"/>
      <c r="T562" s="477"/>
      <c r="U562" s="476"/>
      <c r="V562" s="476"/>
      <c r="W562" s="533"/>
      <c r="X562" s="68"/>
      <c r="Y562" s="112"/>
    </row>
    <row r="563" spans="1:25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68"/>
      <c r="K563" s="54"/>
      <c r="L563" s="178"/>
      <c r="M563" s="174"/>
      <c r="N563" s="178"/>
      <c r="O563" s="183"/>
      <c r="P563" s="54"/>
      <c r="Q563" s="567"/>
      <c r="R563" s="25"/>
      <c r="S563" s="476"/>
      <c r="T563" s="477"/>
      <c r="U563" s="476"/>
      <c r="V563" s="476"/>
      <c r="W563" s="533"/>
      <c r="X563" s="68"/>
      <c r="Y563" s="112"/>
    </row>
    <row r="564" spans="1:25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68"/>
      <c r="K564" s="54"/>
      <c r="L564" s="178"/>
      <c r="M564" s="174"/>
      <c r="N564" s="178"/>
      <c r="O564" s="183"/>
      <c r="P564" s="54"/>
      <c r="Q564" s="530"/>
      <c r="R564" s="25"/>
      <c r="S564" s="476"/>
      <c r="T564" s="477"/>
      <c r="U564" s="476"/>
      <c r="V564" s="476"/>
      <c r="W564" s="533"/>
      <c r="X564" s="68"/>
      <c r="Y564" s="112"/>
    </row>
    <row r="565" spans="1:25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68"/>
      <c r="K565" s="54"/>
      <c r="L565" s="178"/>
      <c r="M565" s="174"/>
      <c r="N565" s="178"/>
      <c r="O565" s="183"/>
      <c r="P565" s="54"/>
      <c r="Q565" s="530"/>
      <c r="R565" s="25"/>
      <c r="S565" s="476"/>
      <c r="T565" s="477"/>
      <c r="U565" s="476"/>
      <c r="V565" s="476"/>
      <c r="W565" s="533"/>
      <c r="X565" s="68"/>
      <c r="Y565" s="112"/>
    </row>
    <row r="566" spans="1:25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68"/>
      <c r="K566" s="54"/>
      <c r="L566" s="178"/>
      <c r="M566" s="174"/>
      <c r="N566" s="178"/>
      <c r="O566" s="183"/>
      <c r="P566" s="54"/>
      <c r="Q566" s="530"/>
      <c r="R566" s="25"/>
      <c r="S566" s="476"/>
      <c r="T566" s="477"/>
      <c r="U566" s="476"/>
      <c r="V566" s="476"/>
      <c r="W566" s="533"/>
      <c r="X566" s="68"/>
      <c r="Y566" s="112"/>
    </row>
    <row r="567" spans="1:25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68"/>
      <c r="K567" s="54"/>
      <c r="L567" s="178"/>
      <c r="M567" s="174"/>
      <c r="N567" s="178"/>
      <c r="O567" s="183"/>
      <c r="P567" s="54"/>
      <c r="Q567" s="530"/>
      <c r="R567" s="25"/>
      <c r="S567" s="476"/>
      <c r="T567" s="477"/>
      <c r="U567" s="476"/>
      <c r="V567" s="476"/>
      <c r="W567" s="533"/>
      <c r="X567" s="68"/>
      <c r="Y567" s="112"/>
    </row>
    <row r="568" spans="1:25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68"/>
      <c r="K568" s="54"/>
      <c r="L568" s="178"/>
      <c r="M568" s="174"/>
      <c r="N568" s="178"/>
      <c r="O568" s="183"/>
      <c r="P568" s="54"/>
      <c r="Q568" s="530"/>
      <c r="R568" s="25"/>
      <c r="S568" s="476"/>
      <c r="T568" s="477"/>
      <c r="U568" s="476"/>
      <c r="V568" s="476"/>
      <c r="W568" s="533"/>
      <c r="X568" s="68"/>
      <c r="Y568" s="112"/>
    </row>
    <row r="569" spans="1:25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68"/>
      <c r="K569" s="54"/>
      <c r="L569" s="178"/>
      <c r="M569" s="174"/>
      <c r="N569" s="178"/>
      <c r="O569" s="183"/>
      <c r="P569" s="54"/>
      <c r="Q569" s="530"/>
      <c r="R569" s="25"/>
      <c r="S569" s="476"/>
      <c r="T569" s="477"/>
      <c r="U569" s="476"/>
      <c r="V569" s="476"/>
      <c r="W569" s="533"/>
      <c r="X569" s="68"/>
      <c r="Y569" s="112"/>
    </row>
    <row r="570" spans="1:25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68"/>
      <c r="K570" s="54"/>
      <c r="L570" s="178"/>
      <c r="M570" s="174"/>
      <c r="N570" s="178"/>
      <c r="O570" s="183"/>
      <c r="P570" s="54"/>
      <c r="Q570" s="530"/>
      <c r="R570" s="25"/>
      <c r="S570" s="476"/>
      <c r="T570" s="477"/>
      <c r="U570" s="476"/>
      <c r="V570" s="476"/>
      <c r="W570" s="533"/>
      <c r="X570" s="68"/>
      <c r="Y570" s="112"/>
    </row>
    <row r="571" spans="1:25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68"/>
      <c r="K571" s="54"/>
      <c r="L571" s="178"/>
      <c r="M571" s="174"/>
      <c r="N571" s="178"/>
      <c r="O571" s="183"/>
      <c r="P571" s="54"/>
      <c r="Q571" s="530"/>
      <c r="R571" s="25"/>
      <c r="S571" s="476"/>
      <c r="T571" s="477"/>
      <c r="U571" s="476"/>
      <c r="V571" s="476"/>
      <c r="W571" s="533"/>
      <c r="X571" s="68"/>
      <c r="Y571" s="112"/>
    </row>
    <row r="572" spans="1:25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68"/>
      <c r="K572" s="54"/>
      <c r="L572" s="178"/>
      <c r="M572" s="174"/>
      <c r="N572" s="178"/>
      <c r="O572" s="183"/>
      <c r="P572" s="54"/>
      <c r="Q572" s="530"/>
      <c r="R572" s="25"/>
      <c r="S572" s="476"/>
      <c r="T572" s="477"/>
      <c r="U572" s="476"/>
      <c r="V572" s="476"/>
      <c r="W572" s="533"/>
      <c r="X572" s="68"/>
      <c r="Y572" s="112"/>
    </row>
    <row r="573" spans="1:25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68"/>
      <c r="K573" s="54"/>
      <c r="L573" s="178"/>
      <c r="M573" s="174"/>
      <c r="N573" s="178"/>
      <c r="O573" s="183"/>
      <c r="P573" s="54"/>
      <c r="Q573" s="530"/>
      <c r="R573" s="25"/>
      <c r="S573" s="476"/>
      <c r="T573" s="477"/>
      <c r="U573" s="476"/>
      <c r="V573" s="476"/>
      <c r="W573" s="533"/>
      <c r="X573" s="68"/>
      <c r="Y573" s="112"/>
    </row>
    <row r="574" spans="1:25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68"/>
      <c r="K574" s="54"/>
      <c r="L574" s="178"/>
      <c r="M574" s="174"/>
      <c r="N574" s="178"/>
      <c r="O574" s="183"/>
      <c r="P574" s="54"/>
      <c r="Q574" s="530"/>
      <c r="R574" s="25"/>
      <c r="S574" s="476"/>
      <c r="T574" s="477"/>
      <c r="U574" s="476"/>
      <c r="V574" s="476"/>
      <c r="W574" s="533"/>
      <c r="X574" s="68"/>
      <c r="Y574" s="112"/>
    </row>
    <row r="575" spans="1:25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68"/>
      <c r="K575" s="54"/>
      <c r="L575" s="178"/>
      <c r="M575" s="174"/>
      <c r="N575" s="178"/>
      <c r="O575" s="183"/>
      <c r="P575" s="54"/>
      <c r="Q575" s="530"/>
      <c r="R575" s="25"/>
      <c r="S575" s="476"/>
      <c r="T575" s="477"/>
      <c r="U575" s="476"/>
      <c r="V575" s="476"/>
      <c r="W575" s="533"/>
      <c r="X575" s="68"/>
      <c r="Y575" s="112"/>
    </row>
    <row r="576" spans="1:25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68"/>
      <c r="K576" s="54"/>
      <c r="L576" s="178"/>
      <c r="M576" s="174"/>
      <c r="N576" s="178"/>
      <c r="O576" s="183"/>
      <c r="P576" s="54"/>
      <c r="Q576" s="530"/>
      <c r="R576" s="25"/>
      <c r="S576" s="476"/>
      <c r="T576" s="477"/>
      <c r="U576" s="476"/>
      <c r="V576" s="476"/>
      <c r="W576" s="533"/>
      <c r="X576" s="68"/>
      <c r="Y576" s="112"/>
    </row>
    <row r="577" spans="1:25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68"/>
      <c r="K577" s="54"/>
      <c r="L577" s="178"/>
      <c r="M577" s="174"/>
      <c r="N577" s="178"/>
      <c r="O577" s="183"/>
      <c r="P577" s="54"/>
      <c r="Q577" s="530"/>
      <c r="R577" s="25"/>
      <c r="S577" s="476"/>
      <c r="T577" s="477"/>
      <c r="U577" s="476"/>
      <c r="V577" s="476"/>
      <c r="W577" s="533"/>
      <c r="X577" s="68"/>
      <c r="Y577" s="112"/>
    </row>
    <row r="578" spans="1:25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68"/>
      <c r="K578" s="54"/>
      <c r="L578" s="178"/>
      <c r="M578" s="174"/>
      <c r="N578" s="178"/>
      <c r="O578" s="183"/>
      <c r="P578" s="54"/>
      <c r="Q578" s="530"/>
      <c r="R578" s="25"/>
      <c r="S578" s="476"/>
      <c r="T578" s="477"/>
      <c r="U578" s="476"/>
      <c r="V578" s="476"/>
      <c r="W578" s="533"/>
      <c r="X578" s="68"/>
      <c r="Y578" s="112"/>
    </row>
    <row r="579" spans="1:25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68"/>
      <c r="K579" s="54"/>
      <c r="L579" s="178"/>
      <c r="M579" s="174"/>
      <c r="N579" s="178"/>
      <c r="O579" s="183"/>
      <c r="P579" s="54"/>
      <c r="Q579" s="530"/>
      <c r="R579" s="25"/>
      <c r="S579" s="476"/>
      <c r="T579" s="477"/>
      <c r="U579" s="476"/>
      <c r="V579" s="476"/>
      <c r="W579" s="533"/>
      <c r="X579" s="68"/>
      <c r="Y579" s="112"/>
    </row>
    <row r="580" spans="1:25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68"/>
      <c r="K580" s="54"/>
      <c r="L580" s="178"/>
      <c r="M580" s="174"/>
      <c r="N580" s="178"/>
      <c r="O580" s="183"/>
      <c r="P580" s="54"/>
      <c r="Q580" s="530"/>
      <c r="R580" s="25"/>
      <c r="S580" s="476"/>
      <c r="T580" s="477"/>
      <c r="U580" s="476"/>
      <c r="V580" s="476"/>
      <c r="W580" s="533"/>
      <c r="X580" s="68"/>
      <c r="Y580" s="112"/>
    </row>
    <row r="581" spans="1:25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68"/>
      <c r="K581" s="54"/>
      <c r="L581" s="178"/>
      <c r="M581" s="174"/>
      <c r="N581" s="178"/>
      <c r="O581" s="183"/>
      <c r="P581" s="54"/>
      <c r="Q581" s="530"/>
      <c r="R581" s="25"/>
      <c r="S581" s="476"/>
      <c r="T581" s="477"/>
      <c r="U581" s="476"/>
      <c r="V581" s="476"/>
      <c r="W581" s="533"/>
      <c r="X581" s="68"/>
      <c r="Y581" s="112"/>
    </row>
    <row r="582" spans="1:25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68"/>
      <c r="K582" s="54"/>
      <c r="L582" s="178"/>
      <c r="M582" s="174"/>
      <c r="N582" s="178"/>
      <c r="O582" s="183"/>
      <c r="P582" s="54"/>
      <c r="Q582" s="530"/>
      <c r="R582" s="25"/>
      <c r="S582" s="476"/>
      <c r="T582" s="477"/>
      <c r="U582" s="476"/>
      <c r="V582" s="476"/>
      <c r="W582" s="533"/>
      <c r="X582" s="68"/>
      <c r="Y582" s="112"/>
    </row>
    <row r="583" spans="1:25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68"/>
      <c r="K583" s="54"/>
      <c r="L583" s="178"/>
      <c r="M583" s="174"/>
      <c r="N583" s="178"/>
      <c r="O583" s="183"/>
      <c r="P583" s="54"/>
      <c r="Q583" s="530"/>
      <c r="R583" s="25"/>
      <c r="S583" s="476"/>
      <c r="T583" s="477"/>
      <c r="U583" s="476"/>
      <c r="V583" s="476"/>
      <c r="W583" s="533"/>
      <c r="X583" s="68"/>
      <c r="Y583" s="112"/>
    </row>
    <row r="584" spans="1:25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68"/>
      <c r="K584" s="54"/>
      <c r="L584" s="178"/>
      <c r="M584" s="174"/>
      <c r="N584" s="178"/>
      <c r="O584" s="183"/>
      <c r="P584" s="54"/>
      <c r="Q584" s="530"/>
      <c r="R584" s="25"/>
      <c r="S584" s="476"/>
      <c r="T584" s="477"/>
      <c r="U584" s="476"/>
      <c r="V584" s="476"/>
      <c r="W584" s="533"/>
      <c r="X584" s="68"/>
      <c r="Y584" s="112"/>
    </row>
    <row r="585" spans="1:25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68"/>
      <c r="K585" s="54"/>
      <c r="L585" s="178"/>
      <c r="M585" s="174"/>
      <c r="N585" s="178"/>
      <c r="O585" s="183"/>
      <c r="P585" s="54"/>
      <c r="Q585" s="530"/>
      <c r="R585" s="25"/>
      <c r="S585" s="476"/>
      <c r="T585" s="477"/>
      <c r="U585" s="476"/>
      <c r="V585" s="476"/>
      <c r="W585" s="533"/>
      <c r="X585" s="68"/>
      <c r="Y585" s="112"/>
    </row>
    <row r="586" spans="1:25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68"/>
      <c r="K586" s="54"/>
      <c r="L586" s="178"/>
      <c r="M586" s="174"/>
      <c r="N586" s="178"/>
      <c r="O586" s="183"/>
      <c r="P586" s="54"/>
      <c r="Q586" s="530"/>
      <c r="R586" s="25"/>
      <c r="S586" s="476"/>
      <c r="T586" s="477"/>
      <c r="U586" s="476"/>
      <c r="V586" s="476"/>
      <c r="W586" s="533"/>
      <c r="X586" s="68"/>
      <c r="Y586" s="112"/>
    </row>
    <row r="587" spans="1:25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68"/>
      <c r="K587" s="54"/>
      <c r="L587" s="178"/>
      <c r="M587" s="174"/>
      <c r="N587" s="178"/>
      <c r="O587" s="183"/>
      <c r="P587" s="54"/>
      <c r="Q587" s="530"/>
      <c r="R587" s="25"/>
      <c r="S587" s="476"/>
      <c r="T587" s="477"/>
      <c r="U587" s="476"/>
      <c r="V587" s="476"/>
      <c r="W587" s="533"/>
      <c r="X587" s="68"/>
      <c r="Y587" s="112"/>
    </row>
    <row r="588" spans="1:25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68"/>
      <c r="K588" s="54"/>
      <c r="L588" s="178"/>
      <c r="M588" s="174"/>
      <c r="N588" s="178"/>
      <c r="O588" s="183"/>
      <c r="P588" s="54"/>
      <c r="Q588" s="530"/>
      <c r="R588" s="25"/>
      <c r="S588" s="476"/>
      <c r="T588" s="477"/>
      <c r="U588" s="476"/>
      <c r="V588" s="476"/>
      <c r="W588" s="533"/>
      <c r="X588" s="68"/>
      <c r="Y588" s="112"/>
    </row>
    <row r="589" spans="1:25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68"/>
      <c r="K589" s="54"/>
      <c r="L589" s="178"/>
      <c r="M589" s="174"/>
      <c r="N589" s="178"/>
      <c r="O589" s="183"/>
      <c r="P589" s="54"/>
      <c r="Q589" s="530"/>
      <c r="R589" s="25"/>
      <c r="S589" s="476"/>
      <c r="T589" s="477"/>
      <c r="U589" s="476"/>
      <c r="V589" s="476"/>
      <c r="W589" s="533"/>
      <c r="X589" s="68"/>
      <c r="Y589" s="112"/>
    </row>
    <row r="590" spans="1:25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68"/>
      <c r="K590" s="54"/>
      <c r="L590" s="178"/>
      <c r="M590" s="174"/>
      <c r="N590" s="178"/>
      <c r="O590" s="183"/>
      <c r="P590" s="54"/>
      <c r="Q590" s="530"/>
      <c r="R590" s="25"/>
      <c r="S590" s="476"/>
      <c r="T590" s="477"/>
      <c r="U590" s="476"/>
      <c r="V590" s="476"/>
      <c r="W590" s="533"/>
      <c r="X590" s="68"/>
      <c r="Y590" s="112"/>
    </row>
    <row r="591" spans="1:25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68"/>
      <c r="K591" s="54"/>
      <c r="L591" s="178"/>
      <c r="M591" s="174"/>
      <c r="N591" s="178"/>
      <c r="O591" s="183"/>
      <c r="P591" s="54"/>
      <c r="Q591" s="530"/>
      <c r="R591" s="25"/>
      <c r="S591" s="476"/>
      <c r="T591" s="477"/>
      <c r="U591" s="476"/>
      <c r="V591" s="476"/>
      <c r="W591" s="533"/>
      <c r="X591" s="68"/>
      <c r="Y591" s="112"/>
    </row>
    <row r="592" spans="1:25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68"/>
      <c r="K592" s="54"/>
      <c r="L592" s="178"/>
      <c r="M592" s="174"/>
      <c r="N592" s="178"/>
      <c r="O592" s="183"/>
      <c r="P592" s="54"/>
      <c r="Q592" s="530"/>
      <c r="R592" s="25"/>
      <c r="S592" s="476"/>
      <c r="T592" s="477"/>
      <c r="U592" s="476"/>
      <c r="V592" s="476"/>
      <c r="W592" s="533"/>
      <c r="X592" s="68"/>
      <c r="Y592" s="112"/>
    </row>
    <row r="593" spans="1:25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68"/>
      <c r="K593" s="54"/>
      <c r="L593" s="178"/>
      <c r="M593" s="174"/>
      <c r="N593" s="178"/>
      <c r="O593" s="183"/>
      <c r="P593" s="54"/>
      <c r="Q593" s="530"/>
      <c r="R593" s="25"/>
      <c r="S593" s="476"/>
      <c r="T593" s="477"/>
      <c r="U593" s="476"/>
      <c r="V593" s="476"/>
      <c r="W593" s="533"/>
      <c r="X593" s="68"/>
      <c r="Y593" s="112"/>
    </row>
    <row r="594" spans="1:25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68"/>
      <c r="K594" s="54"/>
      <c r="L594" s="178"/>
      <c r="M594" s="174"/>
      <c r="N594" s="178"/>
      <c r="O594" s="183"/>
      <c r="P594" s="54"/>
      <c r="Q594" s="530"/>
      <c r="R594" s="25"/>
      <c r="S594" s="476"/>
      <c r="T594" s="477"/>
      <c r="U594" s="476"/>
      <c r="V594" s="476"/>
      <c r="W594" s="533"/>
      <c r="X594" s="68"/>
      <c r="Y594" s="112"/>
    </row>
    <row r="595" spans="1:25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68"/>
      <c r="K595" s="54"/>
      <c r="L595" s="178"/>
      <c r="M595" s="174"/>
      <c r="N595" s="178"/>
      <c r="O595" s="183"/>
      <c r="P595" s="54"/>
      <c r="Q595" s="530"/>
      <c r="R595" s="25"/>
      <c r="S595" s="476"/>
      <c r="T595" s="477"/>
      <c r="U595" s="476"/>
      <c r="V595" s="476"/>
      <c r="W595" s="533"/>
      <c r="X595" s="68"/>
      <c r="Y595" s="112"/>
    </row>
    <row r="596" spans="1:25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68"/>
      <c r="K596" s="54"/>
      <c r="L596" s="178"/>
      <c r="M596" s="174"/>
      <c r="N596" s="178"/>
      <c r="O596" s="183"/>
      <c r="P596" s="54"/>
      <c r="Q596" s="530"/>
      <c r="R596" s="25"/>
      <c r="S596" s="476"/>
      <c r="T596" s="477"/>
      <c r="U596" s="476"/>
      <c r="V596" s="476"/>
      <c r="W596" s="533"/>
      <c r="X596" s="68"/>
      <c r="Y596" s="112"/>
    </row>
    <row r="597" spans="1:25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68"/>
      <c r="K597" s="54"/>
      <c r="L597" s="178"/>
      <c r="M597" s="174"/>
      <c r="N597" s="178"/>
      <c r="O597" s="183"/>
      <c r="P597" s="54"/>
      <c r="Q597" s="530"/>
      <c r="R597" s="25"/>
      <c r="S597" s="476"/>
      <c r="T597" s="477"/>
      <c r="U597" s="476"/>
      <c r="V597" s="476"/>
      <c r="W597" s="533"/>
      <c r="X597" s="68"/>
      <c r="Y597" s="112"/>
    </row>
    <row r="598" spans="1:25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68"/>
      <c r="K598" s="54"/>
      <c r="L598" s="178"/>
      <c r="M598" s="174"/>
      <c r="N598" s="178"/>
      <c r="O598" s="183"/>
      <c r="P598" s="54"/>
      <c r="Q598" s="530"/>
      <c r="R598" s="25"/>
      <c r="S598" s="476"/>
      <c r="T598" s="477"/>
      <c r="U598" s="476"/>
      <c r="V598" s="476"/>
      <c r="W598" s="533"/>
      <c r="X598" s="68"/>
      <c r="Y598" s="112"/>
    </row>
    <row r="599" spans="1:25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68"/>
      <c r="K599" s="54"/>
      <c r="L599" s="178"/>
      <c r="M599" s="174"/>
      <c r="N599" s="178"/>
      <c r="O599" s="183"/>
      <c r="P599" s="54"/>
      <c r="Q599" s="530"/>
      <c r="R599" s="25"/>
      <c r="S599" s="476"/>
      <c r="T599" s="477"/>
      <c r="U599" s="476"/>
      <c r="V599" s="476"/>
      <c r="W599" s="533"/>
      <c r="X599" s="68"/>
      <c r="Y599" s="112"/>
    </row>
    <row r="600" spans="1:25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68"/>
      <c r="K600" s="54"/>
      <c r="L600" s="178"/>
      <c r="M600" s="174"/>
      <c r="N600" s="178"/>
      <c r="O600" s="183"/>
      <c r="P600" s="54"/>
      <c r="Q600" s="530"/>
      <c r="R600" s="25"/>
      <c r="S600" s="476"/>
      <c r="T600" s="477"/>
      <c r="U600" s="476"/>
      <c r="V600" s="476"/>
      <c r="W600" s="533"/>
      <c r="X600" s="68"/>
      <c r="Y600" s="112"/>
    </row>
    <row r="601" spans="1:25" s="195" customFormat="1" x14ac:dyDescent="0.2">
      <c r="A601" s="157"/>
      <c r="B601" s="148"/>
      <c r="C601" s="148"/>
      <c r="D601" s="112"/>
      <c r="E601" s="54"/>
      <c r="F601" s="54"/>
      <c r="G601" s="112"/>
      <c r="H601" s="102"/>
      <c r="I601" s="68"/>
      <c r="J601" s="68"/>
      <c r="K601" s="54"/>
      <c r="L601" s="178"/>
      <c r="M601" s="174"/>
      <c r="N601" s="178"/>
      <c r="O601" s="183"/>
      <c r="P601" s="54"/>
      <c r="Q601" s="530"/>
      <c r="R601" s="25"/>
      <c r="S601" s="476"/>
      <c r="T601" s="477"/>
      <c r="U601" s="476"/>
      <c r="V601" s="476"/>
      <c r="W601" s="533"/>
      <c r="X601" s="68"/>
      <c r="Y601" s="112"/>
    </row>
    <row r="602" spans="1:25" s="195" customFormat="1" x14ac:dyDescent="0.2">
      <c r="A602" s="157"/>
      <c r="B602" s="148"/>
      <c r="C602" s="148"/>
      <c r="D602" s="112"/>
      <c r="E602" s="54"/>
      <c r="F602" s="54"/>
      <c r="G602" s="112"/>
      <c r="H602" s="102"/>
      <c r="I602" s="68"/>
      <c r="J602" s="68"/>
      <c r="K602" s="54"/>
      <c r="L602" s="178"/>
      <c r="M602" s="174"/>
      <c r="N602" s="178"/>
      <c r="O602" s="183"/>
      <c r="P602" s="54"/>
      <c r="Q602" s="530"/>
      <c r="R602" s="25"/>
      <c r="S602" s="476"/>
      <c r="T602" s="477"/>
      <c r="U602" s="476"/>
      <c r="V602" s="476"/>
      <c r="W602" s="533"/>
      <c r="X602" s="68"/>
      <c r="Y602" s="112"/>
    </row>
    <row r="603" spans="1:25" s="195" customFormat="1" x14ac:dyDescent="0.2">
      <c r="A603" s="157"/>
      <c r="B603" s="148"/>
      <c r="C603" s="148"/>
      <c r="D603" s="112"/>
      <c r="E603" s="54"/>
      <c r="F603" s="54"/>
      <c r="G603" s="112"/>
      <c r="H603" s="102"/>
      <c r="I603" s="68"/>
      <c r="J603" s="68"/>
      <c r="K603" s="54"/>
      <c r="L603" s="178"/>
      <c r="M603" s="174"/>
      <c r="N603" s="178"/>
      <c r="O603" s="183"/>
      <c r="P603" s="54"/>
      <c r="Q603" s="530"/>
      <c r="R603" s="25"/>
      <c r="S603" s="476"/>
      <c r="T603" s="477"/>
      <c r="U603" s="476"/>
      <c r="V603" s="476"/>
      <c r="W603" s="533"/>
      <c r="X603" s="68"/>
      <c r="Y603" s="112"/>
    </row>
    <row r="604" spans="1:25" s="195" customFormat="1" x14ac:dyDescent="0.2">
      <c r="A604" s="157"/>
      <c r="B604" s="148"/>
      <c r="C604" s="148"/>
      <c r="D604" s="112"/>
      <c r="E604" s="54"/>
      <c r="F604" s="54"/>
      <c r="G604" s="112"/>
      <c r="H604" s="102"/>
      <c r="I604" s="68"/>
      <c r="J604" s="68"/>
      <c r="K604" s="54"/>
      <c r="L604" s="178"/>
      <c r="M604" s="174"/>
      <c r="N604" s="178"/>
      <c r="O604" s="183"/>
      <c r="P604" s="54"/>
      <c r="Q604" s="530"/>
      <c r="R604" s="25"/>
      <c r="S604" s="476"/>
      <c r="T604" s="477"/>
      <c r="U604" s="476"/>
      <c r="V604" s="476"/>
      <c r="W604" s="533"/>
      <c r="X604" s="68"/>
      <c r="Y604" s="112"/>
    </row>
    <row r="605" spans="1:25" s="195" customFormat="1" x14ac:dyDescent="0.2">
      <c r="A605" s="157"/>
      <c r="B605" s="148"/>
      <c r="C605" s="148"/>
      <c r="D605" s="112"/>
      <c r="E605" s="54"/>
      <c r="F605" s="54"/>
      <c r="G605" s="112"/>
      <c r="H605" s="102"/>
      <c r="I605" s="68"/>
      <c r="J605" s="68"/>
      <c r="K605" s="54"/>
      <c r="L605" s="178"/>
      <c r="M605" s="174"/>
      <c r="N605" s="178"/>
      <c r="O605" s="183"/>
      <c r="P605" s="54"/>
      <c r="Q605" s="530"/>
      <c r="R605" s="25"/>
      <c r="S605" s="476"/>
      <c r="T605" s="477"/>
      <c r="U605" s="476"/>
      <c r="V605" s="476"/>
      <c r="W605" s="533"/>
      <c r="X605" s="68"/>
      <c r="Y605" s="112"/>
    </row>
    <row r="606" spans="1:25" s="195" customFormat="1" x14ac:dyDescent="0.2">
      <c r="A606" s="157"/>
      <c r="B606" s="148"/>
      <c r="C606" s="148"/>
      <c r="D606" s="112"/>
      <c r="E606" s="54"/>
      <c r="F606" s="54"/>
      <c r="G606" s="112"/>
      <c r="H606" s="102"/>
      <c r="I606" s="68"/>
      <c r="J606" s="68"/>
      <c r="K606" s="54"/>
      <c r="L606" s="178"/>
      <c r="M606" s="174"/>
      <c r="N606" s="178"/>
      <c r="O606" s="183"/>
      <c r="P606" s="54"/>
      <c r="Q606" s="530"/>
      <c r="R606" s="25"/>
      <c r="S606" s="476"/>
      <c r="T606" s="477"/>
      <c r="U606" s="476"/>
      <c r="V606" s="476"/>
      <c r="W606" s="533"/>
      <c r="X606" s="68"/>
      <c r="Y606" s="112"/>
    </row>
    <row r="607" spans="1:25" s="195" customFormat="1" x14ac:dyDescent="0.2">
      <c r="A607" s="157"/>
      <c r="B607" s="148"/>
      <c r="C607" s="148"/>
      <c r="D607" s="112"/>
      <c r="E607" s="54"/>
      <c r="F607" s="54"/>
      <c r="G607" s="112"/>
      <c r="H607" s="102"/>
      <c r="I607" s="68"/>
      <c r="J607" s="68"/>
      <c r="K607" s="54"/>
      <c r="L607" s="178"/>
      <c r="M607" s="174"/>
      <c r="N607" s="178"/>
      <c r="O607" s="183"/>
      <c r="P607" s="54"/>
      <c r="Q607" s="530"/>
      <c r="R607" s="25"/>
      <c r="S607" s="476"/>
      <c r="T607" s="477"/>
      <c r="U607" s="476"/>
      <c r="V607" s="476"/>
      <c r="W607" s="533"/>
      <c r="X607" s="68"/>
    </row>
    <row r="608" spans="1:25" s="195" customFormat="1" x14ac:dyDescent="0.2">
      <c r="A608" s="157"/>
      <c r="B608" s="148"/>
      <c r="C608" s="148"/>
      <c r="D608" s="112"/>
      <c r="E608" s="54"/>
      <c r="F608" s="54"/>
      <c r="G608" s="112"/>
      <c r="H608" s="102"/>
      <c r="I608" s="68"/>
      <c r="J608" s="68"/>
      <c r="K608" s="54"/>
      <c r="L608" s="178"/>
      <c r="M608" s="174"/>
      <c r="N608" s="178"/>
      <c r="O608" s="183"/>
      <c r="P608" s="54"/>
      <c r="Q608" s="530"/>
      <c r="R608" s="25"/>
      <c r="S608" s="476"/>
      <c r="T608" s="477"/>
      <c r="U608" s="476"/>
      <c r="V608" s="476"/>
      <c r="W608" s="533"/>
      <c r="X608" s="68"/>
    </row>
    <row r="609" spans="1:24" s="195" customFormat="1" x14ac:dyDescent="0.2">
      <c r="A609" s="157"/>
      <c r="B609" s="148"/>
      <c r="C609" s="148"/>
      <c r="D609" s="112"/>
      <c r="E609" s="54"/>
      <c r="F609" s="54"/>
      <c r="G609" s="112"/>
      <c r="H609" s="102"/>
      <c r="I609" s="68"/>
      <c r="J609" s="68"/>
      <c r="K609" s="54"/>
      <c r="L609" s="178"/>
      <c r="M609" s="174"/>
      <c r="N609" s="178"/>
      <c r="O609" s="183"/>
      <c r="P609" s="54"/>
      <c r="Q609" s="530"/>
      <c r="R609" s="25"/>
      <c r="S609" s="476"/>
      <c r="T609" s="477"/>
      <c r="U609" s="476"/>
      <c r="V609" s="476"/>
      <c r="W609" s="533"/>
      <c r="X609" s="68"/>
    </row>
    <row r="610" spans="1:24" s="195" customFormat="1" x14ac:dyDescent="0.2">
      <c r="A610" s="157"/>
      <c r="B610" s="148"/>
      <c r="C610" s="148"/>
      <c r="D610" s="112"/>
      <c r="E610" s="54"/>
      <c r="F610" s="54"/>
      <c r="G610" s="112"/>
      <c r="H610" s="102"/>
      <c r="I610" s="68"/>
      <c r="J610" s="68"/>
      <c r="K610" s="54"/>
      <c r="L610" s="178"/>
      <c r="M610" s="174"/>
      <c r="N610" s="178"/>
      <c r="O610" s="183"/>
      <c r="P610" s="54"/>
      <c r="Q610" s="530"/>
      <c r="R610" s="25"/>
      <c r="S610" s="476"/>
      <c r="T610" s="477"/>
      <c r="U610" s="476"/>
      <c r="V610" s="476"/>
      <c r="W610" s="533"/>
      <c r="X610" s="68"/>
    </row>
    <row r="611" spans="1:24" s="195" customFormat="1" x14ac:dyDescent="0.2">
      <c r="A611" s="157"/>
      <c r="B611" s="148"/>
      <c r="C611" s="148"/>
      <c r="D611" s="112"/>
      <c r="E611" s="54"/>
      <c r="F611" s="54"/>
      <c r="G611" s="112"/>
      <c r="H611" s="102"/>
      <c r="I611" s="68"/>
      <c r="J611" s="68"/>
      <c r="K611" s="54"/>
      <c r="L611" s="178"/>
      <c r="M611" s="174"/>
      <c r="N611" s="178"/>
      <c r="O611" s="183"/>
      <c r="P611" s="54"/>
      <c r="Q611" s="530"/>
      <c r="R611" s="25"/>
      <c r="S611" s="476"/>
      <c r="T611" s="477"/>
      <c r="U611" s="476"/>
      <c r="V611" s="476"/>
      <c r="W611" s="533"/>
      <c r="X611" s="68"/>
    </row>
    <row r="612" spans="1:24" s="195" customFormat="1" x14ac:dyDescent="0.2">
      <c r="A612" s="157"/>
      <c r="B612" s="148"/>
      <c r="C612" s="148"/>
      <c r="D612" s="112"/>
      <c r="E612" s="54"/>
      <c r="F612" s="54"/>
      <c r="G612" s="112"/>
      <c r="H612" s="102"/>
      <c r="I612" s="68"/>
      <c r="J612" s="68"/>
      <c r="K612" s="54"/>
      <c r="L612" s="178"/>
      <c r="M612" s="174"/>
      <c r="N612" s="178"/>
      <c r="O612" s="183"/>
      <c r="P612" s="54"/>
      <c r="Q612" s="530"/>
      <c r="R612" s="25"/>
      <c r="S612" s="476"/>
      <c r="T612" s="477"/>
      <c r="U612" s="476"/>
      <c r="V612" s="476"/>
      <c r="W612" s="533"/>
      <c r="X612" s="68"/>
    </row>
    <row r="613" spans="1:24" s="195" customFormat="1" x14ac:dyDescent="0.2">
      <c r="A613" s="157"/>
      <c r="B613" s="148"/>
      <c r="C613" s="148"/>
      <c r="D613" s="112"/>
      <c r="E613" s="54"/>
      <c r="F613" s="54"/>
      <c r="G613" s="112"/>
      <c r="H613" s="102"/>
      <c r="I613" s="68"/>
      <c r="J613" s="68"/>
      <c r="K613" s="54"/>
      <c r="L613" s="178"/>
      <c r="M613" s="174"/>
      <c r="N613" s="178"/>
      <c r="O613" s="183"/>
      <c r="P613" s="54"/>
      <c r="Q613" s="530"/>
      <c r="R613" s="25"/>
      <c r="S613" s="476"/>
      <c r="T613" s="477"/>
      <c r="U613" s="476"/>
      <c r="V613" s="476"/>
      <c r="W613" s="533"/>
      <c r="X613" s="68"/>
    </row>
    <row r="614" spans="1:24" s="195" customFormat="1" x14ac:dyDescent="0.2">
      <c r="A614" s="157"/>
      <c r="B614" s="148"/>
      <c r="C614" s="148"/>
      <c r="D614" s="112"/>
      <c r="E614" s="54"/>
      <c r="F614" s="54"/>
      <c r="G614" s="112"/>
      <c r="H614" s="102"/>
      <c r="I614" s="68"/>
      <c r="J614" s="68"/>
      <c r="K614" s="54"/>
      <c r="L614" s="178"/>
      <c r="M614" s="174"/>
      <c r="N614" s="178"/>
      <c r="O614" s="183"/>
      <c r="P614" s="54"/>
      <c r="Q614" s="530"/>
      <c r="R614" s="25"/>
      <c r="S614" s="476"/>
      <c r="T614" s="477"/>
      <c r="U614" s="476"/>
      <c r="V614" s="476"/>
      <c r="W614" s="533"/>
      <c r="X614" s="68"/>
    </row>
    <row r="615" spans="1:24" s="195" customFormat="1" x14ac:dyDescent="0.2">
      <c r="A615" s="157"/>
      <c r="B615" s="148"/>
      <c r="C615" s="148"/>
      <c r="D615" s="112"/>
      <c r="E615" s="54"/>
      <c r="F615" s="54"/>
      <c r="G615" s="112"/>
      <c r="H615" s="102"/>
      <c r="I615" s="68"/>
      <c r="J615" s="68"/>
      <c r="K615" s="54"/>
      <c r="L615" s="178"/>
      <c r="M615" s="174"/>
      <c r="N615" s="178"/>
      <c r="O615" s="183"/>
      <c r="P615" s="54"/>
      <c r="Q615" s="530"/>
      <c r="R615" s="25"/>
      <c r="S615" s="476"/>
      <c r="T615" s="477"/>
      <c r="U615" s="476"/>
      <c r="V615" s="476"/>
      <c r="W615" s="533"/>
      <c r="X615" s="68"/>
    </row>
    <row r="616" spans="1:24" s="195" customFormat="1" x14ac:dyDescent="0.2">
      <c r="A616" s="157"/>
      <c r="B616" s="148"/>
      <c r="C616" s="148"/>
      <c r="D616" s="112"/>
      <c r="E616" s="54"/>
      <c r="F616" s="54"/>
      <c r="G616" s="112"/>
      <c r="H616" s="102"/>
      <c r="I616" s="68"/>
      <c r="J616" s="68"/>
      <c r="K616" s="54"/>
      <c r="L616" s="178"/>
      <c r="M616" s="174"/>
      <c r="N616" s="178"/>
      <c r="O616" s="183"/>
      <c r="P616" s="54"/>
      <c r="Q616" s="530"/>
      <c r="R616" s="25"/>
      <c r="S616" s="476"/>
      <c r="T616" s="477"/>
      <c r="U616" s="476"/>
      <c r="V616" s="476"/>
      <c r="W616" s="533"/>
      <c r="X616" s="68"/>
    </row>
    <row r="617" spans="1:24" s="195" customFormat="1" x14ac:dyDescent="0.2">
      <c r="A617" s="157"/>
      <c r="B617" s="148"/>
      <c r="C617" s="148"/>
      <c r="D617" s="112"/>
      <c r="E617" s="54"/>
      <c r="F617" s="54"/>
      <c r="G617" s="112"/>
      <c r="H617" s="102"/>
      <c r="I617" s="68"/>
      <c r="J617" s="68"/>
      <c r="K617" s="54"/>
      <c r="L617" s="178"/>
      <c r="M617" s="174"/>
      <c r="N617" s="178"/>
      <c r="O617" s="183"/>
      <c r="P617" s="54"/>
      <c r="Q617" s="530"/>
      <c r="R617" s="25"/>
      <c r="S617" s="476"/>
      <c r="T617" s="477"/>
      <c r="U617" s="476"/>
      <c r="V617" s="476"/>
      <c r="W617" s="533"/>
      <c r="X617" s="68"/>
    </row>
    <row r="618" spans="1:24" s="195" customFormat="1" x14ac:dyDescent="0.2">
      <c r="A618" s="157"/>
      <c r="B618" s="148"/>
      <c r="C618" s="148"/>
      <c r="D618" s="112"/>
      <c r="E618" s="54"/>
      <c r="F618" s="54"/>
      <c r="G618" s="112"/>
      <c r="H618" s="102"/>
      <c r="I618" s="68"/>
      <c r="J618" s="68"/>
      <c r="K618" s="54"/>
      <c r="L618" s="178"/>
      <c r="M618" s="174"/>
      <c r="N618" s="178"/>
      <c r="O618" s="183"/>
      <c r="P618" s="54"/>
      <c r="Q618" s="530"/>
      <c r="R618" s="25"/>
      <c r="S618" s="476"/>
      <c r="T618" s="477"/>
      <c r="U618" s="476"/>
      <c r="V618" s="476"/>
      <c r="W618" s="533"/>
      <c r="X618" s="68"/>
    </row>
    <row r="619" spans="1:24" s="195" customFormat="1" x14ac:dyDescent="0.2">
      <c r="A619" s="157"/>
      <c r="B619" s="148"/>
      <c r="C619" s="148"/>
      <c r="D619" s="112"/>
      <c r="E619" s="54"/>
      <c r="F619" s="54"/>
      <c r="G619" s="112"/>
      <c r="H619" s="102"/>
      <c r="I619" s="68"/>
      <c r="J619" s="68"/>
      <c r="K619" s="54"/>
      <c r="L619" s="178"/>
      <c r="M619" s="174"/>
      <c r="N619" s="178"/>
      <c r="O619" s="183"/>
      <c r="P619" s="54"/>
      <c r="Q619" s="530"/>
      <c r="R619" s="25"/>
      <c r="S619" s="476"/>
      <c r="T619" s="477"/>
      <c r="U619" s="476"/>
      <c r="V619" s="476"/>
      <c r="W619" s="533"/>
      <c r="X619" s="68"/>
    </row>
    <row r="620" spans="1:24" s="195" customFormat="1" x14ac:dyDescent="0.2">
      <c r="A620" s="157"/>
      <c r="B620" s="148"/>
      <c r="C620" s="148"/>
      <c r="D620" s="112"/>
      <c r="E620" s="54"/>
      <c r="F620" s="54"/>
      <c r="G620" s="112"/>
      <c r="H620" s="102"/>
      <c r="I620" s="68"/>
      <c r="J620" s="68"/>
      <c r="K620" s="54"/>
      <c r="L620" s="178"/>
      <c r="M620" s="174"/>
      <c r="N620" s="178"/>
      <c r="O620" s="183"/>
      <c r="P620" s="54"/>
      <c r="Q620" s="530"/>
      <c r="R620" s="25"/>
      <c r="S620" s="476"/>
      <c r="T620" s="477"/>
      <c r="U620" s="476"/>
      <c r="V620" s="476"/>
      <c r="W620" s="533"/>
      <c r="X620" s="68"/>
    </row>
    <row r="621" spans="1:24" s="195" customFormat="1" x14ac:dyDescent="0.2">
      <c r="A621" s="157"/>
      <c r="B621" s="148"/>
      <c r="C621" s="148"/>
      <c r="D621" s="112"/>
      <c r="E621" s="54"/>
      <c r="F621" s="54"/>
      <c r="G621" s="112"/>
      <c r="H621" s="102"/>
      <c r="I621" s="68"/>
      <c r="J621" s="68"/>
      <c r="K621" s="54"/>
      <c r="L621" s="178"/>
      <c r="M621" s="174"/>
      <c r="N621" s="178"/>
      <c r="O621" s="183"/>
      <c r="P621" s="54"/>
      <c r="Q621" s="530"/>
      <c r="R621" s="25"/>
      <c r="S621" s="476"/>
      <c r="T621" s="477"/>
      <c r="U621" s="476"/>
      <c r="V621" s="476"/>
      <c r="W621" s="533"/>
      <c r="X621" s="68"/>
    </row>
    <row r="622" spans="1:24" s="195" customFormat="1" x14ac:dyDescent="0.2">
      <c r="A622" s="157"/>
      <c r="B622" s="148"/>
      <c r="C622" s="148"/>
      <c r="D622" s="112"/>
      <c r="E622" s="54"/>
      <c r="F622" s="54"/>
      <c r="G622" s="112"/>
      <c r="H622" s="102"/>
      <c r="I622" s="68"/>
      <c r="J622" s="68"/>
      <c r="K622" s="54"/>
      <c r="L622" s="178"/>
      <c r="M622" s="174"/>
      <c r="N622" s="178"/>
      <c r="O622" s="183"/>
      <c r="P622" s="54"/>
      <c r="Q622" s="530"/>
      <c r="R622" s="25"/>
      <c r="S622" s="476"/>
      <c r="T622" s="477"/>
      <c r="U622" s="476"/>
      <c r="V622" s="476"/>
      <c r="W622" s="533"/>
      <c r="X622" s="68"/>
    </row>
    <row r="623" spans="1:24" s="195" customFormat="1" x14ac:dyDescent="0.2">
      <c r="A623" s="157"/>
      <c r="B623" s="148"/>
      <c r="C623" s="148"/>
      <c r="D623" s="112"/>
      <c r="E623" s="54"/>
      <c r="F623" s="54"/>
      <c r="G623" s="112"/>
      <c r="H623" s="102"/>
      <c r="I623" s="68"/>
      <c r="J623" s="68"/>
      <c r="K623" s="54"/>
      <c r="L623" s="178"/>
      <c r="M623" s="174"/>
      <c r="N623" s="178"/>
      <c r="O623" s="183"/>
      <c r="P623" s="54"/>
      <c r="Q623" s="530"/>
      <c r="R623" s="25"/>
      <c r="S623" s="476"/>
      <c r="T623" s="477"/>
      <c r="U623" s="476"/>
      <c r="V623" s="476"/>
      <c r="W623" s="533"/>
      <c r="X623" s="68"/>
    </row>
    <row r="624" spans="1:24" s="195" customFormat="1" x14ac:dyDescent="0.2">
      <c r="A624" s="157"/>
      <c r="B624" s="148"/>
      <c r="C624" s="148"/>
      <c r="D624" s="112"/>
      <c r="E624" s="54"/>
      <c r="F624" s="54"/>
      <c r="G624" s="112"/>
      <c r="H624" s="102"/>
      <c r="I624" s="68"/>
      <c r="J624" s="68"/>
      <c r="K624" s="54"/>
      <c r="L624" s="178"/>
      <c r="M624" s="174"/>
      <c r="N624" s="178"/>
      <c r="O624" s="183"/>
      <c r="P624" s="54"/>
      <c r="Q624" s="530"/>
      <c r="R624" s="25"/>
      <c r="S624" s="476"/>
      <c r="T624" s="477"/>
      <c r="U624" s="476"/>
      <c r="V624" s="476"/>
      <c r="W624" s="533"/>
      <c r="X624" s="68"/>
    </row>
    <row r="625" spans="1:24" s="195" customFormat="1" x14ac:dyDescent="0.2">
      <c r="A625" s="157"/>
      <c r="B625" s="148"/>
      <c r="C625" s="148"/>
      <c r="D625" s="112"/>
      <c r="E625" s="54"/>
      <c r="F625" s="54"/>
      <c r="G625" s="112"/>
      <c r="H625" s="102"/>
      <c r="I625" s="68"/>
      <c r="J625" s="68"/>
      <c r="K625" s="54"/>
      <c r="L625" s="178"/>
      <c r="M625" s="174"/>
      <c r="N625" s="178"/>
      <c r="O625" s="183"/>
      <c r="P625" s="54"/>
      <c r="Q625" s="530"/>
      <c r="R625" s="25"/>
      <c r="S625" s="476"/>
      <c r="T625" s="477"/>
      <c r="U625" s="476"/>
      <c r="V625" s="476"/>
      <c r="W625" s="533"/>
      <c r="X625" s="68"/>
    </row>
    <row r="626" spans="1:24" s="195" customFormat="1" x14ac:dyDescent="0.2">
      <c r="A626" s="157"/>
      <c r="B626" s="148"/>
      <c r="C626" s="148"/>
      <c r="D626" s="112"/>
      <c r="E626" s="54"/>
      <c r="F626" s="54"/>
      <c r="G626" s="112"/>
      <c r="H626" s="102"/>
      <c r="I626" s="68"/>
      <c r="J626" s="68"/>
      <c r="K626" s="54"/>
      <c r="L626" s="178"/>
      <c r="M626" s="174"/>
      <c r="N626" s="178"/>
      <c r="O626" s="183"/>
      <c r="P626" s="54"/>
      <c r="Q626" s="530"/>
      <c r="R626" s="25"/>
      <c r="S626" s="476"/>
      <c r="T626" s="477"/>
      <c r="U626" s="476"/>
      <c r="V626" s="476"/>
      <c r="W626" s="533"/>
      <c r="X626" s="68"/>
    </row>
    <row r="627" spans="1:24" s="195" customFormat="1" x14ac:dyDescent="0.2">
      <c r="A627" s="157"/>
      <c r="B627" s="148"/>
      <c r="C627" s="148"/>
      <c r="D627" s="112"/>
      <c r="E627" s="54"/>
      <c r="F627" s="54"/>
      <c r="G627" s="112"/>
      <c r="H627" s="102"/>
      <c r="I627" s="68"/>
      <c r="J627" s="68"/>
      <c r="K627" s="54"/>
      <c r="L627" s="178"/>
      <c r="M627" s="174"/>
      <c r="N627" s="178"/>
      <c r="O627" s="183"/>
      <c r="P627" s="54"/>
      <c r="Q627" s="530"/>
      <c r="R627" s="25"/>
      <c r="S627" s="476"/>
      <c r="T627" s="477"/>
      <c r="U627" s="476"/>
      <c r="V627" s="476"/>
      <c r="W627" s="533"/>
      <c r="X627" s="68"/>
    </row>
    <row r="628" spans="1:24" s="195" customFormat="1" x14ac:dyDescent="0.2">
      <c r="A628" s="157"/>
      <c r="B628" s="148"/>
      <c r="C628" s="148"/>
      <c r="D628" s="112"/>
      <c r="E628" s="54"/>
      <c r="F628" s="54"/>
      <c r="G628" s="112"/>
      <c r="H628" s="102"/>
      <c r="I628" s="68"/>
      <c r="J628" s="68"/>
      <c r="K628" s="54"/>
      <c r="L628" s="178"/>
      <c r="M628" s="174"/>
      <c r="N628" s="178"/>
      <c r="O628" s="183"/>
      <c r="P628" s="54"/>
      <c r="Q628" s="530"/>
      <c r="R628" s="25"/>
      <c r="S628" s="476"/>
      <c r="T628" s="477"/>
      <c r="U628" s="476"/>
      <c r="V628" s="476"/>
      <c r="W628" s="533"/>
      <c r="X628" s="68"/>
    </row>
    <row r="629" spans="1:24" s="195" customFormat="1" x14ac:dyDescent="0.2">
      <c r="A629" s="157"/>
      <c r="B629" s="148"/>
      <c r="C629" s="148"/>
      <c r="D629" s="112"/>
      <c r="E629" s="54"/>
      <c r="F629" s="54"/>
      <c r="G629" s="112"/>
      <c r="H629" s="102"/>
      <c r="I629" s="68"/>
      <c r="J629" s="68"/>
      <c r="K629" s="54"/>
      <c r="L629" s="178"/>
      <c r="M629" s="174"/>
      <c r="N629" s="178"/>
      <c r="O629" s="183"/>
      <c r="P629" s="54"/>
      <c r="Q629" s="530"/>
      <c r="R629" s="25"/>
      <c r="S629" s="476"/>
      <c r="T629" s="477"/>
      <c r="U629" s="476"/>
      <c r="V629" s="476"/>
      <c r="W629" s="533"/>
      <c r="X629" s="68"/>
    </row>
    <row r="630" spans="1:24" s="195" customFormat="1" x14ac:dyDescent="0.2">
      <c r="A630" s="157"/>
      <c r="B630" s="148"/>
      <c r="C630" s="148"/>
      <c r="D630" s="112"/>
      <c r="E630" s="54"/>
      <c r="F630" s="54"/>
      <c r="G630" s="112"/>
      <c r="H630" s="102"/>
      <c r="I630" s="68"/>
      <c r="J630" s="68"/>
      <c r="K630" s="54"/>
      <c r="L630" s="178"/>
      <c r="M630" s="174"/>
      <c r="N630" s="178"/>
      <c r="O630" s="183"/>
      <c r="P630" s="54"/>
      <c r="Q630" s="530"/>
      <c r="R630" s="25"/>
      <c r="S630" s="476"/>
      <c r="T630" s="477"/>
      <c r="U630" s="476"/>
      <c r="V630" s="476"/>
      <c r="W630" s="533"/>
      <c r="X630" s="68"/>
    </row>
    <row r="631" spans="1:24" s="195" customFormat="1" x14ac:dyDescent="0.2">
      <c r="A631" s="157"/>
      <c r="B631" s="148"/>
      <c r="C631" s="148"/>
      <c r="D631" s="112"/>
      <c r="E631" s="54"/>
      <c r="F631" s="54"/>
      <c r="G631" s="112"/>
      <c r="H631" s="102"/>
      <c r="I631" s="68"/>
      <c r="J631" s="68"/>
      <c r="K631" s="54"/>
      <c r="L631" s="178"/>
      <c r="M631" s="174"/>
      <c r="N631" s="178"/>
      <c r="O631" s="183"/>
      <c r="P631" s="54"/>
      <c r="Q631" s="530"/>
      <c r="R631" s="25"/>
      <c r="S631" s="476"/>
      <c r="T631" s="477"/>
      <c r="U631" s="476"/>
      <c r="V631" s="476"/>
      <c r="W631" s="533"/>
      <c r="X631" s="68"/>
    </row>
    <row r="632" spans="1:24" s="195" customFormat="1" x14ac:dyDescent="0.2">
      <c r="A632" s="157"/>
      <c r="B632" s="148"/>
      <c r="C632" s="148"/>
      <c r="D632" s="112"/>
      <c r="E632" s="54"/>
      <c r="F632" s="54"/>
      <c r="G632" s="112"/>
      <c r="H632" s="102"/>
      <c r="I632" s="68"/>
      <c r="J632" s="68"/>
      <c r="K632" s="54"/>
      <c r="L632" s="178"/>
      <c r="M632" s="174"/>
      <c r="N632" s="178"/>
      <c r="O632" s="183"/>
      <c r="P632" s="54"/>
      <c r="Q632" s="530"/>
      <c r="R632" s="25"/>
      <c r="S632" s="476"/>
      <c r="T632" s="477"/>
      <c r="U632" s="476"/>
      <c r="V632" s="476"/>
      <c r="W632" s="533"/>
      <c r="X632" s="68"/>
    </row>
    <row r="633" spans="1:24" s="195" customFormat="1" x14ac:dyDescent="0.2">
      <c r="A633" s="157"/>
      <c r="B633" s="148"/>
      <c r="C633" s="148"/>
      <c r="D633" s="112"/>
      <c r="E633" s="54"/>
      <c r="F633" s="54"/>
      <c r="G633" s="112"/>
      <c r="H633" s="102"/>
      <c r="I633" s="68"/>
      <c r="J633" s="68"/>
      <c r="K633" s="54"/>
      <c r="L633" s="178"/>
      <c r="M633" s="174"/>
      <c r="N633" s="178"/>
      <c r="O633" s="183"/>
      <c r="P633" s="54"/>
      <c r="Q633" s="530"/>
      <c r="R633" s="25"/>
      <c r="S633" s="476"/>
      <c r="T633" s="477"/>
      <c r="U633" s="476"/>
      <c r="V633" s="476"/>
      <c r="W633" s="533"/>
      <c r="X633" s="68"/>
    </row>
    <row r="634" spans="1:24" s="195" customFormat="1" x14ac:dyDescent="0.2">
      <c r="A634" s="157"/>
      <c r="B634" s="148"/>
      <c r="C634" s="148"/>
      <c r="D634" s="112"/>
      <c r="E634" s="54"/>
      <c r="F634" s="54"/>
      <c r="G634" s="112"/>
      <c r="H634" s="102"/>
      <c r="I634" s="68"/>
      <c r="J634" s="68"/>
      <c r="K634" s="54"/>
      <c r="L634" s="178"/>
      <c r="M634" s="174"/>
      <c r="N634" s="178"/>
      <c r="O634" s="183"/>
      <c r="P634" s="54"/>
      <c r="Q634" s="530"/>
      <c r="R634" s="25"/>
      <c r="S634" s="476"/>
      <c r="T634" s="477"/>
      <c r="U634" s="476"/>
      <c r="V634" s="476"/>
      <c r="W634" s="533"/>
      <c r="X634" s="68"/>
    </row>
    <row r="635" spans="1:24" s="195" customFormat="1" x14ac:dyDescent="0.2">
      <c r="A635" s="157"/>
      <c r="B635" s="148"/>
      <c r="C635" s="148"/>
      <c r="D635" s="112"/>
      <c r="E635" s="54"/>
      <c r="F635" s="54"/>
      <c r="G635" s="112"/>
      <c r="H635" s="102"/>
      <c r="I635" s="68"/>
      <c r="J635" s="68"/>
      <c r="K635" s="54"/>
      <c r="L635" s="178"/>
      <c r="M635" s="174"/>
      <c r="N635" s="178"/>
      <c r="O635" s="183"/>
      <c r="P635" s="54"/>
      <c r="Q635" s="530"/>
      <c r="R635" s="25"/>
      <c r="S635" s="476"/>
      <c r="T635" s="477"/>
      <c r="U635" s="476"/>
      <c r="V635" s="476"/>
      <c r="W635" s="533"/>
      <c r="X635" s="68"/>
    </row>
    <row r="636" spans="1:24" s="195" customFormat="1" x14ac:dyDescent="0.2">
      <c r="A636" s="157"/>
      <c r="B636" s="148"/>
      <c r="C636" s="148"/>
      <c r="D636" s="112"/>
      <c r="E636" s="54"/>
      <c r="F636" s="54"/>
      <c r="G636" s="112"/>
      <c r="H636" s="102"/>
      <c r="I636" s="68"/>
      <c r="J636" s="68"/>
      <c r="K636" s="54"/>
      <c r="L636" s="178"/>
      <c r="M636" s="174"/>
      <c r="N636" s="178"/>
      <c r="O636" s="183"/>
      <c r="P636" s="54"/>
      <c r="Q636" s="530"/>
      <c r="R636" s="25"/>
      <c r="S636" s="476"/>
      <c r="T636" s="477"/>
      <c r="U636" s="476"/>
      <c r="V636" s="476"/>
      <c r="W636" s="533"/>
      <c r="X636" s="68"/>
    </row>
    <row r="637" spans="1:24" s="195" customFormat="1" x14ac:dyDescent="0.2">
      <c r="A637" s="157"/>
      <c r="B637" s="148"/>
      <c r="C637" s="148"/>
      <c r="D637" s="112"/>
      <c r="E637" s="54"/>
      <c r="F637" s="54"/>
      <c r="G637" s="112"/>
      <c r="H637" s="102"/>
      <c r="I637" s="68"/>
      <c r="J637" s="68"/>
      <c r="K637" s="54"/>
      <c r="L637" s="178"/>
      <c r="M637" s="174"/>
      <c r="N637" s="178"/>
      <c r="O637" s="183"/>
      <c r="P637" s="54"/>
      <c r="Q637" s="530"/>
      <c r="R637" s="25"/>
      <c r="S637" s="476"/>
      <c r="T637" s="477"/>
      <c r="U637" s="476"/>
      <c r="V637" s="476"/>
      <c r="W637" s="533"/>
      <c r="X637" s="68"/>
    </row>
    <row r="638" spans="1:24" s="195" customFormat="1" x14ac:dyDescent="0.2">
      <c r="A638" s="157"/>
      <c r="B638" s="148"/>
      <c r="C638" s="148"/>
      <c r="D638" s="112"/>
      <c r="E638" s="54"/>
      <c r="F638" s="54"/>
      <c r="G638" s="112"/>
      <c r="H638" s="102"/>
      <c r="I638" s="68"/>
      <c r="J638" s="68"/>
      <c r="K638" s="54"/>
      <c r="L638" s="178"/>
      <c r="M638" s="174"/>
      <c r="N638" s="178"/>
      <c r="O638" s="183"/>
      <c r="P638" s="54"/>
      <c r="Q638" s="530"/>
      <c r="R638" s="25"/>
      <c r="S638" s="476"/>
      <c r="T638" s="477"/>
      <c r="U638" s="476"/>
      <c r="V638" s="476"/>
      <c r="W638" s="533"/>
      <c r="X638" s="68"/>
    </row>
    <row r="639" spans="1:24" s="195" customFormat="1" x14ac:dyDescent="0.2">
      <c r="A639" s="157"/>
      <c r="B639" s="148"/>
      <c r="C639" s="148"/>
      <c r="D639" s="112"/>
      <c r="E639" s="54"/>
      <c r="F639" s="54"/>
      <c r="G639" s="112"/>
      <c r="H639" s="102"/>
      <c r="I639" s="68"/>
      <c r="J639" s="68"/>
      <c r="K639" s="54"/>
      <c r="L639" s="178"/>
      <c r="M639" s="174"/>
      <c r="N639" s="178"/>
      <c r="O639" s="183"/>
      <c r="P639" s="54"/>
      <c r="Q639" s="530"/>
      <c r="R639" s="25"/>
      <c r="S639" s="476"/>
      <c r="T639" s="477"/>
      <c r="U639" s="476"/>
      <c r="V639" s="476"/>
      <c r="W639" s="533"/>
      <c r="X639" s="68"/>
    </row>
    <row r="640" spans="1:24" s="195" customFormat="1" x14ac:dyDescent="0.2">
      <c r="A640" s="157"/>
      <c r="B640" s="148"/>
      <c r="C640" s="148"/>
      <c r="D640" s="112"/>
      <c r="E640" s="54"/>
      <c r="F640" s="54"/>
      <c r="G640" s="112"/>
      <c r="H640" s="102"/>
      <c r="I640" s="68"/>
      <c r="J640" s="68"/>
      <c r="K640" s="54"/>
      <c r="L640" s="178"/>
      <c r="M640" s="174"/>
      <c r="N640" s="178"/>
      <c r="O640" s="183"/>
      <c r="P640" s="54"/>
      <c r="Q640" s="530"/>
      <c r="R640" s="25"/>
      <c r="S640" s="476"/>
      <c r="T640" s="477"/>
      <c r="U640" s="476"/>
      <c r="V640" s="476"/>
      <c r="W640" s="533"/>
      <c r="X640" s="68"/>
    </row>
    <row r="641" spans="1:24" s="195" customFormat="1" x14ac:dyDescent="0.2">
      <c r="A641" s="157"/>
      <c r="B641" s="148"/>
      <c r="C641" s="148"/>
      <c r="D641" s="112"/>
      <c r="E641" s="54"/>
      <c r="F641" s="54"/>
      <c r="G641" s="112"/>
      <c r="H641" s="102"/>
      <c r="I641" s="68"/>
      <c r="J641" s="68"/>
      <c r="K641" s="54"/>
      <c r="L641" s="178"/>
      <c r="M641" s="174"/>
      <c r="N641" s="178"/>
      <c r="O641" s="183"/>
      <c r="P641" s="54"/>
      <c r="Q641" s="530"/>
      <c r="R641" s="25"/>
      <c r="S641" s="476"/>
      <c r="T641" s="477"/>
      <c r="U641" s="476"/>
      <c r="V641" s="476"/>
      <c r="W641" s="533"/>
      <c r="X641" s="68"/>
    </row>
    <row r="642" spans="1:24" s="195" customFormat="1" x14ac:dyDescent="0.2">
      <c r="A642" s="157"/>
      <c r="B642" s="148"/>
      <c r="C642" s="148"/>
      <c r="D642" s="112"/>
      <c r="E642" s="54"/>
      <c r="F642" s="54"/>
      <c r="G642" s="112"/>
      <c r="H642" s="102"/>
      <c r="I642" s="68"/>
      <c r="J642" s="68"/>
      <c r="K642" s="54"/>
      <c r="L642" s="178"/>
      <c r="M642" s="174"/>
      <c r="N642" s="178"/>
      <c r="O642" s="183"/>
      <c r="P642" s="54"/>
      <c r="Q642" s="530"/>
      <c r="R642" s="25"/>
      <c r="S642" s="476"/>
      <c r="T642" s="477"/>
      <c r="U642" s="476"/>
      <c r="V642" s="476"/>
      <c r="W642" s="533"/>
      <c r="X642" s="68"/>
    </row>
    <row r="643" spans="1:24" s="195" customFormat="1" x14ac:dyDescent="0.2">
      <c r="A643" s="157"/>
      <c r="B643" s="148"/>
      <c r="C643" s="148"/>
      <c r="D643" s="112"/>
      <c r="E643" s="54"/>
      <c r="F643" s="54"/>
      <c r="G643" s="112"/>
      <c r="H643" s="102"/>
      <c r="I643" s="68"/>
      <c r="J643" s="68"/>
      <c r="K643" s="54"/>
      <c r="L643" s="178"/>
      <c r="M643" s="174"/>
      <c r="N643" s="178"/>
      <c r="O643" s="183"/>
      <c r="P643" s="54"/>
      <c r="Q643" s="530"/>
      <c r="R643" s="25"/>
      <c r="S643" s="476"/>
      <c r="T643" s="477"/>
      <c r="U643" s="476"/>
      <c r="V643" s="476"/>
      <c r="W643" s="533"/>
      <c r="X643" s="68"/>
    </row>
    <row r="644" spans="1:24" s="195" customFormat="1" x14ac:dyDescent="0.2">
      <c r="A644" s="157"/>
      <c r="B644" s="148"/>
      <c r="C644" s="148"/>
      <c r="D644" s="112"/>
      <c r="E644" s="54"/>
      <c r="F644" s="54"/>
      <c r="G644" s="112"/>
      <c r="H644" s="102"/>
      <c r="I644" s="68"/>
      <c r="J644" s="68"/>
      <c r="K644" s="54"/>
      <c r="L644" s="178"/>
      <c r="M644" s="174"/>
      <c r="N644" s="178"/>
      <c r="O644" s="183"/>
      <c r="P644" s="54"/>
      <c r="Q644" s="530"/>
      <c r="R644" s="25"/>
      <c r="S644" s="476"/>
      <c r="T644" s="477"/>
      <c r="U644" s="476"/>
      <c r="V644" s="476"/>
      <c r="W644" s="533"/>
      <c r="X644" s="68"/>
    </row>
    <row r="645" spans="1:24" s="195" customFormat="1" x14ac:dyDescent="0.2">
      <c r="A645" s="157"/>
      <c r="B645" s="148"/>
      <c r="C645" s="148"/>
      <c r="D645" s="112"/>
      <c r="E645" s="54"/>
      <c r="F645" s="54"/>
      <c r="G645" s="112"/>
      <c r="H645" s="102"/>
      <c r="I645" s="68"/>
      <c r="J645" s="68"/>
      <c r="K645" s="54"/>
      <c r="L645" s="178"/>
      <c r="M645" s="174"/>
      <c r="N645" s="178"/>
      <c r="O645" s="183"/>
      <c r="P645" s="54"/>
      <c r="Q645" s="530"/>
      <c r="R645" s="25"/>
      <c r="S645" s="476"/>
      <c r="T645" s="477"/>
      <c r="U645" s="476"/>
      <c r="V645" s="476"/>
      <c r="W645" s="533"/>
      <c r="X645" s="68"/>
    </row>
    <row r="646" spans="1:24" s="195" customFormat="1" x14ac:dyDescent="0.2">
      <c r="A646" s="157"/>
      <c r="B646" s="148"/>
      <c r="C646" s="148"/>
      <c r="D646" s="112"/>
      <c r="E646" s="54"/>
      <c r="F646" s="54"/>
      <c r="G646" s="112"/>
      <c r="H646" s="102"/>
      <c r="I646" s="68"/>
      <c r="J646" s="68"/>
      <c r="K646" s="54"/>
      <c r="L646" s="178"/>
      <c r="M646" s="174"/>
      <c r="N646" s="178"/>
      <c r="O646" s="183"/>
      <c r="P646" s="54"/>
      <c r="Q646" s="530"/>
      <c r="R646" s="25"/>
      <c r="S646" s="476"/>
      <c r="T646" s="477"/>
      <c r="U646" s="476"/>
      <c r="V646" s="476"/>
      <c r="W646" s="533"/>
      <c r="X646" s="68"/>
    </row>
    <row r="647" spans="1:24" s="195" customFormat="1" x14ac:dyDescent="0.2">
      <c r="A647" s="157"/>
      <c r="B647" s="148"/>
      <c r="C647" s="148"/>
      <c r="D647" s="112"/>
      <c r="E647" s="54"/>
      <c r="F647" s="54"/>
      <c r="G647" s="112"/>
      <c r="H647" s="102"/>
      <c r="I647" s="68"/>
      <c r="J647" s="68"/>
      <c r="K647" s="54"/>
      <c r="L647" s="178"/>
      <c r="M647" s="174"/>
      <c r="N647" s="178"/>
      <c r="O647" s="183"/>
      <c r="P647" s="54"/>
      <c r="Q647" s="530"/>
      <c r="R647" s="25"/>
      <c r="S647" s="476"/>
      <c r="T647" s="477"/>
      <c r="U647" s="476"/>
      <c r="V647" s="476"/>
      <c r="W647" s="533"/>
      <c r="X647" s="68"/>
    </row>
    <row r="648" spans="1:24" s="195" customFormat="1" x14ac:dyDescent="0.2">
      <c r="A648" s="157"/>
      <c r="B648" s="148"/>
      <c r="C648" s="148"/>
      <c r="D648" s="112"/>
      <c r="E648" s="54"/>
      <c r="F648" s="54"/>
      <c r="G648" s="112"/>
      <c r="H648" s="102"/>
      <c r="I648" s="68"/>
      <c r="J648" s="68"/>
      <c r="K648" s="54"/>
      <c r="L648" s="178"/>
      <c r="M648" s="174"/>
      <c r="N648" s="178"/>
      <c r="O648" s="183"/>
      <c r="P648" s="54"/>
      <c r="Q648" s="530"/>
      <c r="R648" s="25"/>
      <c r="S648" s="476"/>
      <c r="T648" s="477"/>
      <c r="U648" s="476"/>
      <c r="V648" s="476"/>
      <c r="W648" s="533"/>
      <c r="X648" s="68"/>
    </row>
    <row r="649" spans="1:24" s="195" customFormat="1" x14ac:dyDescent="0.2">
      <c r="A649" s="157"/>
      <c r="B649" s="148"/>
      <c r="C649" s="148"/>
      <c r="D649" s="112"/>
      <c r="E649" s="54"/>
      <c r="F649" s="54"/>
      <c r="G649" s="112"/>
      <c r="H649" s="102"/>
      <c r="I649" s="68"/>
      <c r="J649" s="68"/>
      <c r="K649" s="54"/>
      <c r="L649" s="178"/>
      <c r="M649" s="174"/>
      <c r="N649" s="178"/>
      <c r="O649" s="183"/>
      <c r="P649" s="54"/>
      <c r="Q649" s="530"/>
      <c r="R649" s="25"/>
      <c r="S649" s="476"/>
      <c r="T649" s="477"/>
      <c r="U649" s="476"/>
      <c r="V649" s="476"/>
      <c r="W649" s="533"/>
      <c r="X649" s="68"/>
    </row>
    <row r="650" spans="1:24" s="195" customFormat="1" x14ac:dyDescent="0.2">
      <c r="A650" s="157"/>
      <c r="B650" s="148"/>
      <c r="C650" s="148"/>
      <c r="D650" s="112"/>
      <c r="E650" s="54"/>
      <c r="F650" s="54"/>
      <c r="G650" s="112"/>
      <c r="H650" s="102"/>
      <c r="I650" s="68"/>
      <c r="J650" s="68"/>
      <c r="K650" s="54"/>
      <c r="L650" s="178"/>
      <c r="M650" s="174"/>
      <c r="N650" s="178"/>
      <c r="O650" s="183"/>
      <c r="P650" s="54"/>
      <c r="Q650" s="530"/>
      <c r="R650" s="25"/>
      <c r="S650" s="476"/>
      <c r="T650" s="477"/>
      <c r="U650" s="476"/>
      <c r="V650" s="476"/>
      <c r="W650" s="533"/>
      <c r="X650" s="68"/>
    </row>
    <row r="651" spans="1:24" s="195" customFormat="1" x14ac:dyDescent="0.2">
      <c r="A651" s="157"/>
      <c r="B651" s="148"/>
      <c r="C651" s="148"/>
      <c r="D651" s="112"/>
      <c r="E651" s="54"/>
      <c r="F651" s="54"/>
      <c r="G651" s="112"/>
      <c r="H651" s="102"/>
      <c r="I651" s="68"/>
      <c r="J651" s="68"/>
      <c r="K651" s="54"/>
      <c r="L651" s="178"/>
      <c r="M651" s="174"/>
      <c r="N651" s="178"/>
      <c r="O651" s="183"/>
      <c r="P651" s="54"/>
      <c r="Q651" s="530"/>
      <c r="R651" s="25"/>
      <c r="S651" s="476"/>
      <c r="T651" s="477"/>
      <c r="U651" s="476"/>
      <c r="V651" s="476"/>
      <c r="W651" s="533"/>
      <c r="X651" s="68"/>
    </row>
    <row r="652" spans="1:24" s="195" customFormat="1" x14ac:dyDescent="0.2">
      <c r="A652" s="157"/>
      <c r="B652" s="148"/>
      <c r="C652" s="148"/>
      <c r="D652" s="112"/>
      <c r="E652" s="54"/>
      <c r="F652" s="54"/>
      <c r="G652" s="112"/>
      <c r="H652" s="102"/>
      <c r="I652" s="68"/>
      <c r="J652" s="68"/>
      <c r="K652" s="54"/>
      <c r="L652" s="178"/>
      <c r="M652" s="174"/>
      <c r="N652" s="178"/>
      <c r="O652" s="183"/>
      <c r="P652" s="54"/>
      <c r="Q652" s="530"/>
      <c r="R652" s="25"/>
      <c r="S652" s="476"/>
      <c r="T652" s="477"/>
      <c r="U652" s="476"/>
      <c r="V652" s="476"/>
      <c r="W652" s="533"/>
      <c r="X652" s="68"/>
    </row>
    <row r="653" spans="1:24" s="195" customFormat="1" x14ac:dyDescent="0.2">
      <c r="A653" s="157"/>
      <c r="B653" s="148"/>
      <c r="C653" s="148"/>
      <c r="D653" s="112"/>
      <c r="E653" s="54"/>
      <c r="F653" s="54"/>
      <c r="G653" s="112"/>
      <c r="H653" s="102"/>
      <c r="I653" s="68"/>
      <c r="J653" s="68"/>
      <c r="K653" s="54"/>
      <c r="L653" s="178"/>
      <c r="M653" s="174"/>
      <c r="N653" s="178"/>
      <c r="O653" s="183"/>
      <c r="P653" s="54"/>
      <c r="Q653" s="530"/>
      <c r="R653" s="25"/>
      <c r="S653" s="476"/>
      <c r="T653" s="477"/>
      <c r="U653" s="476"/>
      <c r="V653" s="476"/>
      <c r="W653" s="533"/>
      <c r="X653" s="68"/>
    </row>
    <row r="654" spans="1:24" s="195" customFormat="1" x14ac:dyDescent="0.2">
      <c r="A654" s="157"/>
      <c r="B654" s="148"/>
      <c r="C654" s="148"/>
      <c r="D654" s="112"/>
      <c r="E654" s="54"/>
      <c r="F654" s="54"/>
      <c r="G654" s="112"/>
      <c r="H654" s="102"/>
      <c r="I654" s="68"/>
      <c r="J654" s="68"/>
      <c r="K654" s="54"/>
      <c r="L654" s="178"/>
      <c r="M654" s="174"/>
      <c r="N654" s="178"/>
      <c r="O654" s="183"/>
      <c r="P654" s="54"/>
      <c r="Q654" s="530"/>
      <c r="R654" s="25"/>
      <c r="S654" s="476"/>
      <c r="T654" s="477"/>
      <c r="U654" s="476"/>
      <c r="V654" s="476"/>
      <c r="W654" s="533"/>
      <c r="X654" s="68"/>
    </row>
    <row r="655" spans="1:24" s="195" customFormat="1" x14ac:dyDescent="0.2">
      <c r="A655" s="157"/>
      <c r="B655" s="148"/>
      <c r="C655" s="148"/>
      <c r="D655" s="112"/>
      <c r="E655" s="54"/>
      <c r="F655" s="54"/>
      <c r="G655" s="112"/>
      <c r="H655" s="102"/>
      <c r="I655" s="68"/>
      <c r="J655" s="68"/>
      <c r="K655" s="54"/>
      <c r="L655" s="178"/>
      <c r="M655" s="174"/>
      <c r="N655" s="178"/>
      <c r="O655" s="183"/>
      <c r="P655" s="54"/>
      <c r="Q655" s="530"/>
      <c r="R655" s="25"/>
      <c r="S655" s="476"/>
      <c r="T655" s="477"/>
      <c r="U655" s="476"/>
      <c r="V655" s="476"/>
      <c r="W655" s="533"/>
      <c r="X655" s="68"/>
    </row>
    <row r="656" spans="1:24" s="195" customFormat="1" x14ac:dyDescent="0.2">
      <c r="A656" s="157"/>
      <c r="B656" s="148"/>
      <c r="C656" s="148"/>
      <c r="D656" s="112"/>
      <c r="E656" s="54"/>
      <c r="F656" s="54"/>
      <c r="G656" s="112"/>
      <c r="H656" s="102"/>
      <c r="I656" s="68"/>
      <c r="J656" s="68"/>
      <c r="K656" s="54"/>
      <c r="L656" s="178"/>
      <c r="M656" s="174"/>
      <c r="N656" s="178"/>
      <c r="O656" s="183"/>
      <c r="P656" s="54"/>
      <c r="Q656" s="530"/>
      <c r="R656" s="25"/>
      <c r="S656" s="476"/>
      <c r="T656" s="477"/>
      <c r="U656" s="476"/>
      <c r="V656" s="476"/>
      <c r="W656" s="533"/>
      <c r="X656" s="68"/>
    </row>
    <row r="657" spans="1:24" s="195" customFormat="1" x14ac:dyDescent="0.2">
      <c r="A657" s="157"/>
      <c r="B657" s="148"/>
      <c r="C657" s="148"/>
      <c r="D657" s="112"/>
      <c r="E657" s="54"/>
      <c r="F657" s="54"/>
      <c r="G657" s="112"/>
      <c r="H657" s="102"/>
      <c r="I657" s="68"/>
      <c r="J657" s="68"/>
      <c r="K657" s="54"/>
      <c r="L657" s="178"/>
      <c r="M657" s="174"/>
      <c r="N657" s="178"/>
      <c r="O657" s="183"/>
      <c r="P657" s="54"/>
      <c r="Q657" s="530"/>
      <c r="R657" s="25"/>
      <c r="S657" s="476"/>
      <c r="T657" s="477"/>
      <c r="U657" s="476"/>
      <c r="V657" s="476"/>
      <c r="W657" s="533"/>
      <c r="X657" s="68"/>
    </row>
    <row r="658" spans="1:24" s="195" customFormat="1" x14ac:dyDescent="0.2">
      <c r="A658" s="157"/>
      <c r="B658" s="148"/>
      <c r="C658" s="148"/>
      <c r="D658" s="112"/>
      <c r="E658" s="54"/>
      <c r="F658" s="54"/>
      <c r="G658" s="112"/>
      <c r="H658" s="102"/>
      <c r="I658" s="68"/>
      <c r="J658" s="68"/>
      <c r="K658" s="54"/>
      <c r="L658" s="178"/>
      <c r="M658" s="174"/>
      <c r="N658" s="178"/>
      <c r="O658" s="183"/>
      <c r="P658" s="54"/>
      <c r="Q658" s="530"/>
      <c r="R658" s="25"/>
      <c r="S658" s="476"/>
      <c r="T658" s="477"/>
      <c r="U658" s="476"/>
      <c r="V658" s="476"/>
      <c r="W658" s="533"/>
      <c r="X658" s="68"/>
    </row>
    <row r="659" spans="1:24" s="195" customFormat="1" x14ac:dyDescent="0.2">
      <c r="A659" s="157"/>
      <c r="B659" s="148"/>
      <c r="C659" s="148"/>
      <c r="D659" s="112"/>
      <c r="E659" s="54"/>
      <c r="F659" s="54"/>
      <c r="G659" s="112"/>
      <c r="H659" s="102"/>
      <c r="I659" s="68"/>
      <c r="J659" s="68"/>
      <c r="K659" s="54"/>
      <c r="L659" s="178"/>
      <c r="M659" s="174"/>
      <c r="N659" s="178"/>
      <c r="O659" s="183"/>
      <c r="P659" s="54"/>
      <c r="Q659" s="530"/>
      <c r="R659" s="25"/>
      <c r="S659" s="476"/>
      <c r="T659" s="477"/>
      <c r="U659" s="476"/>
      <c r="V659" s="476"/>
      <c r="W659" s="533"/>
      <c r="X659" s="68"/>
    </row>
    <row r="660" spans="1:24" s="195" customFormat="1" x14ac:dyDescent="0.2">
      <c r="A660" s="157"/>
      <c r="B660" s="148"/>
      <c r="C660" s="148"/>
      <c r="D660" s="112"/>
      <c r="E660" s="54"/>
      <c r="F660" s="54"/>
      <c r="G660" s="112"/>
      <c r="H660" s="102"/>
      <c r="I660" s="68"/>
      <c r="J660" s="68"/>
      <c r="K660" s="54"/>
      <c r="L660" s="178"/>
      <c r="M660" s="174"/>
      <c r="N660" s="178"/>
      <c r="O660" s="183"/>
      <c r="P660" s="54"/>
      <c r="Q660" s="530"/>
      <c r="R660" s="25"/>
      <c r="S660" s="476"/>
      <c r="T660" s="477"/>
      <c r="U660" s="476"/>
      <c r="V660" s="476"/>
      <c r="W660" s="533"/>
      <c r="X660" s="68"/>
    </row>
    <row r="661" spans="1:24" s="195" customFormat="1" x14ac:dyDescent="0.2">
      <c r="A661" s="157"/>
      <c r="B661" s="148"/>
      <c r="C661" s="148"/>
      <c r="D661" s="112"/>
      <c r="E661" s="54"/>
      <c r="F661" s="54"/>
      <c r="G661" s="112"/>
      <c r="H661" s="102"/>
      <c r="I661" s="68"/>
      <c r="J661" s="68"/>
      <c r="K661" s="54"/>
      <c r="L661" s="178"/>
      <c r="M661" s="174"/>
      <c r="N661" s="178"/>
      <c r="O661" s="183"/>
      <c r="P661" s="54"/>
      <c r="Q661" s="530"/>
      <c r="R661" s="25"/>
      <c r="S661" s="476"/>
      <c r="T661" s="477"/>
      <c r="U661" s="476"/>
      <c r="V661" s="476"/>
      <c r="W661" s="533"/>
      <c r="X661" s="68"/>
    </row>
    <row r="662" spans="1:24" s="195" customFormat="1" x14ac:dyDescent="0.2">
      <c r="A662" s="157"/>
      <c r="B662" s="148"/>
      <c r="C662" s="148"/>
      <c r="D662" s="112"/>
      <c r="E662" s="54"/>
      <c r="F662" s="54"/>
      <c r="G662" s="112"/>
      <c r="H662" s="102"/>
      <c r="I662" s="68"/>
      <c r="J662" s="68"/>
      <c r="K662" s="54"/>
      <c r="L662" s="178"/>
      <c r="M662" s="174"/>
      <c r="N662" s="178"/>
      <c r="O662" s="183"/>
      <c r="P662" s="54"/>
      <c r="Q662" s="530"/>
      <c r="R662" s="25"/>
      <c r="S662" s="476"/>
      <c r="T662" s="477"/>
      <c r="U662" s="476"/>
      <c r="V662" s="476"/>
      <c r="W662" s="533"/>
      <c r="X662" s="68"/>
    </row>
    <row r="663" spans="1:24" s="195" customFormat="1" x14ac:dyDescent="0.2">
      <c r="A663" s="157"/>
      <c r="B663" s="148"/>
      <c r="C663" s="148"/>
      <c r="D663" s="112"/>
      <c r="E663" s="54"/>
      <c r="F663" s="54"/>
      <c r="G663" s="112"/>
      <c r="H663" s="102"/>
      <c r="I663" s="68"/>
      <c r="J663" s="68"/>
      <c r="K663" s="54"/>
      <c r="L663" s="178"/>
      <c r="M663" s="174"/>
      <c r="N663" s="178"/>
      <c r="O663" s="183"/>
      <c r="P663" s="54"/>
      <c r="Q663" s="530"/>
      <c r="R663" s="25"/>
      <c r="S663" s="476"/>
      <c r="T663" s="477"/>
      <c r="U663" s="476"/>
      <c r="V663" s="476"/>
      <c r="W663" s="533"/>
      <c r="X663" s="68"/>
    </row>
    <row r="664" spans="1:24" s="195" customFormat="1" x14ac:dyDescent="0.2">
      <c r="A664" s="157"/>
      <c r="B664" s="148"/>
      <c r="C664" s="148"/>
      <c r="D664" s="112"/>
      <c r="E664" s="54"/>
      <c r="F664" s="54"/>
      <c r="G664" s="112"/>
      <c r="H664" s="102"/>
      <c r="I664" s="68"/>
      <c r="J664" s="68"/>
      <c r="K664" s="54"/>
      <c r="L664" s="178"/>
      <c r="M664" s="174"/>
      <c r="N664" s="178"/>
      <c r="O664" s="183"/>
      <c r="P664" s="54"/>
      <c r="Q664" s="530"/>
      <c r="R664" s="25"/>
      <c r="S664" s="476"/>
      <c r="T664" s="477"/>
      <c r="U664" s="476"/>
      <c r="V664" s="476"/>
      <c r="W664" s="533"/>
      <c r="X664" s="68"/>
    </row>
    <row r="665" spans="1:24" s="195" customFormat="1" x14ac:dyDescent="0.2">
      <c r="A665" s="157"/>
      <c r="B665" s="148"/>
      <c r="C665" s="148"/>
      <c r="D665" s="112"/>
      <c r="E665" s="54"/>
      <c r="F665" s="54"/>
      <c r="G665" s="112"/>
      <c r="H665" s="102"/>
      <c r="I665" s="68"/>
      <c r="J665" s="68"/>
      <c r="K665" s="54"/>
      <c r="L665" s="178"/>
      <c r="M665" s="174"/>
      <c r="N665" s="178"/>
      <c r="O665" s="183"/>
      <c r="P665" s="54"/>
      <c r="Q665" s="530"/>
      <c r="R665" s="25"/>
      <c r="S665" s="476"/>
      <c r="T665" s="477"/>
      <c r="U665" s="476"/>
      <c r="V665" s="476"/>
      <c r="W665" s="533"/>
      <c r="X665" s="68"/>
    </row>
    <row r="666" spans="1:24" s="195" customFormat="1" x14ac:dyDescent="0.2">
      <c r="A666" s="157"/>
      <c r="B666" s="148"/>
      <c r="C666" s="148"/>
      <c r="D666" s="112"/>
      <c r="E666" s="54"/>
      <c r="F666" s="54"/>
      <c r="G666" s="112"/>
      <c r="H666" s="102"/>
      <c r="I666" s="68"/>
      <c r="J666" s="68"/>
      <c r="K666" s="54"/>
      <c r="L666" s="178"/>
      <c r="M666" s="174"/>
      <c r="N666" s="178"/>
      <c r="O666" s="183"/>
      <c r="P666" s="54"/>
      <c r="Q666" s="530"/>
      <c r="R666" s="25"/>
      <c r="S666" s="476"/>
      <c r="T666" s="477"/>
      <c r="U666" s="476"/>
      <c r="V666" s="476"/>
      <c r="W666" s="533"/>
      <c r="X666" s="68"/>
    </row>
    <row r="667" spans="1:24" s="195" customFormat="1" x14ac:dyDescent="0.2">
      <c r="A667" s="157"/>
      <c r="B667" s="148"/>
      <c r="C667" s="148"/>
      <c r="D667" s="112"/>
      <c r="E667" s="54"/>
      <c r="F667" s="54"/>
      <c r="G667" s="112"/>
      <c r="H667" s="102"/>
      <c r="I667" s="68"/>
      <c r="J667" s="68"/>
      <c r="K667" s="54"/>
      <c r="L667" s="178"/>
      <c r="M667" s="174"/>
      <c r="N667" s="178"/>
      <c r="O667" s="183"/>
      <c r="P667" s="54"/>
      <c r="Q667" s="530"/>
      <c r="R667" s="25"/>
      <c r="S667" s="476"/>
      <c r="T667" s="477"/>
      <c r="U667" s="476"/>
      <c r="V667" s="476"/>
      <c r="W667" s="533"/>
      <c r="X667" s="68"/>
    </row>
    <row r="668" spans="1:24" s="195" customFormat="1" x14ac:dyDescent="0.2">
      <c r="A668" s="157"/>
      <c r="B668" s="148"/>
      <c r="C668" s="148"/>
      <c r="D668" s="112"/>
      <c r="E668" s="54"/>
      <c r="F668" s="54"/>
      <c r="G668" s="112"/>
      <c r="H668" s="102"/>
      <c r="I668" s="68"/>
      <c r="J668" s="68"/>
      <c r="K668" s="54"/>
      <c r="L668" s="178"/>
      <c r="M668" s="174"/>
      <c r="N668" s="178"/>
      <c r="O668" s="183"/>
      <c r="P668" s="54"/>
      <c r="Q668" s="530"/>
      <c r="R668" s="25"/>
      <c r="S668" s="476"/>
      <c r="T668" s="477"/>
      <c r="U668" s="476"/>
      <c r="V668" s="476"/>
      <c r="W668" s="533"/>
      <c r="X668" s="68"/>
    </row>
    <row r="669" spans="1:24" s="195" customFormat="1" x14ac:dyDescent="0.2">
      <c r="A669" s="157"/>
      <c r="B669" s="148"/>
      <c r="C669" s="148"/>
      <c r="D669" s="112"/>
      <c r="E669" s="54"/>
      <c r="F669" s="54"/>
      <c r="G669" s="112"/>
      <c r="H669" s="102"/>
      <c r="I669" s="68"/>
      <c r="J669" s="68"/>
      <c r="K669" s="54"/>
      <c r="L669" s="178"/>
      <c r="M669" s="174"/>
      <c r="N669" s="178"/>
      <c r="O669" s="183"/>
      <c r="P669" s="54"/>
      <c r="Q669" s="530"/>
      <c r="R669" s="25"/>
      <c r="S669" s="476"/>
      <c r="T669" s="477"/>
      <c r="U669" s="476"/>
      <c r="V669" s="476"/>
      <c r="W669" s="533"/>
      <c r="X669" s="68"/>
    </row>
    <row r="670" spans="1:24" s="195" customFormat="1" x14ac:dyDescent="0.2">
      <c r="A670" s="157"/>
      <c r="B670" s="148"/>
      <c r="C670" s="148"/>
      <c r="D670" s="112"/>
      <c r="E670" s="54"/>
      <c r="F670" s="54"/>
      <c r="G670" s="112"/>
      <c r="H670" s="102"/>
      <c r="I670" s="68"/>
      <c r="J670" s="68"/>
      <c r="K670" s="54"/>
      <c r="L670" s="178"/>
      <c r="M670" s="174"/>
      <c r="N670" s="178"/>
      <c r="O670" s="183"/>
      <c r="P670" s="54"/>
      <c r="Q670" s="530"/>
      <c r="R670" s="25"/>
      <c r="S670" s="476"/>
      <c r="T670" s="477"/>
      <c r="U670" s="476"/>
      <c r="V670" s="476"/>
      <c r="W670" s="533"/>
      <c r="X670" s="68"/>
    </row>
    <row r="671" spans="1:24" s="195" customFormat="1" x14ac:dyDescent="0.2">
      <c r="A671" s="157"/>
      <c r="B671" s="148"/>
      <c r="C671" s="148"/>
      <c r="D671" s="112"/>
      <c r="E671" s="54"/>
      <c r="F671" s="54"/>
      <c r="G671" s="112"/>
      <c r="H671" s="102"/>
      <c r="I671" s="68"/>
      <c r="J671" s="68"/>
      <c r="K671" s="54"/>
      <c r="L671" s="178"/>
      <c r="M671" s="174"/>
      <c r="N671" s="178"/>
      <c r="O671" s="183"/>
      <c r="P671" s="54"/>
      <c r="Q671" s="530"/>
      <c r="R671" s="25"/>
      <c r="S671" s="476"/>
      <c r="T671" s="477"/>
      <c r="U671" s="476"/>
      <c r="V671" s="476"/>
      <c r="W671" s="533"/>
      <c r="X671" s="68"/>
    </row>
    <row r="672" spans="1:24" s="195" customFormat="1" x14ac:dyDescent="0.2">
      <c r="A672" s="157"/>
      <c r="B672" s="148"/>
      <c r="C672" s="148"/>
      <c r="D672" s="112"/>
      <c r="E672" s="54"/>
      <c r="F672" s="54"/>
      <c r="G672" s="112"/>
      <c r="H672" s="102"/>
      <c r="I672" s="68"/>
      <c r="J672" s="68"/>
      <c r="K672" s="54"/>
      <c r="L672" s="178"/>
      <c r="M672" s="174"/>
      <c r="N672" s="178"/>
      <c r="O672" s="183"/>
      <c r="P672" s="54"/>
      <c r="Q672" s="530"/>
      <c r="R672" s="25"/>
      <c r="S672" s="476"/>
      <c r="T672" s="477"/>
      <c r="U672" s="476"/>
      <c r="V672" s="476"/>
      <c r="W672" s="533"/>
      <c r="X672" s="68"/>
    </row>
    <row r="673" spans="1:24" s="195" customFormat="1" x14ac:dyDescent="0.2">
      <c r="A673" s="157"/>
      <c r="B673" s="148"/>
      <c r="C673" s="148"/>
      <c r="D673" s="112"/>
      <c r="E673" s="54"/>
      <c r="F673" s="54"/>
      <c r="G673" s="112"/>
      <c r="H673" s="102"/>
      <c r="I673" s="68"/>
      <c r="J673" s="68"/>
      <c r="K673" s="54"/>
      <c r="L673" s="178"/>
      <c r="M673" s="174"/>
      <c r="N673" s="178"/>
      <c r="O673" s="183"/>
      <c r="P673" s="54"/>
      <c r="Q673" s="530"/>
      <c r="R673" s="25"/>
      <c r="S673" s="476"/>
      <c r="T673" s="477"/>
      <c r="U673" s="476"/>
      <c r="V673" s="476"/>
      <c r="W673" s="533"/>
      <c r="X673" s="68"/>
    </row>
    <row r="674" spans="1:24" s="195" customFormat="1" x14ac:dyDescent="0.2">
      <c r="A674" s="157"/>
      <c r="B674" s="148"/>
      <c r="C674" s="148"/>
      <c r="D674" s="112"/>
      <c r="E674" s="54"/>
      <c r="F674" s="54"/>
      <c r="G674" s="112"/>
      <c r="H674" s="102"/>
      <c r="I674" s="68"/>
      <c r="J674" s="68"/>
      <c r="K674" s="54"/>
      <c r="L674" s="178"/>
      <c r="M674" s="174"/>
      <c r="N674" s="178"/>
      <c r="O674" s="183"/>
      <c r="P674" s="54"/>
      <c r="Q674" s="530"/>
      <c r="R674" s="25"/>
      <c r="S674" s="476"/>
      <c r="T674" s="477"/>
      <c r="U674" s="476"/>
      <c r="V674" s="476"/>
      <c r="W674" s="533"/>
      <c r="X674" s="68"/>
    </row>
    <row r="675" spans="1:24" s="195" customFormat="1" x14ac:dyDescent="0.2">
      <c r="A675" s="157"/>
      <c r="B675" s="148"/>
      <c r="C675" s="148"/>
      <c r="D675" s="112"/>
      <c r="E675" s="54"/>
      <c r="F675" s="54"/>
      <c r="G675" s="112"/>
      <c r="H675" s="102"/>
      <c r="I675" s="68"/>
      <c r="J675" s="68"/>
      <c r="K675" s="54"/>
      <c r="L675" s="178"/>
      <c r="M675" s="174"/>
      <c r="N675" s="178"/>
      <c r="O675" s="183"/>
      <c r="P675" s="54"/>
      <c r="Q675" s="530"/>
      <c r="R675" s="25"/>
      <c r="S675" s="476"/>
      <c r="T675" s="477"/>
      <c r="U675" s="476"/>
      <c r="V675" s="476"/>
      <c r="W675" s="533"/>
      <c r="X675" s="68"/>
    </row>
    <row r="676" spans="1:24" s="195" customFormat="1" x14ac:dyDescent="0.2">
      <c r="A676" s="157"/>
      <c r="B676" s="148"/>
      <c r="C676" s="148"/>
      <c r="D676" s="112"/>
      <c r="E676" s="54"/>
      <c r="F676" s="54"/>
      <c r="G676" s="112"/>
      <c r="H676" s="102"/>
      <c r="I676" s="68"/>
      <c r="J676" s="68"/>
      <c r="K676" s="54"/>
      <c r="L676" s="178"/>
      <c r="M676" s="174"/>
      <c r="N676" s="178"/>
      <c r="O676" s="183"/>
      <c r="P676" s="54"/>
      <c r="Q676" s="530"/>
      <c r="R676" s="25"/>
      <c r="S676" s="476"/>
      <c r="T676" s="477"/>
      <c r="U676" s="476"/>
      <c r="V676" s="476"/>
      <c r="W676" s="533"/>
      <c r="X676" s="68"/>
    </row>
    <row r="677" spans="1:24" s="195" customFormat="1" x14ac:dyDescent="0.2">
      <c r="A677" s="157"/>
      <c r="B677" s="148"/>
      <c r="C677" s="148"/>
      <c r="D677" s="112"/>
      <c r="E677" s="54"/>
      <c r="F677" s="54"/>
      <c r="G677" s="112"/>
      <c r="H677" s="102"/>
      <c r="I677" s="68"/>
      <c r="J677" s="68"/>
      <c r="K677" s="54"/>
      <c r="L677" s="178"/>
      <c r="M677" s="174"/>
      <c r="N677" s="178"/>
      <c r="O677" s="183"/>
      <c r="P677" s="54"/>
      <c r="Q677" s="530"/>
      <c r="R677" s="25"/>
      <c r="S677" s="476"/>
      <c r="T677" s="477"/>
      <c r="U677" s="476"/>
      <c r="V677" s="476"/>
      <c r="W677" s="533"/>
      <c r="X677" s="68"/>
    </row>
    <row r="678" spans="1:24" s="195" customFormat="1" x14ac:dyDescent="0.2">
      <c r="A678" s="157"/>
      <c r="B678" s="148"/>
      <c r="C678" s="148"/>
      <c r="D678" s="112"/>
      <c r="E678" s="54"/>
      <c r="F678" s="54"/>
      <c r="G678" s="112"/>
      <c r="H678" s="102"/>
      <c r="I678" s="68"/>
      <c r="J678" s="68"/>
      <c r="K678" s="54"/>
      <c r="L678" s="178"/>
      <c r="M678" s="174"/>
      <c r="N678" s="178"/>
      <c r="O678" s="183"/>
      <c r="P678" s="54"/>
      <c r="Q678" s="530"/>
      <c r="R678" s="25"/>
      <c r="S678" s="476"/>
      <c r="T678" s="477"/>
      <c r="U678" s="476"/>
      <c r="V678" s="476"/>
      <c r="W678" s="533"/>
      <c r="X678" s="68"/>
    </row>
    <row r="679" spans="1:24" s="195" customFormat="1" x14ac:dyDescent="0.2">
      <c r="A679" s="157"/>
      <c r="B679" s="148"/>
      <c r="C679" s="148"/>
      <c r="D679" s="112"/>
      <c r="E679" s="54"/>
      <c r="F679" s="54"/>
      <c r="G679" s="112"/>
      <c r="H679" s="102"/>
      <c r="I679" s="68"/>
      <c r="J679" s="68"/>
      <c r="K679" s="54"/>
      <c r="L679" s="178"/>
      <c r="M679" s="174"/>
      <c r="N679" s="178"/>
      <c r="O679" s="183"/>
      <c r="P679" s="54"/>
      <c r="Q679" s="530"/>
      <c r="R679" s="25"/>
      <c r="S679" s="476"/>
      <c r="T679" s="477"/>
      <c r="U679" s="476"/>
      <c r="V679" s="476"/>
      <c r="W679" s="533"/>
      <c r="X679" s="68"/>
    </row>
    <row r="680" spans="1:24" s="195" customFormat="1" x14ac:dyDescent="0.2">
      <c r="A680" s="157"/>
      <c r="B680" s="148"/>
      <c r="C680" s="148"/>
      <c r="D680" s="112"/>
      <c r="E680" s="54"/>
      <c r="F680" s="54"/>
      <c r="G680" s="112"/>
      <c r="H680" s="102"/>
      <c r="I680" s="68"/>
      <c r="J680" s="68"/>
      <c r="K680" s="54"/>
      <c r="L680" s="178"/>
      <c r="M680" s="174"/>
      <c r="N680" s="178"/>
      <c r="O680" s="183"/>
      <c r="P680" s="54"/>
      <c r="Q680" s="530"/>
      <c r="R680" s="25"/>
      <c r="S680" s="476"/>
      <c r="T680" s="477"/>
      <c r="U680" s="476"/>
      <c r="V680" s="476"/>
      <c r="W680" s="533"/>
      <c r="X680" s="68"/>
    </row>
    <row r="681" spans="1:24" s="195" customFormat="1" x14ac:dyDescent="0.2">
      <c r="A681" s="157"/>
      <c r="B681" s="148"/>
      <c r="C681" s="148"/>
      <c r="D681" s="112"/>
      <c r="E681" s="54"/>
      <c r="F681" s="54"/>
      <c r="G681" s="112"/>
      <c r="H681" s="102"/>
      <c r="I681" s="68"/>
      <c r="J681" s="68"/>
      <c r="K681" s="54"/>
      <c r="L681" s="178"/>
      <c r="M681" s="174"/>
      <c r="N681" s="178"/>
      <c r="O681" s="183"/>
      <c r="P681" s="54"/>
      <c r="Q681" s="531"/>
      <c r="R681" s="25"/>
      <c r="S681" s="476"/>
      <c r="T681" s="477"/>
      <c r="U681" s="476"/>
      <c r="V681" s="476"/>
      <c r="W681" s="533"/>
      <c r="X681" s="68"/>
    </row>
    <row r="682" spans="1:24" s="195" customFormat="1" x14ac:dyDescent="0.2">
      <c r="A682" s="157"/>
      <c r="B682" s="148"/>
      <c r="C682" s="148"/>
      <c r="D682" s="112"/>
      <c r="E682" s="54"/>
      <c r="F682" s="54"/>
      <c r="G682" s="112"/>
      <c r="H682" s="102"/>
      <c r="I682" s="68"/>
      <c r="J682" s="68"/>
      <c r="K682" s="54"/>
      <c r="L682" s="178"/>
      <c r="M682" s="174"/>
      <c r="N682" s="178"/>
      <c r="O682" s="183"/>
      <c r="P682" s="54"/>
      <c r="Q682" s="530"/>
      <c r="R682" s="25"/>
      <c r="S682" s="476"/>
      <c r="T682" s="477"/>
      <c r="U682" s="476"/>
      <c r="V682" s="476"/>
      <c r="W682" s="533"/>
      <c r="X682" s="68"/>
    </row>
    <row r="683" spans="1:24" s="195" customFormat="1" x14ac:dyDescent="0.2">
      <c r="A683" s="157"/>
      <c r="B683" s="148"/>
      <c r="C683" s="148"/>
      <c r="D683" s="112"/>
      <c r="E683" s="54"/>
      <c r="F683" s="54"/>
      <c r="G683" s="112"/>
      <c r="H683" s="102"/>
      <c r="I683" s="68"/>
      <c r="J683" s="68"/>
      <c r="K683" s="54"/>
      <c r="L683" s="178"/>
      <c r="M683" s="174"/>
      <c r="N683" s="178"/>
      <c r="O683" s="183"/>
      <c r="P683" s="54"/>
      <c r="Q683" s="530"/>
      <c r="R683" s="25"/>
      <c r="S683" s="476"/>
      <c r="T683" s="477"/>
      <c r="U683" s="476"/>
      <c r="V683" s="476"/>
      <c r="W683" s="533"/>
      <c r="X683" s="68"/>
    </row>
    <row r="684" spans="1:24" s="195" customFormat="1" x14ac:dyDescent="0.2">
      <c r="A684" s="157"/>
      <c r="B684" s="148"/>
      <c r="C684" s="148"/>
      <c r="D684" s="112"/>
      <c r="E684" s="54"/>
      <c r="F684" s="54"/>
      <c r="G684" s="112"/>
      <c r="H684" s="102"/>
      <c r="I684" s="68"/>
      <c r="J684" s="68"/>
      <c r="K684" s="54"/>
      <c r="L684" s="178"/>
      <c r="M684" s="174"/>
      <c r="N684" s="178"/>
      <c r="O684" s="183"/>
      <c r="P684" s="54"/>
      <c r="Q684" s="530"/>
      <c r="R684" s="25"/>
      <c r="S684" s="476"/>
      <c r="T684" s="477"/>
      <c r="U684" s="476"/>
      <c r="V684" s="476"/>
      <c r="W684" s="533"/>
      <c r="X684" s="68"/>
    </row>
    <row r="685" spans="1:24" s="195" customFormat="1" x14ac:dyDescent="0.2">
      <c r="A685" s="157"/>
      <c r="B685" s="148"/>
      <c r="C685" s="148"/>
      <c r="D685" s="112"/>
      <c r="E685" s="54"/>
      <c r="F685" s="54"/>
      <c r="G685" s="112"/>
      <c r="H685" s="102"/>
      <c r="I685" s="68"/>
      <c r="J685" s="68"/>
      <c r="K685" s="54"/>
      <c r="L685" s="178"/>
      <c r="M685" s="174"/>
      <c r="N685" s="178"/>
      <c r="O685" s="183"/>
      <c r="P685" s="54"/>
      <c r="Q685" s="530"/>
      <c r="R685" s="25"/>
      <c r="S685" s="476"/>
      <c r="T685" s="477"/>
      <c r="U685" s="476"/>
      <c r="V685" s="476"/>
      <c r="W685" s="533"/>
      <c r="X685" s="68"/>
    </row>
    <row r="686" spans="1:24" s="195" customFormat="1" x14ac:dyDescent="0.2">
      <c r="A686" s="157"/>
      <c r="B686" s="148"/>
      <c r="C686" s="148"/>
      <c r="D686" s="112"/>
      <c r="E686" s="54"/>
      <c r="F686" s="54"/>
      <c r="G686" s="112"/>
      <c r="H686" s="102"/>
      <c r="I686" s="68"/>
      <c r="J686" s="68"/>
      <c r="K686" s="54"/>
      <c r="L686" s="178"/>
      <c r="M686" s="174"/>
      <c r="N686" s="178"/>
      <c r="O686" s="183"/>
      <c r="P686" s="54"/>
      <c r="Q686" s="530"/>
      <c r="R686" s="25"/>
      <c r="S686" s="476"/>
      <c r="T686" s="477"/>
      <c r="U686" s="476"/>
      <c r="V686" s="476"/>
      <c r="W686" s="533"/>
      <c r="X686" s="68"/>
    </row>
    <row r="687" spans="1:24" s="195" customFormat="1" x14ac:dyDescent="0.2">
      <c r="A687" s="157"/>
      <c r="B687" s="148"/>
      <c r="C687" s="148"/>
      <c r="D687" s="112"/>
      <c r="E687" s="54"/>
      <c r="F687" s="54"/>
      <c r="G687" s="112"/>
      <c r="H687" s="102"/>
      <c r="I687" s="68"/>
      <c r="J687" s="68"/>
      <c r="K687" s="54"/>
      <c r="L687" s="178"/>
      <c r="M687" s="174"/>
      <c r="N687" s="178"/>
      <c r="O687" s="183"/>
      <c r="P687" s="54"/>
      <c r="Q687" s="530"/>
      <c r="R687" s="25"/>
      <c r="S687" s="476"/>
      <c r="T687" s="477"/>
      <c r="U687" s="476"/>
      <c r="V687" s="476"/>
      <c r="W687" s="533"/>
      <c r="X687" s="68"/>
    </row>
    <row r="688" spans="1:24" s="195" customFormat="1" x14ac:dyDescent="0.2">
      <c r="A688" s="157"/>
      <c r="B688" s="148"/>
      <c r="C688" s="148"/>
      <c r="D688" s="112"/>
      <c r="E688" s="54"/>
      <c r="F688" s="54"/>
      <c r="G688" s="112"/>
      <c r="H688" s="102"/>
      <c r="I688" s="68"/>
      <c r="J688" s="68"/>
      <c r="K688" s="54"/>
      <c r="L688" s="178"/>
      <c r="M688" s="174"/>
      <c r="N688" s="178"/>
      <c r="O688" s="183"/>
      <c r="P688" s="54"/>
      <c r="Q688" s="530"/>
      <c r="R688" s="25"/>
      <c r="S688" s="476"/>
      <c r="T688" s="477"/>
      <c r="U688" s="476"/>
      <c r="V688" s="476"/>
      <c r="W688" s="533"/>
      <c r="X688" s="68"/>
    </row>
    <row r="689" spans="1:24" s="195" customFormat="1" x14ac:dyDescent="0.2">
      <c r="A689" s="157"/>
      <c r="B689" s="148"/>
      <c r="C689" s="148"/>
      <c r="D689" s="112"/>
      <c r="E689" s="54"/>
      <c r="F689" s="54"/>
      <c r="G689" s="112"/>
      <c r="H689" s="102"/>
      <c r="I689" s="68"/>
      <c r="J689" s="68"/>
      <c r="K689" s="54"/>
      <c r="L689" s="178"/>
      <c r="M689" s="174"/>
      <c r="N689" s="178"/>
      <c r="O689" s="183"/>
      <c r="P689" s="54"/>
      <c r="Q689" s="530"/>
      <c r="R689" s="25"/>
      <c r="S689" s="476"/>
      <c r="T689" s="477"/>
      <c r="U689" s="476"/>
      <c r="V689" s="476"/>
      <c r="W689" s="533"/>
      <c r="X689" s="68"/>
    </row>
    <row r="690" spans="1:24" s="195" customFormat="1" x14ac:dyDescent="0.2">
      <c r="A690" s="157"/>
      <c r="B690" s="148"/>
      <c r="C690" s="148"/>
      <c r="D690" s="112"/>
      <c r="E690" s="54"/>
      <c r="F690" s="54"/>
      <c r="G690" s="112"/>
      <c r="H690" s="102"/>
      <c r="I690" s="68"/>
      <c r="J690" s="68"/>
      <c r="K690" s="54"/>
      <c r="L690" s="178"/>
      <c r="M690" s="174"/>
      <c r="N690" s="178"/>
      <c r="O690" s="183"/>
      <c r="P690" s="54"/>
      <c r="Q690" s="530"/>
      <c r="R690" s="25"/>
      <c r="S690" s="476"/>
      <c r="T690" s="477"/>
      <c r="U690" s="476"/>
      <c r="V690" s="476"/>
      <c r="W690" s="533"/>
      <c r="X690" s="68"/>
    </row>
    <row r="691" spans="1:24" s="195" customFormat="1" x14ac:dyDescent="0.2">
      <c r="A691" s="157"/>
      <c r="B691" s="148"/>
      <c r="C691" s="148"/>
      <c r="D691" s="112"/>
      <c r="E691" s="54"/>
      <c r="F691" s="54"/>
      <c r="G691" s="112"/>
      <c r="H691" s="102"/>
      <c r="I691" s="68"/>
      <c r="J691" s="68"/>
      <c r="K691" s="54"/>
      <c r="L691" s="178"/>
      <c r="M691" s="174"/>
      <c r="N691" s="178"/>
      <c r="O691" s="183"/>
      <c r="P691" s="54"/>
      <c r="Q691" s="530"/>
      <c r="R691" s="25"/>
      <c r="S691" s="476"/>
      <c r="T691" s="477"/>
      <c r="U691" s="476"/>
      <c r="V691" s="476"/>
      <c r="W691" s="533"/>
      <c r="X691" s="68"/>
    </row>
    <row r="692" spans="1:24" s="195" customFormat="1" x14ac:dyDescent="0.2">
      <c r="A692" s="157"/>
      <c r="B692" s="148"/>
      <c r="C692" s="148"/>
      <c r="D692" s="112"/>
      <c r="E692" s="54"/>
      <c r="F692" s="54"/>
      <c r="G692" s="112"/>
      <c r="H692" s="102"/>
      <c r="I692" s="68"/>
      <c r="J692" s="68"/>
      <c r="K692" s="54"/>
      <c r="L692" s="178"/>
      <c r="M692" s="174"/>
      <c r="N692" s="178"/>
      <c r="O692" s="183"/>
      <c r="P692" s="54"/>
      <c r="Q692" s="530"/>
      <c r="R692" s="25"/>
      <c r="S692" s="476"/>
      <c r="T692" s="477"/>
      <c r="U692" s="476"/>
      <c r="V692" s="476"/>
      <c r="W692" s="533"/>
      <c r="X692" s="68"/>
    </row>
    <row r="693" spans="1:24" s="195" customFormat="1" x14ac:dyDescent="0.2">
      <c r="A693" s="157"/>
      <c r="B693" s="148"/>
      <c r="C693" s="148"/>
      <c r="D693" s="112"/>
      <c r="E693" s="54"/>
      <c r="F693" s="54"/>
      <c r="G693" s="112"/>
      <c r="H693" s="102"/>
      <c r="I693" s="68"/>
      <c r="J693" s="68"/>
      <c r="K693" s="54"/>
      <c r="L693" s="178"/>
      <c r="M693" s="174"/>
      <c r="N693" s="178"/>
      <c r="O693" s="183"/>
      <c r="P693" s="54"/>
      <c r="Q693" s="530"/>
      <c r="R693" s="25"/>
      <c r="S693" s="476"/>
      <c r="T693" s="477"/>
      <c r="U693" s="476"/>
      <c r="V693" s="476"/>
      <c r="W693" s="533"/>
      <c r="X693" s="68"/>
    </row>
    <row r="694" spans="1:24" s="195" customFormat="1" x14ac:dyDescent="0.2">
      <c r="A694" s="157"/>
      <c r="B694" s="148"/>
      <c r="C694" s="148"/>
      <c r="D694" s="112"/>
      <c r="E694" s="54"/>
      <c r="F694" s="54"/>
      <c r="G694" s="112"/>
      <c r="H694" s="102"/>
      <c r="I694" s="68"/>
      <c r="J694" s="68"/>
      <c r="K694" s="54"/>
      <c r="L694" s="178"/>
      <c r="M694" s="174"/>
      <c r="N694" s="178"/>
      <c r="O694" s="183"/>
      <c r="P694" s="54"/>
      <c r="Q694" s="530"/>
      <c r="R694" s="25"/>
      <c r="S694" s="476"/>
      <c r="T694" s="477"/>
      <c r="U694" s="476"/>
      <c r="V694" s="476"/>
      <c r="W694" s="533"/>
      <c r="X694" s="68"/>
    </row>
    <row r="695" spans="1:24" s="195" customFormat="1" x14ac:dyDescent="0.2">
      <c r="A695" s="157"/>
      <c r="B695" s="148"/>
      <c r="C695" s="148"/>
      <c r="D695" s="112"/>
      <c r="E695" s="54"/>
      <c r="F695" s="54"/>
      <c r="G695" s="112"/>
      <c r="H695" s="102"/>
      <c r="I695" s="68"/>
      <c r="J695" s="68"/>
      <c r="K695" s="54"/>
      <c r="L695" s="178"/>
      <c r="M695" s="174"/>
      <c r="N695" s="178"/>
      <c r="O695" s="183"/>
      <c r="P695" s="54"/>
      <c r="Q695" s="530"/>
      <c r="R695" s="25"/>
      <c r="S695" s="476"/>
      <c r="T695" s="477"/>
      <c r="U695" s="476"/>
      <c r="V695" s="476"/>
      <c r="W695" s="533"/>
      <c r="X695" s="68"/>
    </row>
    <row r="696" spans="1:24" s="195" customFormat="1" x14ac:dyDescent="0.2">
      <c r="A696" s="157"/>
      <c r="B696" s="148"/>
      <c r="C696" s="148"/>
      <c r="D696" s="112"/>
      <c r="E696" s="54"/>
      <c r="F696" s="54"/>
      <c r="G696" s="112"/>
      <c r="H696" s="102"/>
      <c r="I696" s="68"/>
      <c r="J696" s="68"/>
      <c r="K696" s="54"/>
      <c r="L696" s="178"/>
      <c r="M696" s="174"/>
      <c r="N696" s="178"/>
      <c r="O696" s="183"/>
      <c r="P696" s="54"/>
      <c r="Q696" s="530"/>
      <c r="R696" s="25"/>
      <c r="S696" s="476"/>
      <c r="T696" s="477"/>
      <c r="U696" s="476"/>
      <c r="V696" s="476"/>
      <c r="W696" s="533"/>
      <c r="X696" s="68"/>
    </row>
    <row r="697" spans="1:24" s="195" customFormat="1" x14ac:dyDescent="0.2">
      <c r="A697" s="157"/>
      <c r="B697" s="148"/>
      <c r="C697" s="148"/>
      <c r="D697" s="112"/>
      <c r="E697" s="54"/>
      <c r="F697" s="54"/>
      <c r="G697" s="112"/>
      <c r="H697" s="102"/>
      <c r="I697" s="68"/>
      <c r="J697" s="68"/>
      <c r="K697" s="54"/>
      <c r="L697" s="178"/>
      <c r="M697" s="174"/>
      <c r="N697" s="178"/>
      <c r="O697" s="183"/>
      <c r="P697" s="54"/>
      <c r="Q697" s="530"/>
      <c r="R697" s="25"/>
      <c r="S697" s="476"/>
      <c r="T697" s="477"/>
      <c r="U697" s="476"/>
      <c r="V697" s="476"/>
      <c r="W697" s="533"/>
      <c r="X697" s="68"/>
    </row>
    <row r="698" spans="1:24" s="195" customFormat="1" x14ac:dyDescent="0.2">
      <c r="A698" s="157"/>
      <c r="B698" s="148"/>
      <c r="C698" s="148"/>
      <c r="D698" s="112"/>
      <c r="E698" s="54"/>
      <c r="F698" s="54"/>
      <c r="G698" s="112"/>
      <c r="H698" s="102"/>
      <c r="I698" s="68"/>
      <c r="J698" s="68"/>
      <c r="K698" s="54"/>
      <c r="L698" s="178"/>
      <c r="M698" s="174"/>
      <c r="N698" s="178"/>
      <c r="O698" s="183"/>
      <c r="P698" s="54"/>
      <c r="Q698" s="530"/>
      <c r="R698" s="25"/>
      <c r="S698" s="476"/>
      <c r="T698" s="477"/>
      <c r="U698" s="476"/>
      <c r="V698" s="476"/>
      <c r="W698" s="533"/>
      <c r="X698" s="68"/>
    </row>
    <row r="699" spans="1:24" s="195" customFormat="1" x14ac:dyDescent="0.2">
      <c r="A699" s="157"/>
      <c r="B699" s="148"/>
      <c r="C699" s="148"/>
      <c r="D699" s="112"/>
      <c r="E699" s="54"/>
      <c r="F699" s="54"/>
      <c r="G699" s="112"/>
      <c r="H699" s="102"/>
      <c r="I699" s="68"/>
      <c r="J699" s="68"/>
      <c r="K699" s="54"/>
      <c r="L699" s="178"/>
      <c r="M699" s="174"/>
      <c r="N699" s="178"/>
      <c r="O699" s="183"/>
      <c r="P699" s="54"/>
      <c r="Q699" s="530"/>
      <c r="R699" s="25"/>
      <c r="S699" s="476"/>
      <c r="T699" s="477"/>
      <c r="U699" s="476"/>
      <c r="V699" s="476"/>
      <c r="W699" s="533"/>
      <c r="X699" s="68"/>
    </row>
    <row r="700" spans="1:24" s="195" customFormat="1" x14ac:dyDescent="0.2">
      <c r="A700" s="157"/>
      <c r="B700" s="148"/>
      <c r="C700" s="148"/>
      <c r="D700" s="112"/>
      <c r="E700" s="54"/>
      <c r="F700" s="54"/>
      <c r="G700" s="112"/>
      <c r="H700" s="102"/>
      <c r="I700" s="68"/>
      <c r="J700" s="68"/>
      <c r="K700" s="54"/>
      <c r="L700" s="178"/>
      <c r="M700" s="174"/>
      <c r="N700" s="178"/>
      <c r="O700" s="183"/>
      <c r="P700" s="54"/>
      <c r="Q700" s="530"/>
      <c r="R700" s="25"/>
      <c r="S700" s="476"/>
      <c r="T700" s="477"/>
      <c r="U700" s="476"/>
      <c r="V700" s="476"/>
      <c r="W700" s="533"/>
      <c r="X700" s="68"/>
    </row>
    <row r="701" spans="1:24" s="195" customFormat="1" x14ac:dyDescent="0.2">
      <c r="A701" s="157"/>
      <c r="B701" s="148"/>
      <c r="C701" s="148"/>
      <c r="D701" s="112"/>
      <c r="E701" s="54"/>
      <c r="F701" s="54"/>
      <c r="G701" s="112"/>
      <c r="H701" s="102"/>
      <c r="I701" s="68"/>
      <c r="J701" s="68"/>
      <c r="K701" s="54"/>
      <c r="L701" s="178"/>
      <c r="M701" s="174"/>
      <c r="N701" s="178"/>
      <c r="O701" s="183"/>
      <c r="P701" s="54"/>
      <c r="Q701" s="530"/>
      <c r="R701" s="25"/>
      <c r="S701" s="476"/>
      <c r="T701" s="477"/>
      <c r="U701" s="476"/>
      <c r="V701" s="476"/>
      <c r="W701" s="533"/>
      <c r="X701" s="68"/>
    </row>
    <row r="702" spans="1:24" s="195" customFormat="1" x14ac:dyDescent="0.2">
      <c r="A702" s="157"/>
      <c r="B702" s="148"/>
      <c r="C702" s="148"/>
      <c r="D702" s="112"/>
      <c r="E702" s="54"/>
      <c r="F702" s="54"/>
      <c r="G702" s="112"/>
      <c r="H702" s="102"/>
      <c r="I702" s="68"/>
      <c r="J702" s="68"/>
      <c r="K702" s="54"/>
      <c r="L702" s="178"/>
      <c r="M702" s="174"/>
      <c r="N702" s="178"/>
      <c r="O702" s="183"/>
      <c r="P702" s="54"/>
      <c r="Q702" s="530"/>
      <c r="R702" s="25"/>
      <c r="S702" s="476"/>
      <c r="T702" s="477"/>
      <c r="U702" s="476"/>
      <c r="V702" s="476"/>
      <c r="W702" s="533"/>
      <c r="X702" s="68"/>
    </row>
    <row r="703" spans="1:24" s="195" customFormat="1" x14ac:dyDescent="0.2">
      <c r="A703" s="157"/>
      <c r="B703" s="148"/>
      <c r="C703" s="148"/>
      <c r="D703" s="112"/>
      <c r="E703" s="54"/>
      <c r="F703" s="54"/>
      <c r="G703" s="112"/>
      <c r="H703" s="102"/>
      <c r="I703" s="68"/>
      <c r="J703" s="68"/>
      <c r="K703" s="54"/>
      <c r="L703" s="178"/>
      <c r="M703" s="174"/>
      <c r="N703" s="178"/>
      <c r="O703" s="183"/>
      <c r="P703" s="54"/>
      <c r="Q703" s="530"/>
      <c r="R703" s="25"/>
      <c r="S703" s="476"/>
      <c r="T703" s="477"/>
      <c r="U703" s="476"/>
      <c r="V703" s="476"/>
      <c r="W703" s="533"/>
      <c r="X703" s="68"/>
    </row>
    <row r="704" spans="1:24" s="195" customFormat="1" x14ac:dyDescent="0.2">
      <c r="A704" s="157"/>
      <c r="B704" s="148"/>
      <c r="C704" s="148"/>
      <c r="D704" s="112"/>
      <c r="E704" s="54"/>
      <c r="F704" s="54"/>
      <c r="G704" s="112"/>
      <c r="H704" s="102"/>
      <c r="I704" s="68"/>
      <c r="J704" s="68"/>
      <c r="K704" s="54"/>
      <c r="L704" s="178"/>
      <c r="M704" s="174"/>
      <c r="N704" s="178"/>
      <c r="O704" s="183"/>
      <c r="P704" s="54"/>
      <c r="Q704" s="530"/>
      <c r="R704" s="25"/>
      <c r="S704" s="476"/>
      <c r="T704" s="477"/>
      <c r="U704" s="476"/>
      <c r="V704" s="476"/>
      <c r="W704" s="533"/>
      <c r="X704" s="68"/>
    </row>
    <row r="705" spans="2:24" s="195" customFormat="1" x14ac:dyDescent="0.2">
      <c r="B705" s="196"/>
      <c r="C705" s="196"/>
      <c r="D705" s="112"/>
      <c r="E705" s="54"/>
      <c r="F705" s="54"/>
      <c r="G705" s="112"/>
      <c r="H705" s="102"/>
      <c r="I705" s="68"/>
      <c r="J705" s="68"/>
      <c r="K705" s="54"/>
      <c r="L705" s="178"/>
      <c r="M705" s="174"/>
      <c r="N705" s="178"/>
      <c r="O705" s="183"/>
      <c r="P705" s="54"/>
      <c r="Q705" s="530"/>
      <c r="R705" s="25"/>
      <c r="S705" s="476"/>
      <c r="T705" s="477"/>
      <c r="U705" s="476"/>
      <c r="V705" s="476"/>
      <c r="W705" s="533"/>
      <c r="X705" s="68"/>
    </row>
    <row r="706" spans="2:24" s="195" customFormat="1" x14ac:dyDescent="0.2">
      <c r="B706" s="196"/>
      <c r="C706" s="196"/>
      <c r="D706" s="112"/>
      <c r="E706" s="54"/>
      <c r="F706" s="54"/>
      <c r="G706" s="112"/>
      <c r="H706" s="102"/>
      <c r="I706" s="68"/>
      <c r="J706" s="68"/>
      <c r="K706" s="54"/>
      <c r="L706" s="178"/>
      <c r="M706" s="174"/>
      <c r="N706" s="178"/>
      <c r="O706" s="183"/>
      <c r="P706" s="54"/>
      <c r="Q706" s="530"/>
      <c r="R706" s="25"/>
      <c r="S706" s="476"/>
      <c r="T706" s="477"/>
      <c r="U706" s="476"/>
      <c r="V706" s="476"/>
      <c r="W706" s="533"/>
      <c r="X706" s="68"/>
    </row>
    <row r="707" spans="2:24" s="195" customFormat="1" x14ac:dyDescent="0.2">
      <c r="B707" s="196"/>
      <c r="C707" s="196"/>
      <c r="D707" s="112"/>
      <c r="E707" s="54"/>
      <c r="F707" s="54"/>
      <c r="G707" s="112"/>
      <c r="H707" s="102"/>
      <c r="I707" s="68"/>
      <c r="J707" s="68"/>
      <c r="K707" s="54"/>
      <c r="L707" s="178"/>
      <c r="M707" s="174"/>
      <c r="N707" s="178"/>
      <c r="O707" s="183"/>
      <c r="P707" s="54"/>
      <c r="Q707" s="530"/>
      <c r="R707" s="25"/>
      <c r="S707" s="476"/>
      <c r="T707" s="477"/>
      <c r="U707" s="476"/>
      <c r="V707" s="476"/>
      <c r="W707" s="533"/>
      <c r="X707" s="68"/>
    </row>
    <row r="708" spans="2:24" s="195" customFormat="1" x14ac:dyDescent="0.2">
      <c r="B708" s="196"/>
      <c r="C708" s="196"/>
      <c r="D708" s="112"/>
      <c r="E708" s="54"/>
      <c r="F708" s="54"/>
      <c r="G708" s="112"/>
      <c r="H708" s="102"/>
      <c r="I708" s="68"/>
      <c r="J708" s="68"/>
      <c r="K708" s="54"/>
      <c r="L708" s="178"/>
      <c r="M708" s="174"/>
      <c r="N708" s="178"/>
      <c r="O708" s="183"/>
      <c r="P708" s="54"/>
      <c r="Q708" s="530"/>
      <c r="R708" s="25"/>
      <c r="S708" s="476"/>
      <c r="T708" s="477"/>
      <c r="U708" s="476"/>
      <c r="V708" s="476"/>
      <c r="W708" s="533"/>
      <c r="X708" s="68"/>
    </row>
    <row r="709" spans="2:24" s="195" customFormat="1" x14ac:dyDescent="0.2">
      <c r="B709" s="196"/>
      <c r="C709" s="196"/>
      <c r="D709" s="112"/>
      <c r="E709" s="54"/>
      <c r="F709" s="54"/>
      <c r="G709" s="112"/>
      <c r="H709" s="102"/>
      <c r="I709" s="68"/>
      <c r="J709" s="68"/>
      <c r="K709" s="54"/>
      <c r="L709" s="178"/>
      <c r="M709" s="174"/>
      <c r="N709" s="178"/>
      <c r="O709" s="183"/>
      <c r="P709" s="54"/>
      <c r="Q709" s="530"/>
      <c r="R709" s="25"/>
      <c r="S709" s="476"/>
      <c r="T709" s="477"/>
      <c r="U709" s="476"/>
      <c r="V709" s="476"/>
      <c r="W709" s="533"/>
      <c r="X709" s="68"/>
    </row>
    <row r="710" spans="2:24" s="195" customFormat="1" x14ac:dyDescent="0.2">
      <c r="B710" s="196"/>
      <c r="C710" s="196"/>
      <c r="D710" s="112"/>
      <c r="E710" s="54"/>
      <c r="F710" s="54"/>
      <c r="G710" s="112"/>
      <c r="H710" s="102"/>
      <c r="I710" s="68"/>
      <c r="J710" s="68"/>
      <c r="K710" s="54"/>
      <c r="L710" s="178"/>
      <c r="M710" s="174"/>
      <c r="N710" s="178"/>
      <c r="O710" s="183"/>
      <c r="P710" s="54"/>
      <c r="Q710" s="530"/>
      <c r="R710" s="25"/>
      <c r="S710" s="476"/>
      <c r="T710" s="477"/>
      <c r="U710" s="476"/>
      <c r="V710" s="476"/>
      <c r="W710" s="533"/>
      <c r="X710" s="68"/>
    </row>
    <row r="711" spans="2:24" s="195" customFormat="1" x14ac:dyDescent="0.2">
      <c r="B711" s="196"/>
      <c r="C711" s="196"/>
      <c r="D711" s="112"/>
      <c r="E711" s="54"/>
      <c r="F711" s="54"/>
      <c r="G711" s="112"/>
      <c r="H711" s="102"/>
      <c r="I711" s="68"/>
      <c r="J711" s="68"/>
      <c r="K711" s="54"/>
      <c r="L711" s="178"/>
      <c r="M711" s="174"/>
      <c r="N711" s="178"/>
      <c r="O711" s="183"/>
      <c r="P711" s="54"/>
      <c r="Q711" s="530"/>
      <c r="R711" s="25"/>
      <c r="S711" s="476"/>
      <c r="T711" s="477"/>
      <c r="U711" s="476"/>
      <c r="V711" s="476"/>
      <c r="W711" s="533"/>
      <c r="X711" s="68"/>
    </row>
    <row r="712" spans="2:24" s="195" customFormat="1" x14ac:dyDescent="0.2">
      <c r="B712" s="196"/>
      <c r="C712" s="196"/>
      <c r="D712" s="112"/>
      <c r="E712" s="54"/>
      <c r="F712" s="54"/>
      <c r="G712" s="112"/>
      <c r="H712" s="102"/>
      <c r="I712" s="68"/>
      <c r="J712" s="68"/>
      <c r="K712" s="54"/>
      <c r="L712" s="178"/>
      <c r="M712" s="174"/>
      <c r="N712" s="178"/>
      <c r="O712" s="183"/>
      <c r="P712" s="54"/>
      <c r="Q712" s="530"/>
      <c r="R712" s="25"/>
      <c r="S712" s="476"/>
      <c r="T712" s="477"/>
      <c r="U712" s="476"/>
      <c r="V712" s="476"/>
      <c r="W712" s="533"/>
      <c r="X712" s="68"/>
    </row>
    <row r="713" spans="2:24" s="195" customFormat="1" x14ac:dyDescent="0.2">
      <c r="B713" s="196"/>
      <c r="C713" s="196"/>
      <c r="D713" s="112"/>
      <c r="E713" s="54"/>
      <c r="F713" s="54"/>
      <c r="G713" s="112"/>
      <c r="H713" s="102"/>
      <c r="I713" s="68"/>
      <c r="J713" s="68"/>
      <c r="K713" s="54"/>
      <c r="L713" s="178"/>
      <c r="M713" s="174"/>
      <c r="N713" s="178"/>
      <c r="O713" s="183"/>
      <c r="P713" s="54"/>
      <c r="Q713" s="530"/>
      <c r="R713" s="25"/>
      <c r="S713" s="476"/>
      <c r="T713" s="477"/>
      <c r="U713" s="476"/>
      <c r="V713" s="476"/>
      <c r="W713" s="533"/>
      <c r="X713" s="68"/>
    </row>
    <row r="714" spans="2:24" s="195" customFormat="1" x14ac:dyDescent="0.2">
      <c r="B714" s="196"/>
      <c r="C714" s="196"/>
      <c r="D714" s="112"/>
      <c r="E714" s="54"/>
      <c r="F714" s="54"/>
      <c r="G714" s="112"/>
      <c r="H714" s="102"/>
      <c r="I714" s="68"/>
      <c r="J714" s="68"/>
      <c r="K714" s="54"/>
      <c r="L714" s="178"/>
      <c r="M714" s="174"/>
      <c r="N714" s="178"/>
      <c r="O714" s="183"/>
      <c r="P714" s="54"/>
      <c r="Q714" s="530"/>
      <c r="R714" s="25"/>
      <c r="S714" s="476"/>
      <c r="T714" s="477"/>
      <c r="U714" s="476"/>
      <c r="V714" s="476"/>
      <c r="W714" s="533"/>
      <c r="X714" s="68"/>
    </row>
    <row r="715" spans="2:24" s="195" customFormat="1" x14ac:dyDescent="0.2">
      <c r="B715" s="196"/>
      <c r="C715" s="196"/>
      <c r="D715" s="112"/>
      <c r="E715" s="54"/>
      <c r="F715" s="54"/>
      <c r="G715" s="112"/>
      <c r="H715" s="102"/>
      <c r="I715" s="68"/>
      <c r="J715" s="68"/>
      <c r="K715" s="54"/>
      <c r="L715" s="178"/>
      <c r="M715" s="174"/>
      <c r="N715" s="178"/>
      <c r="O715" s="183"/>
      <c r="P715" s="54"/>
      <c r="Q715" s="530"/>
      <c r="R715" s="25"/>
      <c r="S715" s="476"/>
      <c r="T715" s="477"/>
      <c r="U715" s="476"/>
      <c r="V715" s="476"/>
      <c r="W715" s="533"/>
      <c r="X715" s="68"/>
    </row>
    <row r="716" spans="2:24" s="195" customFormat="1" x14ac:dyDescent="0.2">
      <c r="B716" s="196"/>
      <c r="C716" s="196"/>
      <c r="D716" s="112"/>
      <c r="E716" s="54"/>
      <c r="F716" s="54"/>
      <c r="G716" s="112"/>
      <c r="H716" s="102"/>
      <c r="I716" s="68"/>
      <c r="J716" s="68"/>
      <c r="K716" s="54"/>
      <c r="L716" s="178"/>
      <c r="M716" s="174"/>
      <c r="N716" s="178"/>
      <c r="O716" s="183"/>
      <c r="P716" s="54"/>
      <c r="Q716" s="530"/>
      <c r="R716" s="25"/>
      <c r="S716" s="476"/>
      <c r="T716" s="477"/>
      <c r="U716" s="476"/>
      <c r="V716" s="476"/>
      <c r="W716" s="533"/>
      <c r="X716" s="68"/>
    </row>
    <row r="717" spans="2:24" s="195" customFormat="1" x14ac:dyDescent="0.2">
      <c r="B717" s="196"/>
      <c r="C717" s="196"/>
      <c r="D717" s="112"/>
      <c r="E717" s="54"/>
      <c r="F717" s="54"/>
      <c r="G717" s="112"/>
      <c r="H717" s="102"/>
      <c r="I717" s="68"/>
      <c r="J717" s="68"/>
      <c r="K717" s="54"/>
      <c r="L717" s="178"/>
      <c r="M717" s="174"/>
      <c r="N717" s="178"/>
      <c r="O717" s="183"/>
      <c r="P717" s="54"/>
      <c r="Q717" s="530"/>
      <c r="R717" s="25"/>
      <c r="S717" s="476"/>
      <c r="T717" s="477"/>
      <c r="U717" s="476"/>
      <c r="V717" s="476"/>
      <c r="W717" s="533"/>
      <c r="X717" s="68"/>
    </row>
    <row r="718" spans="2:24" s="195" customFormat="1" x14ac:dyDescent="0.2">
      <c r="B718" s="196"/>
      <c r="C718" s="196"/>
      <c r="D718" s="112"/>
      <c r="E718" s="54"/>
      <c r="F718" s="54"/>
      <c r="G718" s="112"/>
      <c r="H718" s="102"/>
      <c r="I718" s="68"/>
      <c r="J718" s="68"/>
      <c r="K718" s="54"/>
      <c r="L718" s="178"/>
      <c r="M718" s="174"/>
      <c r="N718" s="178"/>
      <c r="O718" s="183"/>
      <c r="P718" s="54"/>
      <c r="Q718" s="530"/>
      <c r="R718" s="25"/>
      <c r="S718" s="476"/>
      <c r="T718" s="477"/>
      <c r="U718" s="476"/>
      <c r="V718" s="476"/>
      <c r="W718" s="533"/>
      <c r="X718" s="68"/>
    </row>
    <row r="719" spans="2:24" s="195" customFormat="1" x14ac:dyDescent="0.2">
      <c r="B719" s="196"/>
      <c r="C719" s="196"/>
      <c r="D719" s="112"/>
      <c r="E719" s="54"/>
      <c r="F719" s="54"/>
      <c r="G719" s="112"/>
      <c r="H719" s="102"/>
      <c r="I719" s="68"/>
      <c r="J719" s="68"/>
      <c r="K719" s="54"/>
      <c r="L719" s="178"/>
      <c r="M719" s="174"/>
      <c r="N719" s="178"/>
      <c r="O719" s="183"/>
      <c r="P719" s="54"/>
      <c r="Q719" s="530"/>
      <c r="R719" s="25"/>
      <c r="S719" s="476"/>
      <c r="T719" s="477"/>
      <c r="U719" s="476"/>
      <c r="V719" s="476"/>
      <c r="W719" s="533"/>
      <c r="X719" s="68"/>
    </row>
    <row r="720" spans="2:24" s="195" customFormat="1" x14ac:dyDescent="0.2">
      <c r="B720" s="196"/>
      <c r="C720" s="196"/>
      <c r="D720" s="112"/>
      <c r="E720" s="54"/>
      <c r="F720" s="54"/>
      <c r="G720" s="112"/>
      <c r="H720" s="102"/>
      <c r="I720" s="68"/>
      <c r="J720" s="68"/>
      <c r="K720" s="54"/>
      <c r="L720" s="178"/>
      <c r="M720" s="174"/>
      <c r="N720" s="178"/>
      <c r="O720" s="183"/>
      <c r="P720" s="54"/>
      <c r="Q720" s="530"/>
      <c r="R720" s="25"/>
      <c r="S720" s="476"/>
      <c r="T720" s="477"/>
      <c r="U720" s="476"/>
      <c r="V720" s="476"/>
      <c r="W720" s="533"/>
      <c r="X720" s="68"/>
    </row>
    <row r="721" spans="2:24" s="195" customFormat="1" x14ac:dyDescent="0.2">
      <c r="B721" s="196"/>
      <c r="C721" s="196"/>
      <c r="D721" s="112"/>
      <c r="E721" s="54"/>
      <c r="F721" s="54"/>
      <c r="G721" s="112"/>
      <c r="H721" s="102"/>
      <c r="I721" s="68"/>
      <c r="J721" s="68"/>
      <c r="K721" s="54"/>
      <c r="L721" s="178"/>
      <c r="M721" s="174"/>
      <c r="N721" s="178"/>
      <c r="O721" s="183"/>
      <c r="P721" s="54"/>
      <c r="Q721" s="530"/>
      <c r="R721" s="25"/>
      <c r="S721" s="476"/>
      <c r="T721" s="477"/>
      <c r="U721" s="476"/>
      <c r="V721" s="476"/>
      <c r="W721" s="533"/>
      <c r="X721" s="68"/>
    </row>
    <row r="722" spans="2:24" s="195" customFormat="1" x14ac:dyDescent="0.2">
      <c r="B722" s="196"/>
      <c r="C722" s="196"/>
      <c r="D722" s="112"/>
      <c r="E722" s="54"/>
      <c r="F722" s="54"/>
      <c r="G722" s="112"/>
      <c r="H722" s="102"/>
      <c r="I722" s="68"/>
      <c r="J722" s="68"/>
      <c r="K722" s="54"/>
      <c r="L722" s="178"/>
      <c r="M722" s="174"/>
      <c r="N722" s="178"/>
      <c r="O722" s="183"/>
      <c r="P722" s="54"/>
      <c r="Q722" s="530"/>
      <c r="R722" s="25"/>
      <c r="S722" s="476"/>
      <c r="T722" s="477"/>
      <c r="U722" s="476"/>
      <c r="V722" s="476"/>
      <c r="W722" s="533"/>
      <c r="X722" s="68"/>
    </row>
    <row r="723" spans="2:24" s="195" customFormat="1" x14ac:dyDescent="0.2">
      <c r="B723" s="196"/>
      <c r="C723" s="196"/>
      <c r="D723" s="112"/>
      <c r="E723" s="54"/>
      <c r="F723" s="54"/>
      <c r="G723" s="112"/>
      <c r="H723" s="102"/>
      <c r="I723" s="68"/>
      <c r="J723" s="68"/>
      <c r="K723" s="54"/>
      <c r="L723" s="178"/>
      <c r="M723" s="174"/>
      <c r="N723" s="178"/>
      <c r="O723" s="183"/>
      <c r="P723" s="54"/>
      <c r="Q723" s="530"/>
      <c r="R723" s="25"/>
      <c r="S723" s="476"/>
      <c r="T723" s="477"/>
      <c r="U723" s="476"/>
      <c r="V723" s="476"/>
      <c r="W723" s="533"/>
      <c r="X723" s="68"/>
    </row>
    <row r="724" spans="2:24" s="195" customFormat="1" x14ac:dyDescent="0.2">
      <c r="B724" s="196"/>
      <c r="C724" s="196"/>
      <c r="D724" s="112"/>
      <c r="E724" s="54"/>
      <c r="F724" s="54"/>
      <c r="G724" s="112"/>
      <c r="H724" s="102"/>
      <c r="I724" s="68"/>
      <c r="J724" s="68"/>
      <c r="K724" s="54"/>
      <c r="L724" s="178"/>
      <c r="M724" s="174"/>
      <c r="N724" s="178"/>
      <c r="O724" s="183"/>
      <c r="P724" s="54"/>
      <c r="Q724" s="530"/>
      <c r="R724" s="25"/>
      <c r="S724" s="476"/>
      <c r="T724" s="477"/>
      <c r="U724" s="476"/>
      <c r="V724" s="476"/>
      <c r="W724" s="533"/>
      <c r="X724" s="68"/>
    </row>
    <row r="725" spans="2:24" s="195" customFormat="1" x14ac:dyDescent="0.2">
      <c r="B725" s="196"/>
      <c r="C725" s="196"/>
      <c r="D725" s="112"/>
      <c r="E725" s="54"/>
      <c r="F725" s="54"/>
      <c r="G725" s="112"/>
      <c r="H725" s="102"/>
      <c r="I725" s="68"/>
      <c r="J725" s="68"/>
      <c r="K725" s="54"/>
      <c r="L725" s="178"/>
      <c r="M725" s="174"/>
      <c r="N725" s="178"/>
      <c r="O725" s="183"/>
      <c r="P725" s="54"/>
      <c r="Q725" s="530"/>
      <c r="R725" s="25"/>
      <c r="S725" s="476"/>
      <c r="T725" s="477"/>
      <c r="U725" s="476"/>
      <c r="V725" s="476"/>
      <c r="W725" s="533"/>
      <c r="X725" s="68"/>
    </row>
    <row r="726" spans="2:24" s="195" customFormat="1" x14ac:dyDescent="0.2">
      <c r="B726" s="196"/>
      <c r="C726" s="196"/>
      <c r="D726" s="112"/>
      <c r="E726" s="54"/>
      <c r="F726" s="54"/>
      <c r="G726" s="112"/>
      <c r="H726" s="102"/>
      <c r="I726" s="68"/>
      <c r="J726" s="68"/>
      <c r="K726" s="54"/>
      <c r="L726" s="178"/>
      <c r="M726" s="174"/>
      <c r="N726" s="178"/>
      <c r="O726" s="183"/>
      <c r="P726" s="54"/>
      <c r="Q726" s="530"/>
      <c r="R726" s="25"/>
      <c r="S726" s="476"/>
      <c r="T726" s="477"/>
      <c r="U726" s="476"/>
      <c r="V726" s="476"/>
      <c r="W726" s="533"/>
      <c r="X726" s="68"/>
    </row>
    <row r="727" spans="2:24" s="195" customFormat="1" x14ac:dyDescent="0.2">
      <c r="B727" s="196"/>
      <c r="C727" s="196"/>
      <c r="D727" s="112"/>
      <c r="E727" s="54"/>
      <c r="F727" s="54"/>
      <c r="G727" s="112"/>
      <c r="H727" s="102"/>
      <c r="I727" s="68"/>
      <c r="J727" s="68"/>
      <c r="K727" s="54"/>
      <c r="L727" s="178"/>
      <c r="M727" s="174"/>
      <c r="N727" s="178"/>
      <c r="O727" s="183"/>
      <c r="P727" s="54"/>
      <c r="Q727" s="530"/>
      <c r="R727" s="25"/>
      <c r="S727" s="476"/>
      <c r="T727" s="477"/>
      <c r="U727" s="476"/>
      <c r="V727" s="476"/>
      <c r="W727" s="533"/>
      <c r="X727" s="68"/>
    </row>
    <row r="728" spans="2:24" s="195" customFormat="1" x14ac:dyDescent="0.2">
      <c r="B728" s="196"/>
      <c r="C728" s="196"/>
      <c r="D728" s="112"/>
      <c r="E728" s="54"/>
      <c r="F728" s="54"/>
      <c r="G728" s="112"/>
      <c r="H728" s="102"/>
      <c r="I728" s="68"/>
      <c r="J728" s="68"/>
      <c r="K728" s="54"/>
      <c r="L728" s="178"/>
      <c r="M728" s="174"/>
      <c r="N728" s="178"/>
      <c r="O728" s="183"/>
      <c r="P728" s="54"/>
      <c r="Q728" s="530"/>
      <c r="R728" s="25"/>
      <c r="S728" s="476"/>
      <c r="T728" s="477"/>
      <c r="U728" s="476"/>
      <c r="V728" s="476"/>
      <c r="W728" s="533"/>
      <c r="X728" s="68"/>
    </row>
    <row r="729" spans="2:24" s="195" customFormat="1" x14ac:dyDescent="0.2">
      <c r="B729" s="196"/>
      <c r="C729" s="196"/>
      <c r="D729" s="112"/>
      <c r="E729" s="54"/>
      <c r="F729" s="54"/>
      <c r="G729" s="112"/>
      <c r="H729" s="102"/>
      <c r="I729" s="68"/>
      <c r="J729" s="68"/>
      <c r="K729" s="54"/>
      <c r="L729" s="178"/>
      <c r="M729" s="174"/>
      <c r="N729" s="178"/>
      <c r="O729" s="183"/>
      <c r="P729" s="54"/>
      <c r="Q729" s="530"/>
      <c r="R729" s="25"/>
      <c r="S729" s="476"/>
      <c r="T729" s="477"/>
      <c r="U729" s="476"/>
      <c r="V729" s="476"/>
      <c r="W729" s="533"/>
      <c r="X729" s="68"/>
    </row>
    <row r="730" spans="2:24" s="195" customFormat="1" x14ac:dyDescent="0.2">
      <c r="B730" s="196"/>
      <c r="C730" s="196"/>
      <c r="D730" s="112"/>
      <c r="E730" s="54"/>
      <c r="F730" s="54"/>
      <c r="G730" s="112"/>
      <c r="H730" s="102"/>
      <c r="I730" s="68"/>
      <c r="J730" s="68"/>
      <c r="K730" s="54"/>
      <c r="L730" s="178"/>
      <c r="M730" s="174"/>
      <c r="N730" s="178"/>
      <c r="O730" s="183"/>
      <c r="P730" s="54"/>
      <c r="Q730" s="530"/>
      <c r="R730" s="25"/>
      <c r="S730" s="476"/>
      <c r="T730" s="477"/>
      <c r="U730" s="476"/>
      <c r="V730" s="476"/>
      <c r="W730" s="533"/>
      <c r="X730" s="68"/>
    </row>
    <row r="731" spans="2:24" s="195" customFormat="1" x14ac:dyDescent="0.2">
      <c r="B731" s="196"/>
      <c r="C731" s="196"/>
      <c r="D731" s="112"/>
      <c r="E731" s="54"/>
      <c r="F731" s="54"/>
      <c r="G731" s="112"/>
      <c r="H731" s="102"/>
      <c r="I731" s="68"/>
      <c r="J731" s="68"/>
      <c r="K731" s="54"/>
      <c r="L731" s="178"/>
      <c r="M731" s="174"/>
      <c r="N731" s="178"/>
      <c r="O731" s="183"/>
      <c r="P731" s="54"/>
      <c r="Q731" s="530"/>
      <c r="R731" s="25"/>
      <c r="S731" s="476"/>
      <c r="T731" s="477"/>
      <c r="U731" s="476"/>
      <c r="V731" s="476"/>
      <c r="W731" s="533"/>
      <c r="X731" s="68"/>
    </row>
    <row r="732" spans="2:24" s="195" customFormat="1" x14ac:dyDescent="0.2">
      <c r="B732" s="196"/>
      <c r="C732" s="196"/>
      <c r="D732" s="112"/>
      <c r="E732" s="54"/>
      <c r="F732" s="54"/>
      <c r="G732" s="112"/>
      <c r="H732" s="102"/>
      <c r="I732" s="68"/>
      <c r="J732" s="68"/>
      <c r="K732" s="54"/>
      <c r="L732" s="178"/>
      <c r="M732" s="174"/>
      <c r="N732" s="178"/>
      <c r="O732" s="183"/>
      <c r="P732" s="54"/>
      <c r="Q732" s="530"/>
      <c r="R732" s="25"/>
      <c r="S732" s="476"/>
      <c r="T732" s="477"/>
      <c r="U732" s="476"/>
      <c r="V732" s="476"/>
      <c r="W732" s="533"/>
      <c r="X732" s="68"/>
    </row>
    <row r="733" spans="2:24" s="195" customFormat="1" x14ac:dyDescent="0.2">
      <c r="B733" s="196"/>
      <c r="C733" s="196"/>
      <c r="D733" s="112"/>
      <c r="E733" s="54"/>
      <c r="F733" s="54"/>
      <c r="G733" s="112"/>
      <c r="H733" s="102"/>
      <c r="I733" s="68"/>
      <c r="J733" s="68"/>
      <c r="K733" s="54"/>
      <c r="L733" s="178"/>
      <c r="M733" s="174"/>
      <c r="N733" s="178"/>
      <c r="O733" s="183"/>
      <c r="P733" s="54"/>
      <c r="Q733" s="530"/>
      <c r="R733" s="25"/>
      <c r="S733" s="476"/>
      <c r="T733" s="477"/>
      <c r="U733" s="476"/>
      <c r="V733" s="476"/>
      <c r="W733" s="533"/>
      <c r="X733" s="68"/>
    </row>
    <row r="734" spans="2:24" s="195" customFormat="1" x14ac:dyDescent="0.2">
      <c r="B734" s="196"/>
      <c r="C734" s="196"/>
      <c r="D734" s="112"/>
      <c r="E734" s="54"/>
      <c r="F734" s="54"/>
      <c r="G734" s="112"/>
      <c r="H734" s="102"/>
      <c r="I734" s="68"/>
      <c r="J734" s="68"/>
      <c r="K734" s="54"/>
      <c r="L734" s="178"/>
      <c r="M734" s="174"/>
      <c r="N734" s="178"/>
      <c r="O734" s="183"/>
      <c r="P734" s="54"/>
      <c r="Q734" s="530"/>
      <c r="R734" s="25"/>
      <c r="S734" s="476"/>
      <c r="T734" s="477"/>
      <c r="U734" s="476"/>
      <c r="V734" s="476"/>
      <c r="W734" s="533"/>
      <c r="X734" s="68"/>
    </row>
    <row r="735" spans="2:24" s="195" customFormat="1" x14ac:dyDescent="0.2">
      <c r="B735" s="196"/>
      <c r="C735" s="196"/>
      <c r="D735" s="112"/>
      <c r="E735" s="54"/>
      <c r="F735" s="54"/>
      <c r="G735" s="112"/>
      <c r="H735" s="102"/>
      <c r="I735" s="68"/>
      <c r="J735" s="68"/>
      <c r="K735" s="54"/>
      <c r="L735" s="178"/>
      <c r="M735" s="174"/>
      <c r="N735" s="178"/>
      <c r="O735" s="183"/>
      <c r="P735" s="54"/>
      <c r="Q735" s="530"/>
      <c r="R735" s="25"/>
      <c r="S735" s="476"/>
      <c r="T735" s="477"/>
      <c r="U735" s="476"/>
      <c r="V735" s="476"/>
      <c r="W735" s="533"/>
      <c r="X735" s="68"/>
    </row>
    <row r="736" spans="2:24" s="195" customFormat="1" x14ac:dyDescent="0.2">
      <c r="B736" s="196"/>
      <c r="C736" s="196"/>
      <c r="D736" s="112"/>
      <c r="E736" s="54"/>
      <c r="F736" s="54"/>
      <c r="G736" s="112"/>
      <c r="H736" s="102"/>
      <c r="I736" s="68"/>
      <c r="J736" s="68"/>
      <c r="K736" s="54"/>
      <c r="L736" s="178"/>
      <c r="M736" s="174"/>
      <c r="N736" s="178"/>
      <c r="O736" s="183"/>
      <c r="P736" s="54"/>
      <c r="Q736" s="530"/>
      <c r="R736" s="25"/>
      <c r="S736" s="476"/>
      <c r="T736" s="477"/>
      <c r="U736" s="476"/>
      <c r="V736" s="476"/>
      <c r="W736" s="533"/>
      <c r="X736" s="68"/>
    </row>
    <row r="737" spans="2:27" s="195" customFormat="1" x14ac:dyDescent="0.2">
      <c r="B737" s="196"/>
      <c r="C737" s="196"/>
      <c r="D737" s="112"/>
      <c r="E737" s="54"/>
      <c r="F737" s="54"/>
      <c r="G737" s="112"/>
      <c r="H737" s="102"/>
      <c r="I737" s="68"/>
      <c r="J737" s="68"/>
      <c r="K737" s="54"/>
      <c r="L737" s="178"/>
      <c r="M737" s="174"/>
      <c r="N737" s="178"/>
      <c r="O737" s="183"/>
      <c r="P737" s="54"/>
      <c r="Q737" s="530"/>
      <c r="R737" s="25"/>
      <c r="S737" s="476"/>
      <c r="T737" s="477"/>
      <c r="U737" s="476"/>
      <c r="V737" s="476"/>
      <c r="W737" s="533"/>
      <c r="X737" s="68"/>
    </row>
    <row r="738" spans="2:27" s="195" customFormat="1" x14ac:dyDescent="0.2">
      <c r="B738" s="196"/>
      <c r="C738" s="196"/>
      <c r="D738" s="112"/>
      <c r="E738" s="54"/>
      <c r="F738" s="54"/>
      <c r="G738" s="112"/>
      <c r="H738" s="102"/>
      <c r="I738" s="68"/>
      <c r="J738" s="68"/>
      <c r="K738" s="54"/>
      <c r="L738" s="178"/>
      <c r="M738" s="174"/>
      <c r="N738" s="178"/>
      <c r="O738" s="183"/>
      <c r="P738" s="54"/>
      <c r="Q738" s="530"/>
      <c r="R738" s="25"/>
      <c r="S738" s="476"/>
      <c r="T738" s="477"/>
      <c r="U738" s="476"/>
      <c r="V738" s="476"/>
      <c r="W738" s="533"/>
      <c r="X738" s="68"/>
    </row>
    <row r="739" spans="2:27" s="195" customFormat="1" x14ac:dyDescent="0.2">
      <c r="B739" s="196"/>
      <c r="C739" s="196"/>
      <c r="D739" s="112"/>
      <c r="E739" s="54"/>
      <c r="F739" s="54"/>
      <c r="G739" s="112"/>
      <c r="H739" s="102"/>
      <c r="I739" s="68"/>
      <c r="J739" s="68"/>
      <c r="K739" s="54"/>
      <c r="L739" s="178"/>
      <c r="M739" s="174"/>
      <c r="N739" s="178"/>
      <c r="O739" s="183"/>
      <c r="P739" s="54"/>
      <c r="Q739" s="530"/>
      <c r="R739" s="25"/>
      <c r="S739" s="476"/>
      <c r="T739" s="477"/>
      <c r="U739" s="476"/>
      <c r="V739" s="476"/>
      <c r="W739" s="533"/>
      <c r="X739" s="68"/>
    </row>
    <row r="740" spans="2:27" s="195" customFormat="1" x14ac:dyDescent="0.2">
      <c r="B740" s="196"/>
      <c r="C740" s="196"/>
      <c r="D740" s="112"/>
      <c r="E740" s="54"/>
      <c r="F740" s="54"/>
      <c r="G740" s="112"/>
      <c r="H740" s="102"/>
      <c r="I740" s="68"/>
      <c r="J740" s="68"/>
      <c r="K740" s="54"/>
      <c r="L740" s="178"/>
      <c r="M740" s="174"/>
      <c r="N740" s="178"/>
      <c r="O740" s="183"/>
      <c r="P740" s="54"/>
      <c r="Q740" s="530"/>
      <c r="R740" s="25"/>
      <c r="S740" s="476"/>
      <c r="T740" s="477"/>
      <c r="U740" s="476"/>
      <c r="V740" s="476"/>
      <c r="W740" s="533"/>
      <c r="X740" s="68"/>
    </row>
    <row r="741" spans="2:27" s="195" customFormat="1" x14ac:dyDescent="0.2">
      <c r="B741" s="196"/>
      <c r="C741" s="196"/>
      <c r="D741" s="112"/>
      <c r="E741" s="54"/>
      <c r="F741" s="54"/>
      <c r="G741" s="112"/>
      <c r="H741" s="102"/>
      <c r="I741" s="68"/>
      <c r="J741" s="68"/>
      <c r="K741" s="54"/>
      <c r="L741" s="178"/>
      <c r="M741" s="174"/>
      <c r="N741" s="178"/>
      <c r="O741" s="183"/>
      <c r="P741" s="54"/>
      <c r="Q741" s="530"/>
      <c r="R741" s="25"/>
      <c r="S741" s="476"/>
      <c r="T741" s="477"/>
      <c r="U741" s="476"/>
      <c r="V741" s="476"/>
      <c r="W741" s="533"/>
      <c r="X741" s="68"/>
    </row>
    <row r="742" spans="2:27" s="195" customFormat="1" x14ac:dyDescent="0.2">
      <c r="B742" s="196"/>
      <c r="C742" s="196"/>
      <c r="D742" s="112"/>
      <c r="E742" s="54"/>
      <c r="F742" s="54"/>
      <c r="G742" s="112"/>
      <c r="H742" s="102"/>
      <c r="I742" s="68"/>
      <c r="J742" s="68"/>
      <c r="K742" s="54"/>
      <c r="L742" s="178"/>
      <c r="M742" s="174"/>
      <c r="N742" s="178"/>
      <c r="O742" s="183"/>
      <c r="P742" s="54"/>
      <c r="Q742" s="530"/>
      <c r="R742" s="25"/>
      <c r="S742" s="476"/>
      <c r="T742" s="477"/>
      <c r="U742" s="476"/>
      <c r="V742" s="476"/>
      <c r="W742" s="533"/>
      <c r="X742" s="68"/>
    </row>
    <row r="743" spans="2:27" s="195" customFormat="1" x14ac:dyDescent="0.2">
      <c r="B743" s="196"/>
      <c r="C743" s="196"/>
      <c r="D743" s="112"/>
      <c r="E743" s="54"/>
      <c r="F743" s="54"/>
      <c r="G743" s="112"/>
      <c r="H743" s="102"/>
      <c r="I743" s="68"/>
      <c r="J743" s="68"/>
      <c r="K743" s="54"/>
      <c r="L743" s="178"/>
      <c r="M743" s="174"/>
      <c r="N743" s="178"/>
      <c r="O743" s="183"/>
      <c r="P743" s="54"/>
      <c r="Q743" s="530"/>
      <c r="R743" s="25"/>
      <c r="S743" s="476"/>
      <c r="T743" s="477"/>
      <c r="U743" s="476"/>
      <c r="V743" s="476"/>
      <c r="W743" s="533"/>
      <c r="X743" s="68"/>
    </row>
    <row r="744" spans="2:27" s="195" customFormat="1" x14ac:dyDescent="0.2">
      <c r="B744" s="196"/>
      <c r="C744" s="196"/>
      <c r="D744" s="112"/>
      <c r="E744" s="54"/>
      <c r="F744" s="54"/>
      <c r="G744" s="112"/>
      <c r="H744" s="102"/>
      <c r="I744" s="68"/>
      <c r="J744" s="68"/>
      <c r="K744" s="54"/>
      <c r="L744" s="178"/>
      <c r="M744" s="174"/>
      <c r="N744" s="178"/>
      <c r="O744" s="183"/>
      <c r="P744" s="54"/>
      <c r="Q744" s="530"/>
      <c r="R744" s="25"/>
      <c r="S744" s="476"/>
      <c r="T744" s="477"/>
      <c r="U744" s="476"/>
      <c r="V744" s="476"/>
      <c r="W744" s="533"/>
      <c r="X744" s="68"/>
    </row>
    <row r="745" spans="2:27" s="195" customFormat="1" x14ac:dyDescent="0.2">
      <c r="B745" s="196"/>
      <c r="C745" s="196"/>
      <c r="D745" s="112"/>
      <c r="E745" s="54"/>
      <c r="F745" s="54"/>
      <c r="G745" s="112"/>
      <c r="H745" s="102"/>
      <c r="I745" s="68"/>
      <c r="J745" s="68"/>
      <c r="K745" s="54"/>
      <c r="L745" s="178"/>
      <c r="M745" s="174"/>
      <c r="N745" s="178"/>
      <c r="O745" s="183"/>
      <c r="P745" s="54"/>
      <c r="Q745" s="530"/>
      <c r="R745" s="25"/>
      <c r="S745" s="476"/>
      <c r="T745" s="477"/>
      <c r="U745" s="476"/>
      <c r="V745" s="476"/>
      <c r="W745" s="533"/>
      <c r="X745" s="68"/>
    </row>
    <row r="746" spans="2:27" s="195" customFormat="1" x14ac:dyDescent="0.2">
      <c r="B746" s="196"/>
      <c r="C746" s="196"/>
      <c r="D746" s="112"/>
      <c r="E746" s="54"/>
      <c r="F746" s="54"/>
      <c r="G746" s="112"/>
      <c r="H746" s="102"/>
      <c r="I746" s="68"/>
      <c r="J746" s="68"/>
      <c r="K746" s="54"/>
      <c r="L746" s="178"/>
      <c r="M746" s="174"/>
      <c r="N746" s="178"/>
      <c r="O746" s="183"/>
      <c r="P746" s="54"/>
      <c r="Q746" s="530"/>
      <c r="R746" s="25"/>
      <c r="S746" s="476"/>
      <c r="T746" s="477"/>
      <c r="U746" s="476"/>
      <c r="V746" s="476"/>
      <c r="W746" s="533"/>
      <c r="X746" s="68"/>
      <c r="Z746" s="68"/>
      <c r="AA746" s="68"/>
    </row>
    <row r="747" spans="2:27" s="195" customFormat="1" x14ac:dyDescent="0.2">
      <c r="B747" s="196"/>
      <c r="C747" s="196"/>
      <c r="D747" s="112"/>
      <c r="E747" s="54"/>
      <c r="F747" s="54"/>
      <c r="G747" s="112"/>
      <c r="H747" s="102"/>
      <c r="I747" s="68"/>
      <c r="J747" s="68"/>
      <c r="K747" s="54"/>
      <c r="L747" s="178"/>
      <c r="M747" s="174"/>
      <c r="N747" s="178"/>
      <c r="O747" s="183"/>
      <c r="P747" s="54"/>
      <c r="Q747" s="530"/>
      <c r="R747" s="25"/>
      <c r="S747" s="476"/>
      <c r="T747" s="477"/>
      <c r="U747" s="476"/>
      <c r="V747" s="476"/>
      <c r="W747" s="533"/>
      <c r="X747" s="68"/>
      <c r="Z747" s="68"/>
      <c r="AA747" s="68"/>
    </row>
    <row r="748" spans="2:27" x14ac:dyDescent="0.2">
      <c r="Y748" s="195"/>
    </row>
    <row r="749" spans="2:27" x14ac:dyDescent="0.2">
      <c r="Y749" s="195"/>
    </row>
    <row r="750" spans="2:27" x14ac:dyDescent="0.2">
      <c r="Y750" s="195"/>
    </row>
    <row r="751" spans="2:27" x14ac:dyDescent="0.2">
      <c r="Y751" s="195"/>
    </row>
    <row r="752" spans="2:27" x14ac:dyDescent="0.2">
      <c r="Y752" s="195"/>
    </row>
    <row r="753" spans="2:27" x14ac:dyDescent="0.2">
      <c r="Y753" s="195"/>
    </row>
    <row r="754" spans="2:27" x14ac:dyDescent="0.2">
      <c r="Y754" s="195"/>
      <c r="Z754" s="195"/>
      <c r="AA754" s="195"/>
    </row>
    <row r="755" spans="2:27" x14ac:dyDescent="0.2">
      <c r="Y755" s="195"/>
      <c r="Z755" s="195"/>
      <c r="AA755" s="195"/>
    </row>
    <row r="756" spans="2:27" s="195" customFormat="1" x14ac:dyDescent="0.2">
      <c r="B756" s="196"/>
      <c r="C756" s="196"/>
      <c r="D756" s="112"/>
      <c r="E756" s="54"/>
      <c r="F756" s="54"/>
      <c r="G756" s="112"/>
      <c r="H756" s="102"/>
      <c r="I756" s="68"/>
      <c r="J756" s="68"/>
      <c r="K756" s="54"/>
      <c r="L756" s="178"/>
      <c r="M756" s="174"/>
      <c r="N756" s="178"/>
      <c r="O756" s="183"/>
      <c r="P756" s="54"/>
      <c r="Q756" s="530"/>
      <c r="R756" s="25"/>
      <c r="S756" s="476"/>
      <c r="T756" s="477"/>
      <c r="U756" s="476"/>
      <c r="V756" s="476"/>
      <c r="W756" s="533"/>
      <c r="X756" s="68"/>
    </row>
    <row r="757" spans="2:27" s="195" customFormat="1" x14ac:dyDescent="0.2">
      <c r="B757" s="196"/>
      <c r="C757" s="196"/>
      <c r="D757" s="112"/>
      <c r="E757" s="54"/>
      <c r="F757" s="54"/>
      <c r="G757" s="112"/>
      <c r="H757" s="102"/>
      <c r="I757" s="68"/>
      <c r="J757" s="68"/>
      <c r="K757" s="54"/>
      <c r="L757" s="178"/>
      <c r="M757" s="174"/>
      <c r="N757" s="178"/>
      <c r="O757" s="183"/>
      <c r="P757" s="54"/>
      <c r="Q757" s="530"/>
      <c r="R757" s="25"/>
      <c r="S757" s="476"/>
      <c r="T757" s="477"/>
      <c r="U757" s="476"/>
      <c r="V757" s="476"/>
      <c r="W757" s="533"/>
      <c r="X757" s="68"/>
    </row>
    <row r="758" spans="2:27" s="195" customFormat="1" x14ac:dyDescent="0.2">
      <c r="B758" s="196"/>
      <c r="C758" s="196"/>
      <c r="D758" s="112"/>
      <c r="E758" s="54"/>
      <c r="F758" s="54"/>
      <c r="G758" s="112"/>
      <c r="H758" s="102"/>
      <c r="I758" s="68"/>
      <c r="J758" s="68"/>
      <c r="K758" s="54"/>
      <c r="L758" s="178"/>
      <c r="M758" s="174"/>
      <c r="N758" s="178"/>
      <c r="O758" s="183"/>
      <c r="P758" s="54"/>
      <c r="Q758" s="530"/>
      <c r="R758" s="25"/>
      <c r="S758" s="476"/>
      <c r="T758" s="477"/>
      <c r="U758" s="476"/>
      <c r="V758" s="476"/>
      <c r="W758" s="533"/>
      <c r="X758" s="68"/>
    </row>
    <row r="759" spans="2:27" s="195" customFormat="1" x14ac:dyDescent="0.2">
      <c r="B759" s="196"/>
      <c r="C759" s="196"/>
      <c r="D759" s="112"/>
      <c r="E759" s="54"/>
      <c r="F759" s="54"/>
      <c r="G759" s="112"/>
      <c r="H759" s="102"/>
      <c r="I759" s="68"/>
      <c r="J759" s="68"/>
      <c r="K759" s="54"/>
      <c r="L759" s="178"/>
      <c r="M759" s="174"/>
      <c r="N759" s="178"/>
      <c r="O759" s="183"/>
      <c r="P759" s="54"/>
      <c r="Q759" s="530"/>
      <c r="R759" s="25"/>
      <c r="S759" s="476"/>
      <c r="T759" s="477"/>
      <c r="U759" s="476"/>
      <c r="V759" s="476"/>
      <c r="W759" s="533"/>
      <c r="X759" s="68"/>
    </row>
    <row r="760" spans="2:27" s="195" customFormat="1" x14ac:dyDescent="0.2">
      <c r="B760" s="196"/>
      <c r="C760" s="196"/>
      <c r="D760" s="112"/>
      <c r="E760" s="54"/>
      <c r="F760" s="54"/>
      <c r="G760" s="112"/>
      <c r="H760" s="102"/>
      <c r="I760" s="68"/>
      <c r="J760" s="68"/>
      <c r="K760" s="54"/>
      <c r="L760" s="178"/>
      <c r="M760" s="174"/>
      <c r="N760" s="178"/>
      <c r="O760" s="183"/>
      <c r="P760" s="54"/>
      <c r="Q760" s="530"/>
      <c r="R760" s="25"/>
      <c r="S760" s="476"/>
      <c r="T760" s="477"/>
      <c r="U760" s="476"/>
      <c r="V760" s="476"/>
      <c r="W760" s="533"/>
      <c r="X760" s="68"/>
    </row>
    <row r="761" spans="2:27" s="195" customFormat="1" x14ac:dyDescent="0.2">
      <c r="B761" s="196"/>
      <c r="C761" s="196"/>
      <c r="D761" s="112"/>
      <c r="E761" s="54"/>
      <c r="F761" s="54"/>
      <c r="G761" s="112"/>
      <c r="H761" s="102"/>
      <c r="I761" s="68"/>
      <c r="J761" s="68"/>
      <c r="K761" s="54"/>
      <c r="L761" s="178"/>
      <c r="M761" s="174"/>
      <c r="N761" s="178"/>
      <c r="O761" s="183"/>
      <c r="P761" s="54"/>
      <c r="Q761" s="530"/>
      <c r="R761" s="25"/>
      <c r="S761" s="476"/>
      <c r="T761" s="477"/>
      <c r="U761" s="476"/>
      <c r="V761" s="476"/>
      <c r="W761" s="533"/>
      <c r="X761" s="68"/>
    </row>
    <row r="762" spans="2:27" s="195" customFormat="1" x14ac:dyDescent="0.2">
      <c r="B762" s="196"/>
      <c r="C762" s="196"/>
      <c r="D762" s="112"/>
      <c r="E762" s="54"/>
      <c r="F762" s="54"/>
      <c r="G762" s="112"/>
      <c r="H762" s="102"/>
      <c r="I762" s="68"/>
      <c r="J762" s="68"/>
      <c r="K762" s="54"/>
      <c r="L762" s="178"/>
      <c r="M762" s="174"/>
      <c r="N762" s="178"/>
      <c r="O762" s="183"/>
      <c r="P762" s="54"/>
      <c r="Q762" s="530"/>
      <c r="R762" s="25"/>
      <c r="S762" s="476"/>
      <c r="T762" s="477"/>
      <c r="U762" s="476"/>
      <c r="V762" s="476"/>
      <c r="W762" s="533"/>
      <c r="X762" s="68"/>
    </row>
    <row r="763" spans="2:27" s="195" customFormat="1" x14ac:dyDescent="0.2">
      <c r="B763" s="196"/>
      <c r="C763" s="196"/>
      <c r="D763" s="112"/>
      <c r="E763" s="54"/>
      <c r="F763" s="54"/>
      <c r="G763" s="112"/>
      <c r="H763" s="102"/>
      <c r="I763" s="68"/>
      <c r="J763" s="68"/>
      <c r="K763" s="54"/>
      <c r="L763" s="178"/>
      <c r="M763" s="174"/>
      <c r="N763" s="178"/>
      <c r="O763" s="183"/>
      <c r="P763" s="54"/>
      <c r="Q763" s="530"/>
      <c r="R763" s="25"/>
      <c r="S763" s="476"/>
      <c r="T763" s="477"/>
      <c r="U763" s="476"/>
      <c r="V763" s="476"/>
      <c r="W763" s="533"/>
      <c r="X763" s="68"/>
    </row>
    <row r="764" spans="2:27" s="195" customFormat="1" x14ac:dyDescent="0.2">
      <c r="B764" s="196"/>
      <c r="C764" s="196"/>
      <c r="D764" s="112"/>
      <c r="E764" s="54"/>
      <c r="F764" s="54"/>
      <c r="G764" s="112"/>
      <c r="H764" s="102"/>
      <c r="I764" s="68"/>
      <c r="J764" s="68"/>
      <c r="K764" s="54"/>
      <c r="L764" s="178"/>
      <c r="M764" s="174"/>
      <c r="N764" s="178"/>
      <c r="O764" s="183"/>
      <c r="P764" s="54"/>
      <c r="Q764" s="530"/>
      <c r="R764" s="25"/>
      <c r="S764" s="476"/>
      <c r="T764" s="477"/>
      <c r="U764" s="476"/>
      <c r="V764" s="476"/>
      <c r="W764" s="533"/>
      <c r="X764" s="68"/>
    </row>
    <row r="765" spans="2:27" s="195" customFormat="1" x14ac:dyDescent="0.2">
      <c r="B765" s="196"/>
      <c r="C765" s="196"/>
      <c r="D765" s="112"/>
      <c r="E765" s="54"/>
      <c r="F765" s="54"/>
      <c r="G765" s="112"/>
      <c r="H765" s="102"/>
      <c r="I765" s="68"/>
      <c r="J765" s="68"/>
      <c r="K765" s="54"/>
      <c r="L765" s="178"/>
      <c r="M765" s="174"/>
      <c r="N765" s="178"/>
      <c r="O765" s="183"/>
      <c r="P765" s="54"/>
      <c r="Q765" s="530"/>
      <c r="R765" s="25"/>
      <c r="S765" s="476"/>
      <c r="T765" s="477"/>
      <c r="U765" s="476"/>
      <c r="V765" s="476"/>
      <c r="W765" s="533"/>
      <c r="X765" s="68"/>
    </row>
    <row r="766" spans="2:27" s="195" customFormat="1" x14ac:dyDescent="0.2">
      <c r="B766" s="196"/>
      <c r="C766" s="196"/>
      <c r="D766" s="112"/>
      <c r="E766" s="54"/>
      <c r="F766" s="54"/>
      <c r="G766" s="112"/>
      <c r="H766" s="102"/>
      <c r="I766" s="68"/>
      <c r="J766" s="68"/>
      <c r="K766" s="54"/>
      <c r="L766" s="178"/>
      <c r="M766" s="174"/>
      <c r="N766" s="178"/>
      <c r="O766" s="183"/>
      <c r="P766" s="54"/>
      <c r="Q766" s="530"/>
      <c r="R766" s="25"/>
      <c r="S766" s="476"/>
      <c r="T766" s="477"/>
      <c r="U766" s="476"/>
      <c r="V766" s="476"/>
      <c r="W766" s="533"/>
      <c r="X766" s="68"/>
    </row>
    <row r="767" spans="2:27" s="195" customFormat="1" x14ac:dyDescent="0.2">
      <c r="B767" s="196"/>
      <c r="C767" s="196"/>
      <c r="D767" s="112"/>
      <c r="E767" s="54"/>
      <c r="F767" s="54"/>
      <c r="G767" s="112"/>
      <c r="H767" s="102"/>
      <c r="I767" s="68"/>
      <c r="J767" s="68"/>
      <c r="K767" s="54"/>
      <c r="L767" s="178"/>
      <c r="M767" s="174"/>
      <c r="N767" s="178"/>
      <c r="O767" s="183"/>
      <c r="P767" s="54"/>
      <c r="Q767" s="530"/>
      <c r="R767" s="25"/>
      <c r="S767" s="476"/>
      <c r="T767" s="477"/>
      <c r="U767" s="476"/>
      <c r="V767" s="476"/>
      <c r="W767" s="533"/>
      <c r="X767" s="68"/>
    </row>
    <row r="768" spans="2:27" s="195" customFormat="1" x14ac:dyDescent="0.2">
      <c r="B768" s="196"/>
      <c r="C768" s="196"/>
      <c r="D768" s="112"/>
      <c r="E768" s="54"/>
      <c r="F768" s="54"/>
      <c r="G768" s="112"/>
      <c r="H768" s="102"/>
      <c r="I768" s="68"/>
      <c r="J768" s="68"/>
      <c r="K768" s="54"/>
      <c r="L768" s="178"/>
      <c r="M768" s="174"/>
      <c r="N768" s="178"/>
      <c r="O768" s="183"/>
      <c r="P768" s="54"/>
      <c r="Q768" s="530"/>
      <c r="R768" s="25"/>
      <c r="S768" s="476"/>
      <c r="T768" s="477"/>
      <c r="U768" s="476"/>
      <c r="V768" s="476"/>
      <c r="W768" s="533"/>
      <c r="X768" s="68"/>
    </row>
    <row r="769" spans="2:27" s="195" customFormat="1" x14ac:dyDescent="0.2">
      <c r="B769" s="196"/>
      <c r="C769" s="196"/>
      <c r="D769" s="112"/>
      <c r="E769" s="54"/>
      <c r="F769" s="54"/>
      <c r="G769" s="112"/>
      <c r="H769" s="102"/>
      <c r="I769" s="68"/>
      <c r="J769" s="68"/>
      <c r="K769" s="54"/>
      <c r="L769" s="178"/>
      <c r="M769" s="174"/>
      <c r="N769" s="178"/>
      <c r="O769" s="183"/>
      <c r="P769" s="54"/>
      <c r="Q769" s="530"/>
      <c r="R769" s="25"/>
      <c r="S769" s="476"/>
      <c r="T769" s="477"/>
      <c r="U769" s="476"/>
      <c r="V769" s="476"/>
      <c r="W769" s="533"/>
      <c r="X769" s="68"/>
    </row>
    <row r="770" spans="2:27" s="195" customFormat="1" x14ac:dyDescent="0.2">
      <c r="B770" s="196"/>
      <c r="C770" s="196"/>
      <c r="D770" s="112"/>
      <c r="E770" s="54"/>
      <c r="F770" s="54"/>
      <c r="G770" s="112"/>
      <c r="H770" s="102"/>
      <c r="I770" s="68"/>
      <c r="J770" s="68"/>
      <c r="K770" s="54"/>
      <c r="L770" s="178"/>
      <c r="M770" s="174"/>
      <c r="N770" s="178"/>
      <c r="O770" s="183"/>
      <c r="P770" s="54"/>
      <c r="Q770" s="530"/>
      <c r="R770" s="25"/>
      <c r="S770" s="476"/>
      <c r="T770" s="477"/>
      <c r="U770" s="476"/>
      <c r="V770" s="476"/>
      <c r="W770" s="533"/>
      <c r="X770" s="68"/>
    </row>
    <row r="771" spans="2:27" s="195" customFormat="1" x14ac:dyDescent="0.2">
      <c r="B771" s="196"/>
      <c r="C771" s="196"/>
      <c r="D771" s="112"/>
      <c r="E771" s="54"/>
      <c r="F771" s="54"/>
      <c r="G771" s="112"/>
      <c r="H771" s="102"/>
      <c r="I771" s="68"/>
      <c r="J771" s="68"/>
      <c r="K771" s="54"/>
      <c r="L771" s="178"/>
      <c r="M771" s="174"/>
      <c r="N771" s="178"/>
      <c r="O771" s="183"/>
      <c r="P771" s="54"/>
      <c r="Q771" s="530"/>
      <c r="R771" s="25"/>
      <c r="S771" s="476"/>
      <c r="T771" s="477"/>
      <c r="U771" s="476"/>
      <c r="V771" s="476"/>
      <c r="W771" s="533"/>
      <c r="X771" s="68"/>
    </row>
    <row r="772" spans="2:27" s="195" customFormat="1" x14ac:dyDescent="0.2">
      <c r="B772" s="196"/>
      <c r="C772" s="196"/>
      <c r="D772" s="112"/>
      <c r="E772" s="54"/>
      <c r="F772" s="54"/>
      <c r="G772" s="112"/>
      <c r="H772" s="102"/>
      <c r="I772" s="68"/>
      <c r="J772" s="68"/>
      <c r="K772" s="54"/>
      <c r="L772" s="178"/>
      <c r="M772" s="174"/>
      <c r="N772" s="178"/>
      <c r="O772" s="183"/>
      <c r="P772" s="54"/>
      <c r="Q772" s="530"/>
      <c r="R772" s="25"/>
      <c r="S772" s="476"/>
      <c r="T772" s="477"/>
      <c r="U772" s="476"/>
      <c r="V772" s="476"/>
      <c r="W772" s="533"/>
      <c r="X772" s="68"/>
    </row>
    <row r="773" spans="2:27" s="195" customFormat="1" x14ac:dyDescent="0.2">
      <c r="B773" s="196"/>
      <c r="C773" s="196"/>
      <c r="D773" s="112"/>
      <c r="E773" s="54"/>
      <c r="F773" s="54"/>
      <c r="G773" s="112"/>
      <c r="H773" s="102"/>
      <c r="I773" s="68"/>
      <c r="J773" s="68"/>
      <c r="K773" s="54"/>
      <c r="L773" s="178"/>
      <c r="M773" s="174"/>
      <c r="N773" s="178"/>
      <c r="O773" s="183"/>
      <c r="P773" s="54"/>
      <c r="Q773" s="530"/>
      <c r="R773" s="25"/>
      <c r="S773" s="476"/>
      <c r="T773" s="477"/>
      <c r="U773" s="476"/>
      <c r="V773" s="476"/>
      <c r="W773" s="533"/>
      <c r="X773" s="68"/>
    </row>
    <row r="774" spans="2:27" s="195" customFormat="1" x14ac:dyDescent="0.2">
      <c r="B774" s="196"/>
      <c r="C774" s="196"/>
      <c r="D774" s="112"/>
      <c r="E774" s="54"/>
      <c r="F774" s="54"/>
      <c r="G774" s="112"/>
      <c r="H774" s="102"/>
      <c r="I774" s="68"/>
      <c r="J774" s="68"/>
      <c r="K774" s="54"/>
      <c r="L774" s="178"/>
      <c r="M774" s="174"/>
      <c r="N774" s="178"/>
      <c r="O774" s="183"/>
      <c r="P774" s="54"/>
      <c r="Q774" s="530"/>
      <c r="R774" s="25"/>
      <c r="S774" s="476"/>
      <c r="T774" s="477"/>
      <c r="U774" s="476"/>
      <c r="V774" s="476"/>
      <c r="W774" s="533"/>
      <c r="X774" s="68"/>
    </row>
    <row r="775" spans="2:27" s="195" customFormat="1" x14ac:dyDescent="0.2">
      <c r="B775" s="196"/>
      <c r="C775" s="196"/>
      <c r="D775" s="112"/>
      <c r="E775" s="54"/>
      <c r="F775" s="54"/>
      <c r="G775" s="112"/>
      <c r="H775" s="102"/>
      <c r="I775" s="68"/>
      <c r="J775" s="68"/>
      <c r="K775" s="54"/>
      <c r="L775" s="178"/>
      <c r="M775" s="174"/>
      <c r="N775" s="178"/>
      <c r="O775" s="183"/>
      <c r="P775" s="54"/>
      <c r="Q775" s="530"/>
      <c r="R775" s="25"/>
      <c r="S775" s="476"/>
      <c r="T775" s="477"/>
      <c r="U775" s="476"/>
      <c r="V775" s="476"/>
      <c r="W775" s="533"/>
      <c r="X775" s="68"/>
    </row>
    <row r="776" spans="2:27" s="195" customFormat="1" x14ac:dyDescent="0.2">
      <c r="B776" s="196"/>
      <c r="C776" s="196"/>
      <c r="D776" s="112"/>
      <c r="E776" s="54"/>
      <c r="F776" s="54"/>
      <c r="G776" s="112"/>
      <c r="H776" s="102"/>
      <c r="I776" s="68"/>
      <c r="J776" s="68"/>
      <c r="K776" s="54"/>
      <c r="L776" s="178"/>
      <c r="M776" s="174"/>
      <c r="N776" s="178"/>
      <c r="O776" s="183"/>
      <c r="P776" s="54"/>
      <c r="Q776" s="530"/>
      <c r="R776" s="25"/>
      <c r="S776" s="476"/>
      <c r="T776" s="477"/>
      <c r="U776" s="476"/>
      <c r="V776" s="476"/>
      <c r="W776" s="533"/>
      <c r="X776" s="68"/>
    </row>
    <row r="777" spans="2:27" s="195" customFormat="1" x14ac:dyDescent="0.2">
      <c r="B777" s="196"/>
      <c r="C777" s="196"/>
      <c r="D777" s="112"/>
      <c r="E777" s="54"/>
      <c r="F777" s="54"/>
      <c r="G777" s="112"/>
      <c r="H777" s="102"/>
      <c r="I777" s="68"/>
      <c r="J777" s="68"/>
      <c r="K777" s="54"/>
      <c r="L777" s="178"/>
      <c r="M777" s="174"/>
      <c r="N777" s="178"/>
      <c r="O777" s="183"/>
      <c r="P777" s="54"/>
      <c r="Q777" s="530"/>
      <c r="R777" s="25"/>
      <c r="S777" s="476"/>
      <c r="T777" s="477"/>
      <c r="U777" s="476"/>
      <c r="V777" s="476"/>
      <c r="W777" s="533"/>
      <c r="X777" s="68"/>
    </row>
    <row r="778" spans="2:27" s="195" customFormat="1" x14ac:dyDescent="0.2">
      <c r="B778" s="196"/>
      <c r="C778" s="196"/>
      <c r="D778" s="112"/>
      <c r="E778" s="54"/>
      <c r="F778" s="54"/>
      <c r="G778" s="112"/>
      <c r="H778" s="102"/>
      <c r="I778" s="68"/>
      <c r="J778" s="68"/>
      <c r="K778" s="54"/>
      <c r="L778" s="178"/>
      <c r="M778" s="174"/>
      <c r="N778" s="178"/>
      <c r="O778" s="183"/>
      <c r="P778" s="54"/>
      <c r="Q778" s="530"/>
      <c r="R778" s="25"/>
      <c r="S778" s="476"/>
      <c r="T778" s="477"/>
      <c r="U778" s="476"/>
      <c r="V778" s="476"/>
      <c r="W778" s="533"/>
      <c r="X778" s="68"/>
    </row>
    <row r="779" spans="2:27" s="195" customFormat="1" x14ac:dyDescent="0.2">
      <c r="B779" s="196"/>
      <c r="C779" s="196"/>
      <c r="D779" s="112"/>
      <c r="E779" s="54"/>
      <c r="F779" s="54"/>
      <c r="G779" s="112"/>
      <c r="H779" s="102"/>
      <c r="I779" s="68"/>
      <c r="J779" s="68"/>
      <c r="K779" s="54"/>
      <c r="L779" s="178"/>
      <c r="M779" s="174"/>
      <c r="N779" s="178"/>
      <c r="O779" s="183"/>
      <c r="P779" s="54"/>
      <c r="Q779" s="530"/>
      <c r="R779" s="25"/>
      <c r="S779" s="476"/>
      <c r="T779" s="477"/>
      <c r="U779" s="476"/>
      <c r="V779" s="476"/>
      <c r="W779" s="533"/>
      <c r="X779" s="68"/>
    </row>
    <row r="780" spans="2:27" s="195" customFormat="1" x14ac:dyDescent="0.2">
      <c r="B780" s="196"/>
      <c r="C780" s="196"/>
      <c r="D780" s="112"/>
      <c r="E780" s="54"/>
      <c r="F780" s="54"/>
      <c r="G780" s="112"/>
      <c r="H780" s="102"/>
      <c r="I780" s="68"/>
      <c r="J780" s="68"/>
      <c r="K780" s="54"/>
      <c r="L780" s="178"/>
      <c r="M780" s="174"/>
      <c r="N780" s="178"/>
      <c r="O780" s="183"/>
      <c r="P780" s="54"/>
      <c r="Q780" s="530"/>
      <c r="R780" s="25"/>
      <c r="S780" s="476"/>
      <c r="T780" s="477"/>
      <c r="U780" s="476"/>
      <c r="V780" s="476"/>
      <c r="W780" s="533"/>
      <c r="X780" s="68"/>
    </row>
    <row r="781" spans="2:27" s="195" customFormat="1" x14ac:dyDescent="0.2">
      <c r="B781" s="196"/>
      <c r="C781" s="196"/>
      <c r="D781" s="112"/>
      <c r="E781" s="54"/>
      <c r="F781" s="54"/>
      <c r="G781" s="112"/>
      <c r="H781" s="102"/>
      <c r="I781" s="68"/>
      <c r="J781" s="68"/>
      <c r="K781" s="54"/>
      <c r="L781" s="178"/>
      <c r="M781" s="174"/>
      <c r="N781" s="178"/>
      <c r="O781" s="183"/>
      <c r="P781" s="54"/>
      <c r="Q781" s="530"/>
      <c r="R781" s="25"/>
      <c r="S781" s="476"/>
      <c r="T781" s="477"/>
      <c r="U781" s="476"/>
      <c r="V781" s="476"/>
      <c r="W781" s="533"/>
      <c r="X781" s="68"/>
      <c r="Z781" s="68"/>
      <c r="AA781" s="68"/>
    </row>
    <row r="782" spans="2:27" s="195" customFormat="1" x14ac:dyDescent="0.2">
      <c r="B782" s="196"/>
      <c r="C782" s="196"/>
      <c r="D782" s="112"/>
      <c r="E782" s="54"/>
      <c r="F782" s="54"/>
      <c r="G782" s="112"/>
      <c r="H782" s="102"/>
      <c r="I782" s="68"/>
      <c r="J782" s="68"/>
      <c r="K782" s="54"/>
      <c r="L782" s="178"/>
      <c r="M782" s="174"/>
      <c r="N782" s="178"/>
      <c r="O782" s="183"/>
      <c r="P782" s="54"/>
      <c r="Q782" s="530"/>
      <c r="R782" s="25"/>
      <c r="S782" s="476"/>
      <c r="T782" s="477"/>
      <c r="U782" s="476"/>
      <c r="V782" s="476"/>
      <c r="W782" s="533"/>
      <c r="X782" s="68"/>
      <c r="Z782" s="68"/>
      <c r="AA782" s="68"/>
    </row>
    <row r="783" spans="2:27" x14ac:dyDescent="0.2">
      <c r="Y783" s="195"/>
    </row>
    <row r="784" spans="2:27" x14ac:dyDescent="0.2">
      <c r="Y784" s="195"/>
    </row>
    <row r="785" spans="25:25" x14ac:dyDescent="0.2">
      <c r="Y785" s="195"/>
    </row>
    <row r="786" spans="25:25" x14ac:dyDescent="0.2">
      <c r="Y786" s="195"/>
    </row>
    <row r="787" spans="25:25" x14ac:dyDescent="0.2">
      <c r="Y787" s="195"/>
    </row>
    <row r="788" spans="25:25" x14ac:dyDescent="0.2">
      <c r="Y788" s="195"/>
    </row>
    <row r="789" spans="25:25" x14ac:dyDescent="0.2">
      <c r="Y789" s="195"/>
    </row>
    <row r="790" spans="25:25" x14ac:dyDescent="0.2">
      <c r="Y790" s="195"/>
    </row>
    <row r="791" spans="25:25" x14ac:dyDescent="0.2">
      <c r="Y791" s="195"/>
    </row>
    <row r="792" spans="25:25" x14ac:dyDescent="0.2">
      <c r="Y792" s="195"/>
    </row>
    <row r="793" spans="25:25" x14ac:dyDescent="0.2">
      <c r="Y793" s="195"/>
    </row>
    <row r="802" spans="25:25" x14ac:dyDescent="0.2">
      <c r="Y802" s="195"/>
    </row>
    <row r="803" spans="25:25" x14ac:dyDescent="0.2">
      <c r="Y803" s="195"/>
    </row>
    <row r="804" spans="25:25" x14ac:dyDescent="0.2">
      <c r="Y804" s="195"/>
    </row>
    <row r="805" spans="25:25" x14ac:dyDescent="0.2">
      <c r="Y805" s="195"/>
    </row>
    <row r="806" spans="25:25" x14ac:dyDescent="0.2">
      <c r="Y806" s="195"/>
    </row>
    <row r="807" spans="25:25" x14ac:dyDescent="0.2">
      <c r="Y807" s="195"/>
    </row>
    <row r="808" spans="25:25" x14ac:dyDescent="0.2">
      <c r="Y808" s="195"/>
    </row>
    <row r="809" spans="25:25" x14ac:dyDescent="0.2">
      <c r="Y809" s="195"/>
    </row>
    <row r="810" spans="25:25" x14ac:dyDescent="0.2">
      <c r="Y810" s="195"/>
    </row>
    <row r="811" spans="25:25" x14ac:dyDescent="0.2">
      <c r="Y811" s="195"/>
    </row>
    <row r="812" spans="25:25" x14ac:dyDescent="0.2">
      <c r="Y812" s="195"/>
    </row>
    <row r="813" spans="25:25" x14ac:dyDescent="0.2">
      <c r="Y813" s="195"/>
    </row>
    <row r="814" spans="25:25" x14ac:dyDescent="0.2">
      <c r="Y814" s="195"/>
    </row>
    <row r="815" spans="25:25" x14ac:dyDescent="0.2">
      <c r="Y815" s="195"/>
    </row>
    <row r="816" spans="25:25" x14ac:dyDescent="0.2">
      <c r="Y816" s="195"/>
    </row>
    <row r="817" spans="2:28" x14ac:dyDescent="0.2">
      <c r="Y817" s="195"/>
    </row>
    <row r="818" spans="2:28" x14ac:dyDescent="0.2">
      <c r="Y818" s="195"/>
    </row>
    <row r="819" spans="2:28" x14ac:dyDescent="0.2">
      <c r="Y819" s="195"/>
    </row>
    <row r="820" spans="2:28" x14ac:dyDescent="0.2">
      <c r="Y820" s="195"/>
    </row>
    <row r="821" spans="2:28" x14ac:dyDescent="0.2">
      <c r="Y821" s="195"/>
    </row>
    <row r="822" spans="2:28" x14ac:dyDescent="0.2">
      <c r="Y822" s="195"/>
    </row>
    <row r="823" spans="2:28" x14ac:dyDescent="0.2">
      <c r="Y823" s="195"/>
    </row>
    <row r="824" spans="2:28" x14ac:dyDescent="0.2">
      <c r="Y824" s="195"/>
    </row>
    <row r="825" spans="2:28" x14ac:dyDescent="0.2">
      <c r="Y825" s="195"/>
    </row>
    <row r="826" spans="2:28" x14ac:dyDescent="0.2">
      <c r="Y826" s="195"/>
    </row>
    <row r="827" spans="2:28" x14ac:dyDescent="0.2">
      <c r="Y827" s="195"/>
    </row>
    <row r="828" spans="2:28" x14ac:dyDescent="0.2">
      <c r="Y828" s="195"/>
    </row>
    <row r="832" spans="2:28" s="195" customFormat="1" x14ac:dyDescent="0.2">
      <c r="B832" s="196"/>
      <c r="C832" s="196"/>
      <c r="D832" s="112"/>
      <c r="E832" s="54"/>
      <c r="F832" s="54"/>
      <c r="G832" s="112"/>
      <c r="H832" s="102"/>
      <c r="I832" s="68"/>
      <c r="J832" s="68"/>
      <c r="K832" s="54"/>
      <c r="L832" s="178"/>
      <c r="M832" s="174"/>
      <c r="N832" s="178"/>
      <c r="O832" s="183"/>
      <c r="P832" s="54"/>
      <c r="Q832" s="530"/>
      <c r="R832" s="25"/>
      <c r="S832" s="476"/>
      <c r="T832" s="477"/>
      <c r="U832" s="476"/>
      <c r="V832" s="476"/>
      <c r="W832" s="533"/>
      <c r="X832" s="68"/>
      <c r="Y832" s="68"/>
      <c r="Z832" s="68"/>
      <c r="AA832" s="68"/>
      <c r="AB832" s="68"/>
    </row>
    <row r="833" spans="2:28" s="195" customFormat="1" x14ac:dyDescent="0.2">
      <c r="B833" s="196"/>
      <c r="C833" s="196"/>
      <c r="D833" s="112"/>
      <c r="E833" s="54"/>
      <c r="F833" s="54"/>
      <c r="G833" s="112"/>
      <c r="H833" s="102"/>
      <c r="I833" s="68"/>
      <c r="J833" s="68"/>
      <c r="K833" s="54"/>
      <c r="L833" s="178"/>
      <c r="M833" s="174"/>
      <c r="N833" s="178"/>
      <c r="O833" s="183"/>
      <c r="P833" s="54"/>
      <c r="Q833" s="530"/>
      <c r="R833" s="25"/>
      <c r="S833" s="476"/>
      <c r="T833" s="477"/>
      <c r="U833" s="476"/>
      <c r="V833" s="476"/>
      <c r="W833" s="533"/>
      <c r="X833" s="68"/>
      <c r="Y833" s="68"/>
      <c r="Z833" s="68"/>
      <c r="AA833" s="68"/>
      <c r="AB833" s="68"/>
    </row>
  </sheetData>
  <mergeCells count="5">
    <mergeCell ref="C5:D5"/>
    <mergeCell ref="X85:Z87"/>
    <mergeCell ref="X107:Z109"/>
    <mergeCell ref="X126:Z127"/>
    <mergeCell ref="X288:AA28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29"/>
  <sheetViews>
    <sheetView topLeftCell="K168" workbookViewId="0">
      <selection activeCell="P184" sqref="P184"/>
    </sheetView>
  </sheetViews>
  <sheetFormatPr baseColWidth="10" defaultRowHeight="12.75" outlineLevelCol="1" x14ac:dyDescent="0.2"/>
  <cols>
    <col min="1" max="1" width="7.28515625" style="195" customWidth="1" outlineLevel="1"/>
    <col min="2" max="2" width="25.42578125" style="196" bestFit="1" customWidth="1"/>
    <col min="3" max="3" width="6.7109375" style="196" bestFit="1" customWidth="1" outlineLevel="1"/>
    <col min="4" max="4" width="30.140625" style="112" bestFit="1" customWidth="1"/>
    <col min="5" max="5" width="6.28515625" style="54" customWidth="1" outlineLevel="1"/>
    <col min="6" max="6" width="10.7109375" style="54" customWidth="1"/>
    <col min="7" max="7" width="29.5703125" style="112" bestFit="1" customWidth="1" outlineLevel="1"/>
    <col min="8" max="8" width="14" style="102" customWidth="1"/>
    <col min="9" max="9" width="7" style="68" bestFit="1" customWidth="1" outlineLevel="1"/>
    <col min="10" max="10" width="23" style="68" customWidth="1" outlineLevel="1"/>
    <col min="11" max="11" width="17.5703125" style="54" customWidth="1" outlineLevel="1"/>
    <col min="12" max="12" width="12.85546875" style="178" hidden="1" customWidth="1"/>
    <col min="13" max="13" width="11.140625" style="174" bestFit="1" customWidth="1"/>
    <col min="14" max="14" width="12.85546875" style="178" bestFit="1" customWidth="1"/>
    <col min="15" max="15" width="16.28515625" style="183" bestFit="1" customWidth="1" outlineLevel="1" collapsed="1"/>
    <col min="16" max="16" width="21.85546875" style="54" customWidth="1" outlineLevel="1"/>
    <col min="17" max="17" width="14.42578125" style="530" bestFit="1" customWidth="1"/>
    <col min="18" max="18" width="13.7109375" style="25" customWidth="1"/>
    <col min="19" max="19" width="17.140625" style="476" bestFit="1" customWidth="1"/>
    <col min="20" max="20" width="12.42578125" style="477" customWidth="1"/>
    <col min="21" max="21" width="11.42578125" style="476"/>
    <col min="22" max="22" width="18.42578125" style="476" customWidth="1"/>
    <col min="23" max="23" width="30.140625" style="665" customWidth="1"/>
    <col min="24" max="16384" width="11.42578125" style="68"/>
  </cols>
  <sheetData>
    <row r="1" spans="1:47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1"/>
      <c r="K1" s="32"/>
      <c r="L1" s="33" t="s">
        <v>774</v>
      </c>
      <c r="M1" s="34" t="s">
        <v>775</v>
      </c>
      <c r="N1" s="35"/>
      <c r="O1" s="36">
        <f>(97-25)*360</f>
        <v>25920</v>
      </c>
      <c r="Q1" s="530"/>
      <c r="R1" s="531"/>
      <c r="S1" s="473"/>
      <c r="T1" s="474"/>
      <c r="U1" s="473"/>
      <c r="V1" s="473"/>
      <c r="W1" s="664"/>
    </row>
    <row r="2" spans="1:47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2"/>
      <c r="L2" s="44"/>
      <c r="M2" s="45">
        <v>0.5</v>
      </c>
      <c r="N2" s="46"/>
      <c r="O2" s="47"/>
      <c r="P2" s="48"/>
      <c r="Q2" s="530"/>
      <c r="R2" s="531"/>
      <c r="S2" s="473"/>
      <c r="T2" s="474"/>
      <c r="U2" s="473"/>
      <c r="V2" s="473"/>
      <c r="W2" s="664"/>
    </row>
    <row r="3" spans="1:47" s="37" customFormat="1" ht="11.25" x14ac:dyDescent="0.2">
      <c r="A3" s="39"/>
      <c r="B3" s="49" t="s">
        <v>4845</v>
      </c>
      <c r="C3" s="50"/>
      <c r="D3" s="49"/>
      <c r="E3" s="51"/>
      <c r="F3" s="51"/>
      <c r="G3" s="49"/>
      <c r="H3" s="43"/>
      <c r="I3" s="51"/>
      <c r="J3" s="51"/>
      <c r="K3" s="51"/>
      <c r="L3" s="38"/>
      <c r="M3" s="52" t="s">
        <v>778</v>
      </c>
      <c r="N3" s="53"/>
      <c r="O3" s="53"/>
      <c r="P3" s="48"/>
      <c r="Q3" s="530"/>
      <c r="R3" s="531"/>
      <c r="S3" s="473"/>
      <c r="T3" s="474"/>
      <c r="U3" s="473"/>
      <c r="V3" s="473"/>
      <c r="W3" s="664"/>
    </row>
    <row r="4" spans="1:47" ht="12" thickBot="1" x14ac:dyDescent="0.25">
      <c r="A4" s="55"/>
      <c r="B4" s="41"/>
      <c r="C4" s="56"/>
      <c r="D4" s="57"/>
      <c r="E4" s="58"/>
      <c r="F4" s="59"/>
      <c r="G4" s="60"/>
      <c r="H4" s="43"/>
      <c r="I4" s="61"/>
      <c r="J4" s="62" t="s">
        <v>779</v>
      </c>
      <c r="K4" s="63"/>
      <c r="L4" s="64" t="s">
        <v>778</v>
      </c>
      <c r="M4" s="65" t="s">
        <v>780</v>
      </c>
      <c r="N4" s="67"/>
      <c r="O4" s="67"/>
      <c r="P4" s="68"/>
      <c r="R4" s="531"/>
    </row>
    <row r="5" spans="1:47" s="69" customFormat="1" ht="27.75" customHeight="1" thickBot="1" x14ac:dyDescent="0.25">
      <c r="A5" s="70" t="s">
        <v>731</v>
      </c>
      <c r="B5" s="71" t="s">
        <v>732</v>
      </c>
      <c r="C5" s="776" t="s">
        <v>733</v>
      </c>
      <c r="D5" s="777"/>
      <c r="E5" s="72" t="s">
        <v>734</v>
      </c>
      <c r="F5" s="73" t="s">
        <v>735</v>
      </c>
      <c r="G5" s="73" t="s">
        <v>736</v>
      </c>
      <c r="H5" s="74" t="s">
        <v>737</v>
      </c>
      <c r="I5" s="72" t="s">
        <v>782</v>
      </c>
      <c r="J5" s="72" t="s">
        <v>738</v>
      </c>
      <c r="K5" s="72" t="s">
        <v>739</v>
      </c>
      <c r="L5" s="75" t="s">
        <v>740</v>
      </c>
      <c r="M5" s="76" t="s">
        <v>741</v>
      </c>
      <c r="N5" s="75" t="s">
        <v>743</v>
      </c>
      <c r="O5" s="75" t="s">
        <v>1356</v>
      </c>
      <c r="P5" s="75" t="s">
        <v>744</v>
      </c>
      <c r="Q5" s="75" t="s">
        <v>1335</v>
      </c>
      <c r="R5" s="412" t="s">
        <v>1336</v>
      </c>
      <c r="S5" s="534" t="s">
        <v>746</v>
      </c>
      <c r="T5" s="535" t="s">
        <v>1337</v>
      </c>
      <c r="U5" s="534" t="s">
        <v>1343</v>
      </c>
      <c r="V5" s="534" t="s">
        <v>5249</v>
      </c>
      <c r="W5" s="666" t="s">
        <v>1975</v>
      </c>
    </row>
    <row r="6" spans="1:47" s="79" customFormat="1" x14ac:dyDescent="0.2">
      <c r="A6" s="667" t="s">
        <v>4846</v>
      </c>
      <c r="B6" s="349">
        <v>522401</v>
      </c>
      <c r="C6" s="350" t="s">
        <v>697</v>
      </c>
      <c r="D6" s="349" t="s">
        <v>4847</v>
      </c>
      <c r="E6" s="578">
        <v>2017</v>
      </c>
      <c r="F6" s="352">
        <v>42927</v>
      </c>
      <c r="G6" s="349" t="s">
        <v>1874</v>
      </c>
      <c r="H6" s="349" t="s">
        <v>4848</v>
      </c>
      <c r="I6" s="554"/>
      <c r="J6" s="349" t="s">
        <v>4849</v>
      </c>
      <c r="K6" s="349" t="s">
        <v>4850</v>
      </c>
      <c r="L6" s="356">
        <v>218103.45</v>
      </c>
      <c r="M6" s="356">
        <v>0</v>
      </c>
      <c r="N6" s="356">
        <v>225000</v>
      </c>
      <c r="O6" s="579"/>
      <c r="P6" s="61" t="s">
        <v>749</v>
      </c>
      <c r="Q6" s="551" t="s">
        <v>2612</v>
      </c>
      <c r="R6" s="77"/>
      <c r="S6" s="490" t="s">
        <v>758</v>
      </c>
      <c r="T6" s="491">
        <v>100000</v>
      </c>
      <c r="U6" s="540">
        <v>42926</v>
      </c>
      <c r="V6" s="490"/>
      <c r="W6" s="668" t="s">
        <v>1976</v>
      </c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1:47" s="79" customFormat="1" ht="15" x14ac:dyDescent="0.25">
      <c r="A7" s="669"/>
      <c r="B7" s="349"/>
      <c r="C7" s="350"/>
      <c r="D7" s="349"/>
      <c r="E7" s="583"/>
      <c r="F7" s="352"/>
      <c r="G7" s="349"/>
      <c r="H7" s="349"/>
      <c r="I7" s="554"/>
      <c r="J7" s="349"/>
      <c r="K7" s="349"/>
      <c r="L7" s="356"/>
      <c r="M7" s="356"/>
      <c r="N7" s="356"/>
      <c r="O7" s="584"/>
      <c r="P7" s="61"/>
      <c r="Q7" s="551"/>
      <c r="R7" s="77"/>
      <c r="S7" s="490" t="s">
        <v>2647</v>
      </c>
      <c r="T7" s="502">
        <v>125000.01</v>
      </c>
      <c r="U7" s="503"/>
      <c r="V7" s="490"/>
      <c r="W7" s="668" t="s">
        <v>1976</v>
      </c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1:47" s="79" customFormat="1" x14ac:dyDescent="0.2">
      <c r="A8" s="348" t="s">
        <v>4851</v>
      </c>
      <c r="B8" s="349">
        <v>1520104</v>
      </c>
      <c r="C8" s="350">
        <v>7493</v>
      </c>
      <c r="D8" s="349" t="s">
        <v>440</v>
      </c>
      <c r="E8" s="351">
        <v>2017</v>
      </c>
      <c r="F8" s="352">
        <v>42947</v>
      </c>
      <c r="G8" s="349" t="s">
        <v>17</v>
      </c>
      <c r="H8" s="349" t="s">
        <v>4852</v>
      </c>
      <c r="I8" s="554"/>
      <c r="J8" s="349" t="s">
        <v>1518</v>
      </c>
      <c r="K8" s="349" t="s">
        <v>4853</v>
      </c>
      <c r="L8" s="356">
        <v>250000</v>
      </c>
      <c r="M8" s="356">
        <v>12500</v>
      </c>
      <c r="N8" s="356">
        <v>304500</v>
      </c>
      <c r="O8" s="357"/>
      <c r="P8" s="61" t="s">
        <v>787</v>
      </c>
      <c r="Q8" s="539" t="s">
        <v>2617</v>
      </c>
      <c r="R8" s="77"/>
      <c r="S8" s="490" t="s">
        <v>758</v>
      </c>
      <c r="T8" s="491">
        <v>5000</v>
      </c>
      <c r="U8" s="540">
        <v>42947</v>
      </c>
      <c r="V8" s="490"/>
      <c r="W8" s="668" t="s">
        <v>2618</v>
      </c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</row>
    <row r="9" spans="1:47" s="79" customFormat="1" x14ac:dyDescent="0.2">
      <c r="A9" s="348"/>
      <c r="B9" s="349"/>
      <c r="C9" s="350"/>
      <c r="D9" s="349"/>
      <c r="E9" s="351"/>
      <c r="F9" s="352"/>
      <c r="G9" s="349"/>
      <c r="H9" s="349"/>
      <c r="I9" s="554"/>
      <c r="J9" s="349"/>
      <c r="K9" s="349"/>
      <c r="L9" s="356"/>
      <c r="M9" s="356"/>
      <c r="N9" s="356"/>
      <c r="O9" s="357"/>
      <c r="P9" s="61"/>
      <c r="Q9" s="539"/>
      <c r="R9" s="77"/>
      <c r="S9" s="490" t="s">
        <v>2647</v>
      </c>
      <c r="T9" s="491">
        <v>304500</v>
      </c>
      <c r="U9" s="540">
        <v>42947</v>
      </c>
      <c r="V9" s="490"/>
      <c r="W9" s="668" t="s">
        <v>2618</v>
      </c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</row>
    <row r="10" spans="1:47" s="79" customFormat="1" x14ac:dyDescent="0.2">
      <c r="A10" s="348" t="s">
        <v>4854</v>
      </c>
      <c r="B10" s="349">
        <v>522001</v>
      </c>
      <c r="C10" s="350" t="s">
        <v>618</v>
      </c>
      <c r="D10" s="349" t="s">
        <v>4838</v>
      </c>
      <c r="E10" s="351">
        <v>2017</v>
      </c>
      <c r="F10" s="352">
        <v>42941</v>
      </c>
      <c r="G10" s="349" t="s">
        <v>197</v>
      </c>
      <c r="H10" s="349" t="s">
        <v>4855</v>
      </c>
      <c r="I10" s="554"/>
      <c r="J10" s="349" t="s">
        <v>4856</v>
      </c>
      <c r="K10" s="349" t="s">
        <v>4857</v>
      </c>
      <c r="L10" s="356">
        <v>248517.24</v>
      </c>
      <c r="M10" s="356">
        <v>0</v>
      </c>
      <c r="N10" s="356">
        <v>255000</v>
      </c>
      <c r="O10" s="357"/>
      <c r="P10" s="61" t="s">
        <v>749</v>
      </c>
      <c r="Q10" s="551" t="s">
        <v>2612</v>
      </c>
      <c r="R10" s="77"/>
      <c r="S10" s="79" t="s">
        <v>757</v>
      </c>
      <c r="T10" s="670">
        <v>110000</v>
      </c>
      <c r="U10" s="336">
        <v>42945</v>
      </c>
      <c r="V10" s="490"/>
      <c r="W10" s="671" t="s">
        <v>1976</v>
      </c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</row>
    <row r="11" spans="1:47" s="79" customFormat="1" x14ac:dyDescent="0.2">
      <c r="A11" s="348"/>
      <c r="B11" s="349"/>
      <c r="C11" s="350"/>
      <c r="D11" s="349"/>
      <c r="E11" s="351"/>
      <c r="F11" s="352"/>
      <c r="G11" s="349"/>
      <c r="H11" s="349"/>
      <c r="I11" s="554"/>
      <c r="J11" s="349"/>
      <c r="K11" s="349"/>
      <c r="L11" s="356"/>
      <c r="M11" s="356"/>
      <c r="N11" s="356"/>
      <c r="O11" s="357"/>
      <c r="P11" s="61"/>
      <c r="Q11" s="551"/>
      <c r="R11" s="77"/>
      <c r="S11" s="79" t="s">
        <v>758</v>
      </c>
      <c r="T11" s="670">
        <v>90000</v>
      </c>
      <c r="U11" s="336">
        <v>42948</v>
      </c>
      <c r="V11" s="490"/>
      <c r="W11" s="671" t="s">
        <v>2618</v>
      </c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</row>
    <row r="12" spans="1:47" s="79" customFormat="1" x14ac:dyDescent="0.2">
      <c r="A12" s="348"/>
      <c r="B12" s="349"/>
      <c r="C12" s="350"/>
      <c r="D12" s="349"/>
      <c r="E12" s="351"/>
      <c r="F12" s="352"/>
      <c r="G12" s="349"/>
      <c r="H12" s="349"/>
      <c r="I12" s="554"/>
      <c r="J12" s="349"/>
      <c r="K12" s="349"/>
      <c r="L12" s="356"/>
      <c r="M12" s="356"/>
      <c r="N12" s="356"/>
      <c r="O12" s="357"/>
      <c r="P12" s="61"/>
      <c r="Q12" s="551"/>
      <c r="R12" s="77"/>
      <c r="S12" s="79" t="s">
        <v>757</v>
      </c>
      <c r="T12" s="670">
        <v>55000</v>
      </c>
      <c r="U12" s="336">
        <v>42941</v>
      </c>
      <c r="V12" s="490"/>
      <c r="W12" s="671" t="s">
        <v>2618</v>
      </c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</row>
    <row r="13" spans="1:47" s="79" customFormat="1" x14ac:dyDescent="0.2">
      <c r="A13" s="348" t="s">
        <v>4858</v>
      </c>
      <c r="B13" s="349">
        <v>520220</v>
      </c>
      <c r="C13" s="350">
        <v>1794</v>
      </c>
      <c r="D13" s="349" t="s">
        <v>80</v>
      </c>
      <c r="E13" s="351">
        <v>2017</v>
      </c>
      <c r="F13" s="352">
        <v>42947</v>
      </c>
      <c r="G13" s="349" t="s">
        <v>13</v>
      </c>
      <c r="H13" s="349" t="s">
        <v>4859</v>
      </c>
      <c r="I13" s="554"/>
      <c r="J13" s="349" t="s">
        <v>4860</v>
      </c>
      <c r="K13" s="349" t="s">
        <v>4861</v>
      </c>
      <c r="L13" s="356">
        <v>260376.64</v>
      </c>
      <c r="M13" s="356">
        <v>2813.02</v>
      </c>
      <c r="N13" s="356">
        <v>305300</v>
      </c>
      <c r="O13" s="357"/>
      <c r="P13" s="61" t="s">
        <v>4862</v>
      </c>
      <c r="Q13" s="539" t="s">
        <v>2617</v>
      </c>
      <c r="R13" s="672"/>
      <c r="S13" s="490" t="s">
        <v>757</v>
      </c>
      <c r="T13" s="491">
        <v>220000</v>
      </c>
      <c r="U13" s="540">
        <v>42947</v>
      </c>
      <c r="V13" s="490"/>
      <c r="W13" s="668" t="s">
        <v>2618</v>
      </c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</row>
    <row r="14" spans="1:47" s="79" customFormat="1" ht="15" x14ac:dyDescent="0.25">
      <c r="A14" s="348"/>
      <c r="B14" s="349"/>
      <c r="C14" s="350"/>
      <c r="D14" s="349"/>
      <c r="E14" s="351"/>
      <c r="F14" s="352"/>
      <c r="G14" s="349"/>
      <c r="H14" s="349"/>
      <c r="I14" s="554"/>
      <c r="J14" s="349"/>
      <c r="K14" s="349"/>
      <c r="L14" s="356"/>
      <c r="M14" s="356"/>
      <c r="N14" s="356"/>
      <c r="O14" s="357"/>
      <c r="P14" s="61"/>
      <c r="Q14" s="539"/>
      <c r="R14" s="672"/>
      <c r="S14" s="490" t="s">
        <v>2647</v>
      </c>
      <c r="T14" s="513">
        <v>85300</v>
      </c>
      <c r="U14" s="540"/>
      <c r="V14" s="490"/>
      <c r="W14" s="668" t="s">
        <v>1976</v>
      </c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</row>
    <row r="15" spans="1:47" s="79" customFormat="1" x14ac:dyDescent="0.2">
      <c r="A15" s="348" t="s">
        <v>4863</v>
      </c>
      <c r="B15" s="349">
        <v>1520604</v>
      </c>
      <c r="C15" s="350">
        <v>7495</v>
      </c>
      <c r="D15" s="349" t="s">
        <v>492</v>
      </c>
      <c r="E15" s="351">
        <v>2017</v>
      </c>
      <c r="F15" s="352">
        <v>42937</v>
      </c>
      <c r="G15" s="349"/>
      <c r="H15" s="349" t="s">
        <v>4864</v>
      </c>
      <c r="I15" s="554"/>
      <c r="J15" s="349" t="s">
        <v>305</v>
      </c>
      <c r="K15" s="349" t="s">
        <v>4865</v>
      </c>
      <c r="L15" s="356">
        <v>262806.28000000003</v>
      </c>
      <c r="M15" s="356">
        <v>0</v>
      </c>
      <c r="N15" s="356">
        <v>304855.28000000003</v>
      </c>
      <c r="O15" s="357"/>
      <c r="P15" s="61" t="s">
        <v>748</v>
      </c>
      <c r="Q15" s="546" t="s">
        <v>4866</v>
      </c>
      <c r="R15" s="77"/>
      <c r="S15" s="490"/>
      <c r="T15" s="491"/>
      <c r="U15" s="490"/>
      <c r="V15" s="540">
        <v>43028</v>
      </c>
      <c r="W15" s="668"/>
    </row>
    <row r="16" spans="1:47" s="79" customFormat="1" x14ac:dyDescent="0.2">
      <c r="A16" s="348" t="s">
        <v>4867</v>
      </c>
      <c r="B16" s="349">
        <v>520224</v>
      </c>
      <c r="C16" s="350">
        <v>1781</v>
      </c>
      <c r="D16" s="349" t="s">
        <v>54</v>
      </c>
      <c r="E16" s="351">
        <v>2017</v>
      </c>
      <c r="F16" s="352">
        <v>42928</v>
      </c>
      <c r="G16" s="349"/>
      <c r="H16" s="349" t="s">
        <v>4868</v>
      </c>
      <c r="I16" s="554"/>
      <c r="J16" s="349" t="s">
        <v>1156</v>
      </c>
      <c r="K16" s="349" t="s">
        <v>4869</v>
      </c>
      <c r="L16" s="356">
        <v>248134.21</v>
      </c>
      <c r="M16" s="356">
        <v>0</v>
      </c>
      <c r="N16" s="356">
        <v>287835.68</v>
      </c>
      <c r="O16" s="357"/>
      <c r="P16" s="61" t="s">
        <v>748</v>
      </c>
      <c r="Q16" s="546" t="s">
        <v>4866</v>
      </c>
      <c r="R16" s="77"/>
      <c r="S16" s="490"/>
      <c r="T16" s="491"/>
      <c r="U16" s="490"/>
      <c r="V16" s="540">
        <v>43028</v>
      </c>
      <c r="W16" s="668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</row>
    <row r="17" spans="1:47" s="79" customFormat="1" x14ac:dyDescent="0.2">
      <c r="A17" s="348" t="s">
        <v>4870</v>
      </c>
      <c r="B17" s="349">
        <v>521801</v>
      </c>
      <c r="C17" s="350">
        <v>2201</v>
      </c>
      <c r="D17" s="349" t="s">
        <v>217</v>
      </c>
      <c r="E17" s="351">
        <v>2017</v>
      </c>
      <c r="F17" s="352">
        <v>42934</v>
      </c>
      <c r="G17" s="349"/>
      <c r="H17" s="349" t="s">
        <v>4871</v>
      </c>
      <c r="I17" s="554"/>
      <c r="J17" s="349" t="s">
        <v>1156</v>
      </c>
      <c r="K17" s="349" t="s">
        <v>4872</v>
      </c>
      <c r="L17" s="356">
        <v>183987.71</v>
      </c>
      <c r="M17" s="356">
        <v>0</v>
      </c>
      <c r="N17" s="356">
        <v>213425.74</v>
      </c>
      <c r="O17" s="357"/>
      <c r="P17" s="61" t="s">
        <v>748</v>
      </c>
      <c r="Q17" s="546" t="s">
        <v>4866</v>
      </c>
      <c r="R17" s="77"/>
      <c r="S17" s="490"/>
      <c r="T17" s="491"/>
      <c r="U17" s="490"/>
      <c r="V17" s="540">
        <v>43028</v>
      </c>
      <c r="W17" s="668"/>
    </row>
    <row r="18" spans="1:47" s="79" customFormat="1" x14ac:dyDescent="0.2">
      <c r="A18" s="348" t="s">
        <v>4873</v>
      </c>
      <c r="B18" s="349">
        <v>54101</v>
      </c>
      <c r="C18" s="350" t="s">
        <v>618</v>
      </c>
      <c r="D18" s="349" t="s">
        <v>4838</v>
      </c>
      <c r="E18" s="351">
        <v>2017</v>
      </c>
      <c r="F18" s="352">
        <v>42927</v>
      </c>
      <c r="G18" s="349" t="s">
        <v>651</v>
      </c>
      <c r="H18" s="349" t="s">
        <v>4874</v>
      </c>
      <c r="I18" s="554"/>
      <c r="J18" s="349" t="s">
        <v>4875</v>
      </c>
      <c r="K18" s="349" t="s">
        <v>4876</v>
      </c>
      <c r="L18" s="356">
        <v>120517.24</v>
      </c>
      <c r="M18" s="356">
        <v>0</v>
      </c>
      <c r="N18" s="356">
        <v>123000</v>
      </c>
      <c r="O18" s="357"/>
      <c r="P18" s="61" t="s">
        <v>749</v>
      </c>
      <c r="Q18" s="551" t="s">
        <v>2612</v>
      </c>
      <c r="R18" s="77"/>
      <c r="S18" s="496" t="s">
        <v>2643</v>
      </c>
      <c r="T18" s="508">
        <v>1.35</v>
      </c>
      <c r="U18" s="540">
        <v>42928</v>
      </c>
      <c r="V18" s="490"/>
      <c r="W18" s="668" t="s">
        <v>1976</v>
      </c>
    </row>
    <row r="19" spans="1:47" s="79" customFormat="1" x14ac:dyDescent="0.2">
      <c r="A19" s="348"/>
      <c r="B19" s="349"/>
      <c r="C19" s="350"/>
      <c r="D19" s="349"/>
      <c r="E19" s="351"/>
      <c r="F19" s="352"/>
      <c r="G19" s="349"/>
      <c r="H19" s="349"/>
      <c r="I19" s="554"/>
      <c r="J19" s="349"/>
      <c r="K19" s="349"/>
      <c r="L19" s="356"/>
      <c r="M19" s="356"/>
      <c r="N19" s="356"/>
      <c r="O19" s="357"/>
      <c r="P19" s="61"/>
      <c r="Q19" s="551"/>
      <c r="R19" s="77"/>
      <c r="S19" s="496" t="s">
        <v>2643</v>
      </c>
      <c r="T19" s="508">
        <v>19945.38</v>
      </c>
      <c r="U19" s="540">
        <v>42927</v>
      </c>
      <c r="V19" s="490"/>
      <c r="W19" s="668" t="s">
        <v>1976</v>
      </c>
    </row>
    <row r="20" spans="1:47" s="79" customFormat="1" x14ac:dyDescent="0.2">
      <c r="A20" s="348"/>
      <c r="B20" s="349"/>
      <c r="C20" s="350"/>
      <c r="D20" s="349"/>
      <c r="E20" s="351"/>
      <c r="F20" s="352"/>
      <c r="G20" s="349"/>
      <c r="H20" s="349"/>
      <c r="I20" s="554"/>
      <c r="J20" s="349"/>
      <c r="K20" s="349"/>
      <c r="L20" s="356"/>
      <c r="M20" s="356"/>
      <c r="N20" s="356"/>
      <c r="O20" s="357"/>
      <c r="P20" s="61"/>
      <c r="Q20" s="551"/>
      <c r="R20" s="77"/>
      <c r="S20" s="496" t="s">
        <v>2643</v>
      </c>
      <c r="T20" s="508">
        <v>5000</v>
      </c>
      <c r="U20" s="540">
        <v>42927</v>
      </c>
      <c r="V20" s="490"/>
      <c r="W20" s="668" t="s">
        <v>2618</v>
      </c>
    </row>
    <row r="21" spans="1:47" s="79" customFormat="1" ht="15" x14ac:dyDescent="0.25">
      <c r="A21" s="348"/>
      <c r="B21" s="349"/>
      <c r="C21" s="350"/>
      <c r="D21" s="349"/>
      <c r="E21" s="351"/>
      <c r="F21" s="352"/>
      <c r="G21" s="349"/>
      <c r="H21" s="349"/>
      <c r="I21" s="554"/>
      <c r="J21" s="349"/>
      <c r="K21" s="349"/>
      <c r="L21" s="356"/>
      <c r="M21" s="356"/>
      <c r="N21" s="356"/>
      <c r="O21" s="357"/>
      <c r="P21" s="61"/>
      <c r="Q21" s="551"/>
      <c r="R21" s="77"/>
      <c r="S21" s="496" t="s">
        <v>2647</v>
      </c>
      <c r="T21" s="513">
        <v>98053.27</v>
      </c>
      <c r="U21" s="540"/>
      <c r="V21" s="490"/>
      <c r="W21" s="668" t="s">
        <v>2618</v>
      </c>
    </row>
    <row r="22" spans="1:47" s="92" customFormat="1" x14ac:dyDescent="0.2">
      <c r="A22" s="348" t="s">
        <v>4877</v>
      </c>
      <c r="B22" s="349">
        <v>521702</v>
      </c>
      <c r="C22" s="350">
        <v>2005</v>
      </c>
      <c r="D22" s="349" t="s">
        <v>130</v>
      </c>
      <c r="E22" s="351">
        <v>2017</v>
      </c>
      <c r="F22" s="352">
        <v>42944</v>
      </c>
      <c r="G22" s="349" t="s">
        <v>2877</v>
      </c>
      <c r="H22" s="349" t="s">
        <v>4878</v>
      </c>
      <c r="I22" s="554"/>
      <c r="J22" s="349" t="s">
        <v>4879</v>
      </c>
      <c r="K22" s="349" t="s">
        <v>4880</v>
      </c>
      <c r="L22" s="356">
        <v>183620.69</v>
      </c>
      <c r="M22" s="356">
        <v>0</v>
      </c>
      <c r="N22" s="356">
        <v>213000</v>
      </c>
      <c r="O22" s="357"/>
      <c r="P22" s="61" t="s">
        <v>4286</v>
      </c>
      <c r="Q22" s="551" t="s">
        <v>2612</v>
      </c>
      <c r="R22" s="77"/>
      <c r="S22" s="490" t="s">
        <v>2643</v>
      </c>
      <c r="T22" s="491">
        <v>21300</v>
      </c>
      <c r="U22" s="540">
        <v>42945</v>
      </c>
      <c r="V22" s="490"/>
      <c r="W22" s="668" t="s">
        <v>1976</v>
      </c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</row>
    <row r="23" spans="1:47" s="92" customFormat="1" ht="15" x14ac:dyDescent="0.25">
      <c r="A23" s="348"/>
      <c r="B23" s="349"/>
      <c r="C23" s="350"/>
      <c r="D23" s="349"/>
      <c r="E23" s="351"/>
      <c r="F23" s="352"/>
      <c r="G23" s="349"/>
      <c r="H23" s="349"/>
      <c r="I23" s="554"/>
      <c r="J23" s="349"/>
      <c r="K23" s="349"/>
      <c r="L23" s="356"/>
      <c r="M23" s="356"/>
      <c r="N23" s="356"/>
      <c r="O23" s="357"/>
      <c r="P23" s="61"/>
      <c r="Q23" s="551"/>
      <c r="R23" s="77"/>
      <c r="S23" s="490" t="s">
        <v>2647</v>
      </c>
      <c r="T23" s="502">
        <v>191700</v>
      </c>
      <c r="U23" s="503"/>
      <c r="V23" s="490"/>
      <c r="W23" s="668" t="s">
        <v>2618</v>
      </c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</row>
    <row r="24" spans="1:47" s="79" customFormat="1" x14ac:dyDescent="0.2">
      <c r="A24" s="348" t="s">
        <v>4881</v>
      </c>
      <c r="B24" s="349">
        <v>521702</v>
      </c>
      <c r="C24" s="350">
        <v>2005</v>
      </c>
      <c r="D24" s="349" t="s">
        <v>130</v>
      </c>
      <c r="E24" s="351">
        <v>2017</v>
      </c>
      <c r="F24" s="352">
        <v>42930</v>
      </c>
      <c r="G24" s="349" t="s">
        <v>203</v>
      </c>
      <c r="H24" s="349" t="s">
        <v>4882</v>
      </c>
      <c r="I24" s="554"/>
      <c r="J24" s="349" t="s">
        <v>4883</v>
      </c>
      <c r="K24" s="349" t="s">
        <v>4884</v>
      </c>
      <c r="L24" s="356">
        <v>183620.69</v>
      </c>
      <c r="M24" s="356">
        <v>0</v>
      </c>
      <c r="N24" s="356">
        <v>213000</v>
      </c>
      <c r="O24" s="357"/>
      <c r="P24" s="61" t="s">
        <v>4286</v>
      </c>
      <c r="Q24" s="551" t="s">
        <v>2612</v>
      </c>
      <c r="R24" s="77"/>
      <c r="S24" s="496" t="s">
        <v>2643</v>
      </c>
      <c r="T24" s="508">
        <v>200000</v>
      </c>
      <c r="U24" s="540">
        <v>42930</v>
      </c>
      <c r="V24" s="490"/>
      <c r="W24" s="668" t="s">
        <v>2618</v>
      </c>
    </row>
    <row r="25" spans="1:47" s="79" customFormat="1" x14ac:dyDescent="0.2">
      <c r="A25" s="348"/>
      <c r="B25" s="349"/>
      <c r="C25" s="350"/>
      <c r="D25" s="349"/>
      <c r="E25" s="351"/>
      <c r="F25" s="352"/>
      <c r="G25" s="349"/>
      <c r="H25" s="349"/>
      <c r="I25" s="554"/>
      <c r="J25" s="349"/>
      <c r="K25" s="349"/>
      <c r="L25" s="356"/>
      <c r="M25" s="356"/>
      <c r="N25" s="356"/>
      <c r="O25" s="357"/>
      <c r="P25" s="61"/>
      <c r="Q25" s="551"/>
      <c r="R25" s="77"/>
      <c r="S25" s="496" t="s">
        <v>2643</v>
      </c>
      <c r="T25" s="508">
        <v>13000</v>
      </c>
      <c r="U25" s="540">
        <v>42930</v>
      </c>
      <c r="V25" s="490"/>
      <c r="W25" s="668" t="s">
        <v>2618</v>
      </c>
    </row>
    <row r="26" spans="1:47" s="92" customFormat="1" x14ac:dyDescent="0.2">
      <c r="A26" s="348" t="s">
        <v>4885</v>
      </c>
      <c r="B26" s="349">
        <v>522401</v>
      </c>
      <c r="C26" s="350">
        <v>1062</v>
      </c>
      <c r="D26" s="349" t="s">
        <v>8</v>
      </c>
      <c r="E26" s="351">
        <v>2017</v>
      </c>
      <c r="F26" s="352">
        <v>42921</v>
      </c>
      <c r="G26" s="349"/>
      <c r="H26" s="349" t="s">
        <v>4886</v>
      </c>
      <c r="I26" s="554"/>
      <c r="J26" s="349" t="s">
        <v>232</v>
      </c>
      <c r="K26" s="349" t="s">
        <v>4887</v>
      </c>
      <c r="L26" s="356">
        <v>208392.04</v>
      </c>
      <c r="M26" s="356">
        <v>0</v>
      </c>
      <c r="N26" s="356">
        <v>241734.77</v>
      </c>
      <c r="O26" s="357"/>
      <c r="P26" s="61" t="s">
        <v>748</v>
      </c>
      <c r="Q26" s="546" t="s">
        <v>4866</v>
      </c>
      <c r="R26" s="77"/>
      <c r="S26" s="490"/>
      <c r="T26" s="491"/>
      <c r="U26" s="490"/>
      <c r="V26" s="540">
        <v>43028</v>
      </c>
      <c r="W26" s="668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92" customFormat="1" x14ac:dyDescent="0.2">
      <c r="A27" s="348" t="s">
        <v>4888</v>
      </c>
      <c r="B27" s="349">
        <v>521101</v>
      </c>
      <c r="C27" s="350">
        <v>1251</v>
      </c>
      <c r="D27" s="349" t="s">
        <v>901</v>
      </c>
      <c r="E27" s="351">
        <v>2017</v>
      </c>
      <c r="F27" s="352">
        <v>42942</v>
      </c>
      <c r="G27" s="349"/>
      <c r="H27" s="349" t="s">
        <v>4889</v>
      </c>
      <c r="I27" s="554"/>
      <c r="J27" s="349" t="s">
        <v>117</v>
      </c>
      <c r="K27" s="349" t="s">
        <v>4890</v>
      </c>
      <c r="L27" s="356">
        <v>300392.87</v>
      </c>
      <c r="M27" s="356">
        <v>0</v>
      </c>
      <c r="N27" s="356">
        <v>348455.73</v>
      </c>
      <c r="O27" s="357"/>
      <c r="P27" s="61" t="s">
        <v>748</v>
      </c>
      <c r="Q27" s="546" t="s">
        <v>4866</v>
      </c>
      <c r="R27" s="77"/>
      <c r="S27" s="490"/>
      <c r="T27" s="491"/>
      <c r="U27" s="490"/>
      <c r="V27" s="540">
        <v>43028</v>
      </c>
      <c r="W27" s="668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79" customFormat="1" x14ac:dyDescent="0.2">
      <c r="A28" s="348" t="s">
        <v>4891</v>
      </c>
      <c r="B28" s="349">
        <v>521101</v>
      </c>
      <c r="C28" s="350">
        <v>1251</v>
      </c>
      <c r="D28" s="349" t="s">
        <v>901</v>
      </c>
      <c r="E28" s="351">
        <v>2017</v>
      </c>
      <c r="F28" s="352">
        <v>42942</v>
      </c>
      <c r="G28" s="349"/>
      <c r="H28" s="349" t="s">
        <v>4892</v>
      </c>
      <c r="I28" s="554"/>
      <c r="J28" s="349" t="s">
        <v>117</v>
      </c>
      <c r="K28" s="349" t="s">
        <v>4893</v>
      </c>
      <c r="L28" s="356">
        <v>300392.87</v>
      </c>
      <c r="M28" s="356">
        <v>0</v>
      </c>
      <c r="N28" s="356">
        <v>348455.73</v>
      </c>
      <c r="O28" s="357"/>
      <c r="P28" s="61" t="s">
        <v>748</v>
      </c>
      <c r="Q28" s="546" t="s">
        <v>4866</v>
      </c>
      <c r="R28" s="77"/>
      <c r="S28" s="490"/>
      <c r="T28" s="491"/>
      <c r="U28" s="490"/>
      <c r="V28" s="540">
        <v>43028</v>
      </c>
      <c r="W28" s="668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</row>
    <row r="29" spans="1:47" s="92" customFormat="1" x14ac:dyDescent="0.2">
      <c r="A29" s="348" t="s">
        <v>4894</v>
      </c>
      <c r="B29" s="349">
        <v>521101</v>
      </c>
      <c r="C29" s="350">
        <v>1251</v>
      </c>
      <c r="D29" s="349" t="s">
        <v>901</v>
      </c>
      <c r="E29" s="351">
        <v>2017</v>
      </c>
      <c r="F29" s="352">
        <v>42941</v>
      </c>
      <c r="G29" s="349"/>
      <c r="H29" s="349" t="s">
        <v>4895</v>
      </c>
      <c r="I29" s="554"/>
      <c r="J29" s="349" t="s">
        <v>117</v>
      </c>
      <c r="K29" s="349" t="s">
        <v>4896</v>
      </c>
      <c r="L29" s="356">
        <v>300392.87</v>
      </c>
      <c r="M29" s="356">
        <v>0</v>
      </c>
      <c r="N29" s="356">
        <v>348455.73</v>
      </c>
      <c r="O29" s="357"/>
      <c r="P29" s="61" t="s">
        <v>748</v>
      </c>
      <c r="Q29" s="546" t="s">
        <v>4866</v>
      </c>
      <c r="R29" s="77"/>
      <c r="S29" s="490"/>
      <c r="T29" s="491"/>
      <c r="U29" s="490"/>
      <c r="V29" s="540">
        <v>43028</v>
      </c>
      <c r="W29" s="668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</row>
    <row r="30" spans="1:47" s="79" customFormat="1" x14ac:dyDescent="0.2">
      <c r="A30" s="348" t="s">
        <v>4897</v>
      </c>
      <c r="B30" s="349">
        <v>521101</v>
      </c>
      <c r="C30" s="350">
        <v>1251</v>
      </c>
      <c r="D30" s="349" t="s">
        <v>901</v>
      </c>
      <c r="E30" s="351">
        <v>2017</v>
      </c>
      <c r="F30" s="352">
        <v>42941</v>
      </c>
      <c r="G30" s="349"/>
      <c r="H30" s="349" t="s">
        <v>4898</v>
      </c>
      <c r="I30" s="554"/>
      <c r="J30" s="349" t="s">
        <v>117</v>
      </c>
      <c r="K30" s="349" t="s">
        <v>4899</v>
      </c>
      <c r="L30" s="356">
        <v>300392.87</v>
      </c>
      <c r="M30" s="356">
        <v>0</v>
      </c>
      <c r="N30" s="356">
        <v>348455.73</v>
      </c>
      <c r="O30" s="357"/>
      <c r="P30" s="61" t="s">
        <v>748</v>
      </c>
      <c r="Q30" s="546" t="s">
        <v>4866</v>
      </c>
      <c r="R30" s="77"/>
      <c r="S30" s="490"/>
      <c r="T30" s="491"/>
      <c r="U30" s="490"/>
      <c r="V30" s="540">
        <v>43028</v>
      </c>
      <c r="W30" s="668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79" customFormat="1" x14ac:dyDescent="0.2">
      <c r="A31" s="348" t="s">
        <v>4900</v>
      </c>
      <c r="B31" s="349">
        <v>521101</v>
      </c>
      <c r="C31" s="350">
        <v>1251</v>
      </c>
      <c r="D31" s="349" t="s">
        <v>901</v>
      </c>
      <c r="E31" s="351">
        <v>2017</v>
      </c>
      <c r="F31" s="352">
        <v>42942</v>
      </c>
      <c r="G31" s="349"/>
      <c r="H31" s="349" t="s">
        <v>4901</v>
      </c>
      <c r="I31" s="554"/>
      <c r="J31" s="349" t="s">
        <v>117</v>
      </c>
      <c r="K31" s="349" t="s">
        <v>4902</v>
      </c>
      <c r="L31" s="356">
        <v>300392.87</v>
      </c>
      <c r="M31" s="356">
        <v>0</v>
      </c>
      <c r="N31" s="356">
        <v>348455.73</v>
      </c>
      <c r="O31" s="357"/>
      <c r="P31" s="61" t="s">
        <v>748</v>
      </c>
      <c r="Q31" s="546" t="s">
        <v>4866</v>
      </c>
      <c r="R31" s="77"/>
      <c r="S31" s="490"/>
      <c r="T31" s="491"/>
      <c r="U31" s="490"/>
      <c r="V31" s="540">
        <v>43028</v>
      </c>
      <c r="W31" s="668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</row>
    <row r="32" spans="1:47" s="79" customFormat="1" x14ac:dyDescent="0.2">
      <c r="A32" s="348" t="s">
        <v>4903</v>
      </c>
      <c r="B32" s="349">
        <v>521101</v>
      </c>
      <c r="C32" s="350">
        <v>1251</v>
      </c>
      <c r="D32" s="349" t="s">
        <v>901</v>
      </c>
      <c r="E32" s="351">
        <v>2017</v>
      </c>
      <c r="F32" s="352">
        <v>42941</v>
      </c>
      <c r="G32" s="349"/>
      <c r="H32" s="349" t="s">
        <v>4904</v>
      </c>
      <c r="I32" s="554"/>
      <c r="J32" s="349" t="s">
        <v>117</v>
      </c>
      <c r="K32" s="349" t="s">
        <v>4905</v>
      </c>
      <c r="L32" s="356">
        <v>300392.87</v>
      </c>
      <c r="M32" s="356">
        <v>0</v>
      </c>
      <c r="N32" s="356">
        <v>348455.73</v>
      </c>
      <c r="O32" s="357"/>
      <c r="P32" s="61" t="s">
        <v>748</v>
      </c>
      <c r="Q32" s="546" t="s">
        <v>4866</v>
      </c>
      <c r="R32" s="77"/>
      <c r="S32" s="490"/>
      <c r="T32" s="491"/>
      <c r="U32" s="490"/>
      <c r="V32" s="540">
        <v>43028</v>
      </c>
      <c r="W32" s="668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79" customFormat="1" x14ac:dyDescent="0.2">
      <c r="A33" s="348" t="s">
        <v>4906</v>
      </c>
      <c r="B33" s="349">
        <v>1520604</v>
      </c>
      <c r="C33" s="350">
        <v>7495</v>
      </c>
      <c r="D33" s="349" t="s">
        <v>492</v>
      </c>
      <c r="E33" s="351">
        <v>2017</v>
      </c>
      <c r="F33" s="352">
        <v>42947</v>
      </c>
      <c r="G33" s="349"/>
      <c r="H33" s="349" t="s">
        <v>4907</v>
      </c>
      <c r="I33" s="554"/>
      <c r="J33" s="349" t="s">
        <v>117</v>
      </c>
      <c r="K33" s="349" t="s">
        <v>4908</v>
      </c>
      <c r="L33" s="356">
        <v>262806.28000000003</v>
      </c>
      <c r="M33" s="356">
        <v>0</v>
      </c>
      <c r="N33" s="356">
        <v>304855.28000000003</v>
      </c>
      <c r="O33" s="357"/>
      <c r="P33" s="61" t="s">
        <v>748</v>
      </c>
      <c r="Q33" s="546" t="s">
        <v>4866</v>
      </c>
      <c r="R33" s="77"/>
      <c r="S33" s="490"/>
      <c r="T33" s="491"/>
      <c r="U33" s="490"/>
      <c r="V33" s="540">
        <v>43028</v>
      </c>
      <c r="W33" s="668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79" customFormat="1" x14ac:dyDescent="0.2">
      <c r="A34" s="348" t="s">
        <v>4909</v>
      </c>
      <c r="B34" s="349">
        <v>522401</v>
      </c>
      <c r="C34" s="350">
        <v>1062</v>
      </c>
      <c r="D34" s="349" t="s">
        <v>8</v>
      </c>
      <c r="E34" s="351">
        <v>2017</v>
      </c>
      <c r="F34" s="352">
        <v>42941</v>
      </c>
      <c r="G34" s="349"/>
      <c r="H34" s="349" t="s">
        <v>4910</v>
      </c>
      <c r="I34" s="554"/>
      <c r="J34" s="349" t="s">
        <v>2427</v>
      </c>
      <c r="K34" s="349" t="s">
        <v>4911</v>
      </c>
      <c r="L34" s="356">
        <v>208391.04000000001</v>
      </c>
      <c r="M34" s="356">
        <v>0</v>
      </c>
      <c r="N34" s="356">
        <v>241733.61</v>
      </c>
      <c r="O34" s="357"/>
      <c r="P34" s="61" t="s">
        <v>748</v>
      </c>
      <c r="Q34" s="546" t="s">
        <v>4866</v>
      </c>
      <c r="R34" s="77"/>
      <c r="S34" s="490"/>
      <c r="T34" s="491"/>
      <c r="U34" s="490"/>
      <c r="V34" s="540">
        <v>43028</v>
      </c>
      <c r="W34" s="668"/>
    </row>
    <row r="35" spans="1:47" s="92" customFormat="1" x14ac:dyDescent="0.2">
      <c r="A35" s="348" t="s">
        <v>4912</v>
      </c>
      <c r="B35" s="349">
        <v>520512</v>
      </c>
      <c r="C35" s="350">
        <v>5394</v>
      </c>
      <c r="D35" s="349" t="s">
        <v>813</v>
      </c>
      <c r="E35" s="351">
        <v>2017</v>
      </c>
      <c r="F35" s="352">
        <v>42929</v>
      </c>
      <c r="G35" s="349"/>
      <c r="H35" s="349" t="s">
        <v>4913</v>
      </c>
      <c r="I35" s="554"/>
      <c r="J35" s="349" t="s">
        <v>1203</v>
      </c>
      <c r="K35" s="349" t="s">
        <v>4914</v>
      </c>
      <c r="L35" s="356">
        <v>391965.61</v>
      </c>
      <c r="M35" s="356">
        <v>0</v>
      </c>
      <c r="N35" s="356">
        <v>454680.11</v>
      </c>
      <c r="O35" s="357"/>
      <c r="P35" s="61" t="s">
        <v>748</v>
      </c>
      <c r="Q35" s="546" t="s">
        <v>4866</v>
      </c>
      <c r="R35" s="77"/>
      <c r="S35" s="490"/>
      <c r="T35" s="491"/>
      <c r="U35" s="490"/>
      <c r="V35" s="540">
        <v>43028</v>
      </c>
      <c r="W35" s="668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s="79" customFormat="1" x14ac:dyDescent="0.2">
      <c r="A36" s="348" t="s">
        <v>4915</v>
      </c>
      <c r="B36" s="349">
        <v>520515</v>
      </c>
      <c r="C36" s="350">
        <v>5399</v>
      </c>
      <c r="D36" s="349" t="s">
        <v>360</v>
      </c>
      <c r="E36" s="351">
        <v>2017</v>
      </c>
      <c r="F36" s="352">
        <v>42945</v>
      </c>
      <c r="G36" s="349"/>
      <c r="H36" s="349" t="s">
        <v>4916</v>
      </c>
      <c r="I36" s="554"/>
      <c r="J36" s="349" t="s">
        <v>292</v>
      </c>
      <c r="K36" s="349" t="s">
        <v>4917</v>
      </c>
      <c r="L36" s="356">
        <v>544748.35</v>
      </c>
      <c r="M36" s="356">
        <v>0</v>
      </c>
      <c r="N36" s="356">
        <v>631908.09</v>
      </c>
      <c r="O36" s="357"/>
      <c r="P36" s="61" t="s">
        <v>748</v>
      </c>
      <c r="Q36" s="546" t="s">
        <v>4866</v>
      </c>
      <c r="R36" s="77"/>
      <c r="S36" s="490"/>
      <c r="T36" s="491"/>
      <c r="U36" s="490"/>
      <c r="V36" s="540">
        <v>43028</v>
      </c>
      <c r="W36" s="668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</row>
    <row r="37" spans="1:47" s="92" customFormat="1" x14ac:dyDescent="0.2">
      <c r="A37" s="348" t="s">
        <v>4918</v>
      </c>
      <c r="B37" s="349">
        <v>520818</v>
      </c>
      <c r="C37" s="350">
        <v>4493</v>
      </c>
      <c r="D37" s="349" t="s">
        <v>297</v>
      </c>
      <c r="E37" s="351">
        <v>2017</v>
      </c>
      <c r="F37" s="352">
        <v>42945</v>
      </c>
      <c r="G37" s="349"/>
      <c r="H37" s="349" t="s">
        <v>4919</v>
      </c>
      <c r="I37" s="554"/>
      <c r="J37" s="349" t="s">
        <v>125</v>
      </c>
      <c r="K37" s="349" t="s">
        <v>4920</v>
      </c>
      <c r="L37" s="356">
        <v>276923.88</v>
      </c>
      <c r="M37" s="356">
        <v>0</v>
      </c>
      <c r="N37" s="356">
        <v>321231.7</v>
      </c>
      <c r="O37" s="357"/>
      <c r="P37" s="61" t="s">
        <v>748</v>
      </c>
      <c r="Q37" s="546" t="s">
        <v>4866</v>
      </c>
      <c r="R37" s="77"/>
      <c r="S37" s="490"/>
      <c r="T37" s="491"/>
      <c r="U37" s="490"/>
      <c r="V37" s="540">
        <v>43028</v>
      </c>
      <c r="W37" s="668"/>
      <c r="X37" s="79"/>
      <c r="Y37" s="79"/>
      <c r="Z37" s="79"/>
      <c r="AA37" s="79"/>
      <c r="AB37" s="79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</row>
    <row r="38" spans="1:47" s="79" customFormat="1" x14ac:dyDescent="0.2">
      <c r="A38" s="348" t="s">
        <v>4921</v>
      </c>
      <c r="B38" s="349">
        <v>520222</v>
      </c>
      <c r="C38" s="350">
        <v>1797</v>
      </c>
      <c r="D38" s="349" t="s">
        <v>121</v>
      </c>
      <c r="E38" s="351">
        <v>2017</v>
      </c>
      <c r="F38" s="352">
        <v>42947</v>
      </c>
      <c r="G38" s="349"/>
      <c r="H38" s="349" t="s">
        <v>4922</v>
      </c>
      <c r="I38" s="554"/>
      <c r="J38" s="349" t="s">
        <v>125</v>
      </c>
      <c r="K38" s="349" t="s">
        <v>4923</v>
      </c>
      <c r="L38" s="356">
        <v>212747.97</v>
      </c>
      <c r="M38" s="356">
        <v>0</v>
      </c>
      <c r="N38" s="356">
        <v>246787.64</v>
      </c>
      <c r="O38" s="357"/>
      <c r="P38" s="61" t="s">
        <v>748</v>
      </c>
      <c r="Q38" s="546" t="s">
        <v>4866</v>
      </c>
      <c r="R38" s="77"/>
      <c r="S38" s="490"/>
      <c r="T38" s="491"/>
      <c r="U38" s="490"/>
      <c r="V38" s="540">
        <v>43028</v>
      </c>
      <c r="W38" s="668"/>
    </row>
    <row r="39" spans="1:47" s="79" customFormat="1" x14ac:dyDescent="0.2">
      <c r="A39" s="348" t="s">
        <v>4924</v>
      </c>
      <c r="B39" s="349">
        <v>1520604</v>
      </c>
      <c r="C39" s="350">
        <v>7495</v>
      </c>
      <c r="D39" s="349" t="s">
        <v>492</v>
      </c>
      <c r="E39" s="351">
        <v>2017</v>
      </c>
      <c r="F39" s="352">
        <v>42945</v>
      </c>
      <c r="G39" s="349"/>
      <c r="H39" s="349" t="s">
        <v>4925</v>
      </c>
      <c r="I39" s="554"/>
      <c r="J39" s="349" t="s">
        <v>125</v>
      </c>
      <c r="K39" s="349" t="s">
        <v>4926</v>
      </c>
      <c r="L39" s="356">
        <v>262806.28000000003</v>
      </c>
      <c r="M39" s="356">
        <v>0</v>
      </c>
      <c r="N39" s="356">
        <v>304855.28000000003</v>
      </c>
      <c r="O39" s="357"/>
      <c r="P39" s="61" t="s">
        <v>748</v>
      </c>
      <c r="Q39" s="546" t="s">
        <v>4866</v>
      </c>
      <c r="R39" s="77"/>
      <c r="S39" s="490"/>
      <c r="T39" s="491"/>
      <c r="U39" s="490"/>
      <c r="V39" s="540">
        <v>43028</v>
      </c>
      <c r="W39" s="668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</row>
    <row r="40" spans="1:47" s="79" customFormat="1" x14ac:dyDescent="0.2">
      <c r="A40" s="348" t="s">
        <v>4927</v>
      </c>
      <c r="B40" s="349">
        <v>43907</v>
      </c>
      <c r="C40" s="350" t="s">
        <v>618</v>
      </c>
      <c r="D40" s="349" t="s">
        <v>4838</v>
      </c>
      <c r="E40" s="351">
        <v>2017</v>
      </c>
      <c r="F40" s="352">
        <v>42947</v>
      </c>
      <c r="G40" s="349" t="s">
        <v>4196</v>
      </c>
      <c r="H40" s="349" t="s">
        <v>4928</v>
      </c>
      <c r="I40" s="554"/>
      <c r="J40" s="349" t="s">
        <v>4929</v>
      </c>
      <c r="K40" s="349" t="s">
        <v>4930</v>
      </c>
      <c r="L40" s="356">
        <v>79896.55</v>
      </c>
      <c r="M40" s="356">
        <v>0</v>
      </c>
      <c r="N40" s="356">
        <v>81000</v>
      </c>
      <c r="O40" s="357"/>
      <c r="P40" s="61" t="s">
        <v>749</v>
      </c>
      <c r="Q40" s="551" t="s">
        <v>2612</v>
      </c>
      <c r="R40" s="77"/>
      <c r="S40" s="490" t="s">
        <v>2643</v>
      </c>
      <c r="T40" s="491">
        <v>81000</v>
      </c>
      <c r="U40" s="540">
        <v>42947</v>
      </c>
      <c r="V40" s="490"/>
      <c r="W40" s="668" t="s">
        <v>2618</v>
      </c>
      <c r="X40" s="79" t="s">
        <v>4931</v>
      </c>
    </row>
    <row r="41" spans="1:47" s="79" customFormat="1" x14ac:dyDescent="0.2">
      <c r="A41" s="348" t="s">
        <v>4932</v>
      </c>
      <c r="B41" s="349">
        <v>1520302</v>
      </c>
      <c r="C41" s="350" t="s">
        <v>697</v>
      </c>
      <c r="D41" s="349" t="s">
        <v>4847</v>
      </c>
      <c r="E41" s="351">
        <v>2017</v>
      </c>
      <c r="F41" s="352">
        <v>42937</v>
      </c>
      <c r="G41" s="349" t="s">
        <v>651</v>
      </c>
      <c r="H41" s="349" t="s">
        <v>4933</v>
      </c>
      <c r="I41" s="554"/>
      <c r="J41" s="349" t="s">
        <v>4934</v>
      </c>
      <c r="K41" s="349" t="s">
        <v>4935</v>
      </c>
      <c r="L41" s="356">
        <v>354655.17</v>
      </c>
      <c r="M41" s="356">
        <v>0</v>
      </c>
      <c r="N41" s="356">
        <v>365000</v>
      </c>
      <c r="O41" s="357"/>
      <c r="P41" s="61" t="s">
        <v>749</v>
      </c>
      <c r="Q41" s="673" t="s">
        <v>2617</v>
      </c>
      <c r="R41" s="77"/>
      <c r="S41" s="490" t="s">
        <v>2643</v>
      </c>
      <c r="T41" s="491">
        <v>15000</v>
      </c>
      <c r="U41" s="540">
        <v>42937</v>
      </c>
      <c r="V41" s="490"/>
      <c r="W41" s="668" t="s">
        <v>1976</v>
      </c>
    </row>
    <row r="42" spans="1:47" s="79" customFormat="1" x14ac:dyDescent="0.2">
      <c r="A42" s="348"/>
      <c r="B42" s="349"/>
      <c r="C42" s="350"/>
      <c r="D42" s="349"/>
      <c r="E42" s="351"/>
      <c r="F42" s="352"/>
      <c r="G42" s="349"/>
      <c r="H42" s="349"/>
      <c r="I42" s="554"/>
      <c r="J42" s="349"/>
      <c r="K42" s="349"/>
      <c r="L42" s="356"/>
      <c r="M42" s="356"/>
      <c r="N42" s="356"/>
      <c r="O42" s="357"/>
      <c r="P42" s="61"/>
      <c r="Q42" s="673"/>
      <c r="R42" s="77"/>
      <c r="S42" s="490" t="s">
        <v>758</v>
      </c>
      <c r="T42" s="491">
        <v>350000</v>
      </c>
      <c r="U42" s="540">
        <v>42940</v>
      </c>
      <c r="V42" s="490"/>
      <c r="W42" s="668" t="s">
        <v>1976</v>
      </c>
    </row>
    <row r="43" spans="1:47" s="79" customFormat="1" x14ac:dyDescent="0.2">
      <c r="A43" s="348" t="s">
        <v>4936</v>
      </c>
      <c r="B43" s="349">
        <v>520223</v>
      </c>
      <c r="C43" s="350">
        <v>1796</v>
      </c>
      <c r="D43" s="349" t="s">
        <v>100</v>
      </c>
      <c r="E43" s="351">
        <v>2017</v>
      </c>
      <c r="F43" s="352">
        <v>42930</v>
      </c>
      <c r="G43" s="349" t="s">
        <v>3959</v>
      </c>
      <c r="H43" s="349" t="s">
        <v>4937</v>
      </c>
      <c r="I43" s="554"/>
      <c r="J43" s="349" t="s">
        <v>4938</v>
      </c>
      <c r="K43" s="349" t="s">
        <v>4939</v>
      </c>
      <c r="L43" s="356">
        <v>242062.14</v>
      </c>
      <c r="M43" s="356">
        <v>2420.62</v>
      </c>
      <c r="N43" s="356">
        <v>283600</v>
      </c>
      <c r="O43" s="357"/>
      <c r="P43" s="61" t="s">
        <v>787</v>
      </c>
      <c r="Q43" s="539" t="s">
        <v>2617</v>
      </c>
      <c r="R43" s="77"/>
      <c r="S43" s="496" t="s">
        <v>763</v>
      </c>
      <c r="T43" s="508">
        <v>5000</v>
      </c>
      <c r="U43" s="540">
        <v>42944</v>
      </c>
      <c r="V43" s="490"/>
      <c r="W43" s="668" t="s">
        <v>2618</v>
      </c>
    </row>
    <row r="44" spans="1:47" s="79" customFormat="1" x14ac:dyDescent="0.2">
      <c r="A44" s="348"/>
      <c r="B44" s="349"/>
      <c r="C44" s="350"/>
      <c r="D44" s="349"/>
      <c r="E44" s="351"/>
      <c r="F44" s="352"/>
      <c r="G44" s="349"/>
      <c r="H44" s="349"/>
      <c r="I44" s="554"/>
      <c r="J44" s="349"/>
      <c r="K44" s="349"/>
      <c r="L44" s="356"/>
      <c r="M44" s="356"/>
      <c r="N44" s="356"/>
      <c r="O44" s="357"/>
      <c r="P44" s="61"/>
      <c r="Q44" s="539"/>
      <c r="R44" s="77"/>
      <c r="S44" s="496" t="s">
        <v>2643</v>
      </c>
      <c r="T44" s="508">
        <v>5000</v>
      </c>
      <c r="U44" s="540">
        <v>42929</v>
      </c>
      <c r="V44" s="490"/>
      <c r="W44" s="668" t="s">
        <v>2618</v>
      </c>
    </row>
    <row r="45" spans="1:47" s="79" customFormat="1" ht="15" x14ac:dyDescent="0.25">
      <c r="A45" s="348"/>
      <c r="B45" s="349"/>
      <c r="C45" s="350"/>
      <c r="D45" s="349"/>
      <c r="E45" s="351"/>
      <c r="F45" s="352"/>
      <c r="G45" s="349"/>
      <c r="H45" s="349"/>
      <c r="I45" s="554"/>
      <c r="J45" s="349"/>
      <c r="K45" s="349"/>
      <c r="L45" s="356"/>
      <c r="M45" s="356"/>
      <c r="N45" s="356"/>
      <c r="O45" s="357"/>
      <c r="P45" s="61"/>
      <c r="Q45" s="539"/>
      <c r="R45" s="77"/>
      <c r="S45" s="496" t="s">
        <v>2647</v>
      </c>
      <c r="T45" s="557">
        <v>273600</v>
      </c>
      <c r="U45" s="526"/>
      <c r="V45" s="490"/>
      <c r="W45" s="668"/>
    </row>
    <row r="46" spans="1:47" s="92" customFormat="1" x14ac:dyDescent="0.2">
      <c r="A46" s="348" t="s">
        <v>4940</v>
      </c>
      <c r="B46" s="349">
        <v>521702</v>
      </c>
      <c r="C46" s="350">
        <v>2005</v>
      </c>
      <c r="D46" s="349" t="s">
        <v>130</v>
      </c>
      <c r="E46" s="351">
        <v>2017</v>
      </c>
      <c r="F46" s="352">
        <v>42921</v>
      </c>
      <c r="G46" s="349" t="s">
        <v>13</v>
      </c>
      <c r="H46" s="349" t="s">
        <v>4941</v>
      </c>
      <c r="I46" s="554"/>
      <c r="J46" s="349" t="s">
        <v>149</v>
      </c>
      <c r="K46" s="349" t="s">
        <v>4942</v>
      </c>
      <c r="L46" s="356">
        <v>183620.69</v>
      </c>
      <c r="M46" s="356">
        <v>0</v>
      </c>
      <c r="N46" s="356">
        <v>213000</v>
      </c>
      <c r="O46" s="357"/>
      <c r="P46" s="61" t="s">
        <v>4286</v>
      </c>
      <c r="Q46" s="551" t="s">
        <v>2612</v>
      </c>
      <c r="R46" s="550"/>
      <c r="S46" s="496" t="s">
        <v>2752</v>
      </c>
      <c r="T46" s="508">
        <v>20000</v>
      </c>
      <c r="U46" s="540">
        <v>42914</v>
      </c>
      <c r="V46" s="490"/>
      <c r="W46" s="668" t="s">
        <v>2618</v>
      </c>
    </row>
    <row r="47" spans="1:47" s="92" customFormat="1" x14ac:dyDescent="0.2">
      <c r="A47" s="348"/>
      <c r="B47" s="349"/>
      <c r="C47" s="350"/>
      <c r="D47" s="349"/>
      <c r="E47" s="351"/>
      <c r="F47" s="352"/>
      <c r="G47" s="349"/>
      <c r="H47" s="349"/>
      <c r="I47" s="554"/>
      <c r="J47" s="349"/>
      <c r="K47" s="349"/>
      <c r="L47" s="356"/>
      <c r="M47" s="356"/>
      <c r="N47" s="356"/>
      <c r="O47" s="357"/>
      <c r="P47" s="61"/>
      <c r="Q47" s="551"/>
      <c r="R47" s="550"/>
      <c r="S47" s="496" t="s">
        <v>2752</v>
      </c>
      <c r="T47" s="508">
        <v>193000</v>
      </c>
      <c r="U47" s="540">
        <v>42922</v>
      </c>
      <c r="V47" s="490"/>
      <c r="W47" s="668" t="s">
        <v>1976</v>
      </c>
    </row>
    <row r="48" spans="1:47" s="79" customFormat="1" x14ac:dyDescent="0.2">
      <c r="A48" s="348" t="s">
        <v>4943</v>
      </c>
      <c r="B48" s="349">
        <v>520226</v>
      </c>
      <c r="C48" s="350">
        <v>1783</v>
      </c>
      <c r="D48" s="349" t="s">
        <v>66</v>
      </c>
      <c r="E48" s="351">
        <v>2017</v>
      </c>
      <c r="F48" s="352">
        <v>42942</v>
      </c>
      <c r="G48" s="349"/>
      <c r="H48" s="349" t="s">
        <v>4944</v>
      </c>
      <c r="I48" s="554"/>
      <c r="J48" s="349" t="s">
        <v>1213</v>
      </c>
      <c r="K48" s="349" t="s">
        <v>4945</v>
      </c>
      <c r="L48" s="356">
        <v>275293.15999999997</v>
      </c>
      <c r="M48" s="356">
        <v>0</v>
      </c>
      <c r="N48" s="356">
        <v>319340.07</v>
      </c>
      <c r="O48" s="357"/>
      <c r="P48" s="61" t="s">
        <v>748</v>
      </c>
      <c r="Q48" s="546" t="s">
        <v>4866</v>
      </c>
      <c r="R48" s="77"/>
      <c r="S48" s="490"/>
      <c r="T48" s="491"/>
      <c r="U48" s="490"/>
      <c r="V48" s="540">
        <v>43028</v>
      </c>
      <c r="W48" s="668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</row>
    <row r="49" spans="1:47" s="79" customFormat="1" x14ac:dyDescent="0.2">
      <c r="A49" s="348" t="s">
        <v>4946</v>
      </c>
      <c r="B49" s="349">
        <v>521802</v>
      </c>
      <c r="C49" s="350">
        <v>2202</v>
      </c>
      <c r="D49" s="349" t="s">
        <v>229</v>
      </c>
      <c r="E49" s="351">
        <v>2017</v>
      </c>
      <c r="F49" s="352">
        <v>42934</v>
      </c>
      <c r="G49" s="349"/>
      <c r="H49" s="349" t="s">
        <v>4947</v>
      </c>
      <c r="I49" s="554"/>
      <c r="J49" s="349" t="s">
        <v>1213</v>
      </c>
      <c r="K49" s="349" t="s">
        <v>4948</v>
      </c>
      <c r="L49" s="356">
        <v>188023.04000000001</v>
      </c>
      <c r="M49" s="356">
        <v>0</v>
      </c>
      <c r="N49" s="356">
        <v>218106.73</v>
      </c>
      <c r="O49" s="357"/>
      <c r="P49" s="61" t="s">
        <v>748</v>
      </c>
      <c r="Q49" s="546" t="s">
        <v>4866</v>
      </c>
      <c r="R49" s="77"/>
      <c r="S49" s="490"/>
      <c r="T49" s="491"/>
      <c r="U49" s="490"/>
      <c r="V49" s="540">
        <v>43028</v>
      </c>
      <c r="W49" s="668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</row>
    <row r="50" spans="1:47" s="79" customFormat="1" x14ac:dyDescent="0.2">
      <c r="A50" s="348" t="s">
        <v>4949</v>
      </c>
      <c r="B50" s="349">
        <v>1520105</v>
      </c>
      <c r="C50" s="350">
        <v>7494</v>
      </c>
      <c r="D50" s="349" t="s">
        <v>472</v>
      </c>
      <c r="E50" s="351">
        <v>2017</v>
      </c>
      <c r="F50" s="352">
        <v>42935</v>
      </c>
      <c r="G50" s="349"/>
      <c r="H50" s="349" t="s">
        <v>4950</v>
      </c>
      <c r="I50" s="554"/>
      <c r="J50" s="349" t="s">
        <v>1213</v>
      </c>
      <c r="K50" s="349" t="s">
        <v>4951</v>
      </c>
      <c r="L50" s="356">
        <v>215868.03</v>
      </c>
      <c r="M50" s="356">
        <v>0</v>
      </c>
      <c r="N50" s="356">
        <v>250406.92</v>
      </c>
      <c r="O50" s="357"/>
      <c r="P50" s="61" t="s">
        <v>748</v>
      </c>
      <c r="Q50" s="546" t="s">
        <v>4866</v>
      </c>
      <c r="R50" s="77"/>
      <c r="S50" s="490"/>
      <c r="T50" s="491"/>
      <c r="U50" s="490"/>
      <c r="V50" s="540">
        <v>43028</v>
      </c>
      <c r="W50" s="668"/>
    </row>
    <row r="51" spans="1:47" s="79" customFormat="1" x14ac:dyDescent="0.2">
      <c r="A51" s="348" t="s">
        <v>4952</v>
      </c>
      <c r="B51" s="349">
        <v>520222</v>
      </c>
      <c r="C51" s="350">
        <v>1797</v>
      </c>
      <c r="D51" s="349" t="s">
        <v>121</v>
      </c>
      <c r="E51" s="351">
        <v>2017</v>
      </c>
      <c r="F51" s="352">
        <v>42942</v>
      </c>
      <c r="G51" s="349"/>
      <c r="H51" s="349" t="s">
        <v>4953</v>
      </c>
      <c r="I51" s="554"/>
      <c r="J51" s="349" t="s">
        <v>374</v>
      </c>
      <c r="K51" s="349" t="s">
        <v>4954</v>
      </c>
      <c r="L51" s="356">
        <v>212747.97</v>
      </c>
      <c r="M51" s="356">
        <v>0</v>
      </c>
      <c r="N51" s="356">
        <v>246787.64</v>
      </c>
      <c r="O51" s="357"/>
      <c r="P51" s="61" t="s">
        <v>748</v>
      </c>
      <c r="Q51" s="546" t="s">
        <v>4866</v>
      </c>
      <c r="R51" s="77"/>
      <c r="S51" s="490"/>
      <c r="T51" s="491"/>
      <c r="U51" s="490"/>
      <c r="V51" s="540">
        <v>43028</v>
      </c>
      <c r="W51" s="668"/>
    </row>
    <row r="52" spans="1:47" s="92" customFormat="1" x14ac:dyDescent="0.2">
      <c r="A52" s="348" t="s">
        <v>4955</v>
      </c>
      <c r="B52" s="349">
        <v>520220</v>
      </c>
      <c r="C52" s="350">
        <v>1794</v>
      </c>
      <c r="D52" s="349" t="s">
        <v>80</v>
      </c>
      <c r="E52" s="351">
        <v>2017</v>
      </c>
      <c r="F52" s="352">
        <v>42947</v>
      </c>
      <c r="G52" s="349"/>
      <c r="H52" s="349" t="s">
        <v>4956</v>
      </c>
      <c r="I52" s="554"/>
      <c r="J52" s="349" t="s">
        <v>374</v>
      </c>
      <c r="K52" s="349" t="s">
        <v>4957</v>
      </c>
      <c r="L52" s="356">
        <v>240259.95</v>
      </c>
      <c r="M52" s="356">
        <v>0</v>
      </c>
      <c r="N52" s="356">
        <v>278701.53999999998</v>
      </c>
      <c r="O52" s="357"/>
      <c r="P52" s="61" t="s">
        <v>748</v>
      </c>
      <c r="Q52" s="546" t="s">
        <v>4866</v>
      </c>
      <c r="R52" s="77"/>
      <c r="S52" s="490"/>
      <c r="T52" s="491"/>
      <c r="U52" s="490"/>
      <c r="V52" s="540">
        <v>43028</v>
      </c>
      <c r="W52" s="668"/>
      <c r="X52" s="79"/>
      <c r="Y52" s="79"/>
      <c r="Z52" s="79"/>
      <c r="AA52" s="79"/>
      <c r="AB52" s="79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</row>
    <row r="53" spans="1:47" s="94" customFormat="1" x14ac:dyDescent="0.2">
      <c r="A53" s="348" t="s">
        <v>4958</v>
      </c>
      <c r="B53" s="349">
        <v>522401</v>
      </c>
      <c r="C53" s="350">
        <v>1062</v>
      </c>
      <c r="D53" s="349" t="s">
        <v>8</v>
      </c>
      <c r="E53" s="351">
        <v>2017</v>
      </c>
      <c r="F53" s="352">
        <v>42923</v>
      </c>
      <c r="G53" s="349"/>
      <c r="H53" s="349" t="s">
        <v>4959</v>
      </c>
      <c r="I53" s="554"/>
      <c r="J53" s="349" t="s">
        <v>1760</v>
      </c>
      <c r="K53" s="349" t="s">
        <v>4960</v>
      </c>
      <c r="L53" s="356">
        <v>208391.04000000001</v>
      </c>
      <c r="M53" s="356">
        <v>0</v>
      </c>
      <c r="N53" s="356">
        <v>241733.61</v>
      </c>
      <c r="O53" s="357"/>
      <c r="P53" s="61" t="s">
        <v>748</v>
      </c>
      <c r="Q53" s="546" t="s">
        <v>4866</v>
      </c>
      <c r="R53" s="77"/>
      <c r="S53" s="490"/>
      <c r="T53" s="491"/>
      <c r="U53" s="490"/>
      <c r="V53" s="540">
        <v>43028</v>
      </c>
      <c r="W53" s="668"/>
    </row>
    <row r="54" spans="1:47" s="94" customFormat="1" x14ac:dyDescent="0.2">
      <c r="A54" s="348" t="s">
        <v>4961</v>
      </c>
      <c r="B54" s="349">
        <v>521707</v>
      </c>
      <c r="C54" s="350">
        <v>2006</v>
      </c>
      <c r="D54" s="349" t="s">
        <v>165</v>
      </c>
      <c r="E54" s="351">
        <v>2017</v>
      </c>
      <c r="F54" s="352">
        <v>42928</v>
      </c>
      <c r="G54" s="349" t="s">
        <v>3371</v>
      </c>
      <c r="H54" s="349" t="s">
        <v>4962</v>
      </c>
      <c r="I54" s="554"/>
      <c r="J54" s="349" t="s">
        <v>4963</v>
      </c>
      <c r="K54" s="349" t="s">
        <v>4964</v>
      </c>
      <c r="L54" s="356">
        <v>201982.76</v>
      </c>
      <c r="M54" s="356">
        <v>0</v>
      </c>
      <c r="N54" s="356">
        <v>234300</v>
      </c>
      <c r="O54" s="357"/>
      <c r="P54" s="61" t="s">
        <v>4286</v>
      </c>
      <c r="Q54" s="551" t="s">
        <v>2612</v>
      </c>
      <c r="R54" s="77"/>
      <c r="S54" s="490" t="s">
        <v>2643</v>
      </c>
      <c r="T54" s="491">
        <v>404.57</v>
      </c>
      <c r="U54" s="540">
        <v>42929</v>
      </c>
      <c r="V54" s="490"/>
      <c r="W54" s="668" t="s">
        <v>1976</v>
      </c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</row>
    <row r="55" spans="1:47" s="94" customFormat="1" x14ac:dyDescent="0.2">
      <c r="A55" s="348"/>
      <c r="B55" s="349"/>
      <c r="C55" s="350"/>
      <c r="D55" s="349"/>
      <c r="E55" s="351"/>
      <c r="F55" s="352"/>
      <c r="G55" s="349"/>
      <c r="H55" s="349"/>
      <c r="I55" s="554"/>
      <c r="J55" s="349"/>
      <c r="K55" s="349"/>
      <c r="L55" s="356"/>
      <c r="M55" s="356"/>
      <c r="N55" s="356"/>
      <c r="O55" s="357"/>
      <c r="P55" s="61"/>
      <c r="Q55" s="551"/>
      <c r="R55" s="77"/>
      <c r="S55" s="490" t="s">
        <v>757</v>
      </c>
      <c r="T55" s="491">
        <v>30000</v>
      </c>
      <c r="U55" s="540">
        <v>42929</v>
      </c>
      <c r="V55" s="490"/>
      <c r="W55" s="668" t="s">
        <v>2618</v>
      </c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</row>
    <row r="56" spans="1:47" s="94" customFormat="1" ht="15" x14ac:dyDescent="0.25">
      <c r="A56" s="348"/>
      <c r="B56" s="349"/>
      <c r="C56" s="350"/>
      <c r="D56" s="349"/>
      <c r="E56" s="351"/>
      <c r="F56" s="352"/>
      <c r="G56" s="349"/>
      <c r="H56" s="349"/>
      <c r="I56" s="554"/>
      <c r="J56" s="349"/>
      <c r="K56" s="349"/>
      <c r="L56" s="356"/>
      <c r="M56" s="356"/>
      <c r="N56" s="356"/>
      <c r="O56" s="357"/>
      <c r="P56" s="61"/>
      <c r="Q56" s="551"/>
      <c r="R56" s="77"/>
      <c r="S56" s="490" t="s">
        <v>2647</v>
      </c>
      <c r="T56" s="502">
        <v>214195.43</v>
      </c>
      <c r="U56" s="503"/>
      <c r="V56" s="490"/>
      <c r="W56" s="668" t="s">
        <v>2618</v>
      </c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</row>
    <row r="57" spans="1:47" s="79" customFormat="1" x14ac:dyDescent="0.2">
      <c r="A57" s="348" t="s">
        <v>4965</v>
      </c>
      <c r="B57" s="349">
        <v>520223</v>
      </c>
      <c r="C57" s="350">
        <v>1796</v>
      </c>
      <c r="D57" s="349" t="s">
        <v>100</v>
      </c>
      <c r="E57" s="351">
        <v>2017</v>
      </c>
      <c r="F57" s="352">
        <v>42921</v>
      </c>
      <c r="G57" s="349"/>
      <c r="H57" s="349" t="s">
        <v>4966</v>
      </c>
      <c r="I57" s="554"/>
      <c r="J57" s="349" t="s">
        <v>2739</v>
      </c>
      <c r="K57" s="349" t="s">
        <v>4967</v>
      </c>
      <c r="L57" s="356">
        <v>220611.09</v>
      </c>
      <c r="M57" s="356">
        <v>0</v>
      </c>
      <c r="N57" s="356">
        <v>255908.86</v>
      </c>
      <c r="O57" s="357"/>
      <c r="P57" s="61" t="s">
        <v>748</v>
      </c>
      <c r="Q57" s="546" t="s">
        <v>4866</v>
      </c>
      <c r="R57" s="77"/>
      <c r="S57" s="490"/>
      <c r="T57" s="491"/>
      <c r="U57" s="490"/>
      <c r="V57" s="540">
        <v>43028</v>
      </c>
      <c r="W57" s="668"/>
    </row>
    <row r="58" spans="1:47" s="94" customFormat="1" x14ac:dyDescent="0.2">
      <c r="A58" s="348" t="s">
        <v>4968</v>
      </c>
      <c r="B58" s="349">
        <v>520112</v>
      </c>
      <c r="C58" s="350">
        <v>2593</v>
      </c>
      <c r="D58" s="349" t="s">
        <v>279</v>
      </c>
      <c r="E58" s="351">
        <v>2017</v>
      </c>
      <c r="F58" s="352">
        <v>42947</v>
      </c>
      <c r="G58" s="349" t="s">
        <v>13</v>
      </c>
      <c r="H58" s="349" t="s">
        <v>4969</v>
      </c>
      <c r="I58" s="554"/>
      <c r="J58" s="349" t="s">
        <v>4970</v>
      </c>
      <c r="K58" s="349" t="s">
        <v>4971</v>
      </c>
      <c r="L58" s="356">
        <v>345304.51</v>
      </c>
      <c r="M58" s="356">
        <v>12367.9</v>
      </c>
      <c r="N58" s="356">
        <v>414900</v>
      </c>
      <c r="O58" s="357"/>
      <c r="P58" s="61" t="s">
        <v>787</v>
      </c>
      <c r="Q58" s="673" t="s">
        <v>2617</v>
      </c>
      <c r="R58" s="77"/>
      <c r="S58" s="496" t="s">
        <v>758</v>
      </c>
      <c r="T58" s="508">
        <v>67466.649999999994</v>
      </c>
      <c r="U58" s="497">
        <v>42947</v>
      </c>
      <c r="V58" s="496"/>
      <c r="W58" s="668" t="s">
        <v>1976</v>
      </c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</row>
    <row r="59" spans="1:47" s="94" customFormat="1" x14ac:dyDescent="0.2">
      <c r="A59" s="348"/>
      <c r="B59" s="349"/>
      <c r="C59" s="350"/>
      <c r="D59" s="349"/>
      <c r="E59" s="351"/>
      <c r="F59" s="352"/>
      <c r="G59" s="349"/>
      <c r="H59" s="349"/>
      <c r="I59" s="554"/>
      <c r="J59" s="349"/>
      <c r="K59" s="349"/>
      <c r="L59" s="356"/>
      <c r="M59" s="356"/>
      <c r="N59" s="356"/>
      <c r="O59" s="357"/>
      <c r="P59" s="61"/>
      <c r="Q59" s="673"/>
      <c r="R59" s="77"/>
      <c r="S59" s="496" t="s">
        <v>763</v>
      </c>
      <c r="T59" s="508">
        <v>1000</v>
      </c>
      <c r="U59" s="497">
        <v>42931</v>
      </c>
      <c r="V59" s="496"/>
      <c r="W59" s="668" t="s">
        <v>1976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</row>
    <row r="60" spans="1:47" s="94" customFormat="1" x14ac:dyDescent="0.2">
      <c r="A60" s="348"/>
      <c r="B60" s="349"/>
      <c r="C60" s="350"/>
      <c r="D60" s="349"/>
      <c r="E60" s="351"/>
      <c r="F60" s="352"/>
      <c r="G60" s="349"/>
      <c r="H60" s="349"/>
      <c r="I60" s="554"/>
      <c r="J60" s="349"/>
      <c r="K60" s="349"/>
      <c r="L60" s="356"/>
      <c r="M60" s="356"/>
      <c r="N60" s="356"/>
      <c r="O60" s="357"/>
      <c r="P60" s="61"/>
      <c r="Q60" s="673"/>
      <c r="R60" s="77"/>
      <c r="S60" s="496" t="s">
        <v>762</v>
      </c>
      <c r="T60" s="508">
        <v>40000</v>
      </c>
      <c r="U60" s="497">
        <v>42945</v>
      </c>
      <c r="V60" s="496"/>
      <c r="W60" s="668" t="s">
        <v>2618</v>
      </c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</row>
    <row r="61" spans="1:47" s="94" customFormat="1" ht="15" x14ac:dyDescent="0.25">
      <c r="A61" s="348"/>
      <c r="B61" s="349"/>
      <c r="C61" s="350"/>
      <c r="D61" s="349"/>
      <c r="E61" s="351"/>
      <c r="F61" s="352"/>
      <c r="G61" s="349"/>
      <c r="H61" s="349"/>
      <c r="I61" s="554"/>
      <c r="J61" s="349"/>
      <c r="K61" s="349"/>
      <c r="L61" s="356"/>
      <c r="M61" s="356"/>
      <c r="N61" s="356"/>
      <c r="O61" s="357"/>
      <c r="P61" s="61"/>
      <c r="Q61" s="673"/>
      <c r="R61" s="77"/>
      <c r="S61" s="496" t="s">
        <v>2824</v>
      </c>
      <c r="T61" s="502">
        <v>18354.95</v>
      </c>
      <c r="U61" s="503"/>
      <c r="V61" s="496"/>
      <c r="W61" s="668" t="s">
        <v>1976</v>
      </c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</row>
    <row r="62" spans="1:47" s="94" customFormat="1" ht="15" x14ac:dyDescent="0.25">
      <c r="A62" s="348"/>
      <c r="B62" s="349"/>
      <c r="C62" s="350"/>
      <c r="D62" s="349"/>
      <c r="E62" s="351"/>
      <c r="F62" s="352"/>
      <c r="G62" s="349"/>
      <c r="H62" s="349"/>
      <c r="I62" s="554"/>
      <c r="J62" s="349"/>
      <c r="K62" s="349"/>
      <c r="L62" s="356"/>
      <c r="M62" s="356"/>
      <c r="N62" s="356"/>
      <c r="O62" s="357"/>
      <c r="P62" s="61"/>
      <c r="Q62" s="673"/>
      <c r="R62" s="77"/>
      <c r="S62" s="496" t="s">
        <v>2647</v>
      </c>
      <c r="T62" s="502">
        <v>288078.40999999997</v>
      </c>
      <c r="U62" s="503"/>
      <c r="V62" s="496"/>
      <c r="W62" s="668" t="s">
        <v>1976</v>
      </c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</row>
    <row r="63" spans="1:47" s="92" customFormat="1" x14ac:dyDescent="0.2">
      <c r="A63" s="348" t="s">
        <v>4972</v>
      </c>
      <c r="B63" s="349">
        <v>521101</v>
      </c>
      <c r="C63" s="350" t="s">
        <v>697</v>
      </c>
      <c r="D63" s="349" t="s">
        <v>4847</v>
      </c>
      <c r="E63" s="351">
        <v>2017</v>
      </c>
      <c r="F63" s="352">
        <v>42931</v>
      </c>
      <c r="G63" s="349" t="s">
        <v>646</v>
      </c>
      <c r="H63" s="349" t="s">
        <v>4973</v>
      </c>
      <c r="I63" s="554"/>
      <c r="J63" s="349" t="s">
        <v>4974</v>
      </c>
      <c r="K63" s="349" t="s">
        <v>4975</v>
      </c>
      <c r="L63" s="356">
        <v>259896.55</v>
      </c>
      <c r="M63" s="356">
        <v>0</v>
      </c>
      <c r="N63" s="356">
        <v>265000</v>
      </c>
      <c r="O63" s="357"/>
      <c r="P63" s="61" t="s">
        <v>749</v>
      </c>
      <c r="Q63" s="539" t="s">
        <v>2617</v>
      </c>
      <c r="R63" s="550"/>
      <c r="S63" s="490" t="s">
        <v>2643</v>
      </c>
      <c r="T63" s="491">
        <v>3000</v>
      </c>
      <c r="U63" s="540">
        <v>42940</v>
      </c>
      <c r="V63" s="490"/>
      <c r="W63" s="668" t="s">
        <v>1976</v>
      </c>
    </row>
    <row r="64" spans="1:47" s="92" customFormat="1" x14ac:dyDescent="0.2">
      <c r="A64" s="348"/>
      <c r="B64" s="349"/>
      <c r="C64" s="350"/>
      <c r="D64" s="349"/>
      <c r="E64" s="351"/>
      <c r="F64" s="352"/>
      <c r="G64" s="349"/>
      <c r="H64" s="349"/>
      <c r="I64" s="554"/>
      <c r="J64" s="349"/>
      <c r="K64" s="349"/>
      <c r="L64" s="356"/>
      <c r="M64" s="356"/>
      <c r="N64" s="356"/>
      <c r="O64" s="357"/>
      <c r="P64" s="61"/>
      <c r="Q64" s="539"/>
      <c r="R64" s="550"/>
      <c r="S64" s="490" t="s">
        <v>758</v>
      </c>
      <c r="T64" s="491">
        <v>97000</v>
      </c>
      <c r="U64" s="540">
        <v>42940</v>
      </c>
      <c r="V64" s="490"/>
      <c r="W64" s="668" t="s">
        <v>1976</v>
      </c>
    </row>
    <row r="65" spans="1:47" s="92" customFormat="1" ht="15" x14ac:dyDescent="0.25">
      <c r="A65" s="348"/>
      <c r="B65" s="349"/>
      <c r="C65" s="350"/>
      <c r="D65" s="349"/>
      <c r="E65" s="351"/>
      <c r="F65" s="352"/>
      <c r="G65" s="349"/>
      <c r="H65" s="349"/>
      <c r="I65" s="554"/>
      <c r="J65" s="349"/>
      <c r="K65" s="349"/>
      <c r="L65" s="356"/>
      <c r="M65" s="356"/>
      <c r="N65" s="356"/>
      <c r="O65" s="357"/>
      <c r="P65" s="61"/>
      <c r="Q65" s="539"/>
      <c r="R65" s="550"/>
      <c r="S65" s="490" t="s">
        <v>2647</v>
      </c>
      <c r="T65" s="502">
        <v>165000.29999999999</v>
      </c>
      <c r="U65" s="503"/>
      <c r="V65" s="490"/>
      <c r="W65" s="668"/>
    </row>
    <row r="66" spans="1:47" s="92" customFormat="1" x14ac:dyDescent="0.2">
      <c r="A66" s="348" t="s">
        <v>4976</v>
      </c>
      <c r="B66" s="349">
        <v>521801</v>
      </c>
      <c r="C66" s="350">
        <v>2201</v>
      </c>
      <c r="D66" s="349" t="s">
        <v>217</v>
      </c>
      <c r="E66" s="351">
        <v>2017</v>
      </c>
      <c r="F66" s="352">
        <v>42923</v>
      </c>
      <c r="G66" s="349"/>
      <c r="H66" s="349" t="s">
        <v>4977</v>
      </c>
      <c r="I66" s="554"/>
      <c r="J66" s="349" t="s">
        <v>1152</v>
      </c>
      <c r="K66" s="349" t="s">
        <v>4978</v>
      </c>
      <c r="L66" s="356">
        <v>183987.71</v>
      </c>
      <c r="M66" s="356">
        <v>0</v>
      </c>
      <c r="N66" s="356">
        <v>213425.74</v>
      </c>
      <c r="O66" s="357"/>
      <c r="P66" s="61" t="s">
        <v>748</v>
      </c>
      <c r="Q66" s="546" t="s">
        <v>4866</v>
      </c>
      <c r="R66" s="77"/>
      <c r="S66" s="490"/>
      <c r="T66" s="491"/>
      <c r="U66" s="490"/>
      <c r="V66" s="540">
        <v>43028</v>
      </c>
      <c r="W66" s="668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</row>
    <row r="67" spans="1:47" s="79" customFormat="1" x14ac:dyDescent="0.2">
      <c r="A67" s="348" t="s">
        <v>4979</v>
      </c>
      <c r="B67" s="349">
        <v>520818</v>
      </c>
      <c r="C67" s="350">
        <v>4495</v>
      </c>
      <c r="D67" s="349" t="s">
        <v>864</v>
      </c>
      <c r="E67" s="351">
        <v>2017</v>
      </c>
      <c r="F67" s="352">
        <v>42937</v>
      </c>
      <c r="G67" s="349" t="s">
        <v>49</v>
      </c>
      <c r="H67" s="349" t="s">
        <v>4980</v>
      </c>
      <c r="I67" s="554"/>
      <c r="J67" s="349" t="s">
        <v>4981</v>
      </c>
      <c r="K67" s="349" t="s">
        <v>4982</v>
      </c>
      <c r="L67" s="356">
        <v>418767.78</v>
      </c>
      <c r="M67" s="356">
        <v>23387.39</v>
      </c>
      <c r="N67" s="356">
        <v>512900</v>
      </c>
      <c r="O67" s="357"/>
      <c r="P67" s="61" t="s">
        <v>787</v>
      </c>
      <c r="Q67" s="539" t="s">
        <v>2617</v>
      </c>
      <c r="R67" s="77"/>
      <c r="S67" s="496" t="s">
        <v>762</v>
      </c>
      <c r="T67" s="508">
        <v>80000</v>
      </c>
      <c r="U67" s="540">
        <v>42940</v>
      </c>
      <c r="V67" s="490"/>
      <c r="W67" s="668" t="s">
        <v>1976</v>
      </c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</row>
    <row r="68" spans="1:47" s="79" customFormat="1" x14ac:dyDescent="0.2">
      <c r="A68" s="348"/>
      <c r="B68" s="349"/>
      <c r="C68" s="350"/>
      <c r="D68" s="349"/>
      <c r="E68" s="351"/>
      <c r="F68" s="352"/>
      <c r="G68" s="349"/>
      <c r="H68" s="349"/>
      <c r="I68" s="554"/>
      <c r="J68" s="349"/>
      <c r="K68" s="349"/>
      <c r="L68" s="356"/>
      <c r="M68" s="356"/>
      <c r="N68" s="356"/>
      <c r="O68" s="357"/>
      <c r="P68" s="61"/>
      <c r="Q68" s="539"/>
      <c r="R68" s="77"/>
      <c r="S68" s="496" t="s">
        <v>757</v>
      </c>
      <c r="T68" s="508">
        <v>100000</v>
      </c>
      <c r="U68" s="540">
        <v>42940</v>
      </c>
      <c r="V68" s="490"/>
      <c r="W68" s="668" t="s">
        <v>1976</v>
      </c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</row>
    <row r="69" spans="1:47" s="79" customFormat="1" x14ac:dyDescent="0.2">
      <c r="A69" s="348"/>
      <c r="B69" s="349"/>
      <c r="C69" s="350"/>
      <c r="D69" s="349"/>
      <c r="E69" s="351"/>
      <c r="F69" s="352"/>
      <c r="G69" s="349"/>
      <c r="H69" s="349"/>
      <c r="I69" s="554"/>
      <c r="J69" s="349"/>
      <c r="K69" s="349"/>
      <c r="L69" s="356"/>
      <c r="M69" s="356"/>
      <c r="N69" s="356"/>
      <c r="O69" s="357"/>
      <c r="P69" s="61"/>
      <c r="Q69" s="539"/>
      <c r="R69" s="77"/>
      <c r="S69" s="496" t="s">
        <v>762</v>
      </c>
      <c r="T69" s="508">
        <v>20000</v>
      </c>
      <c r="U69" s="540">
        <v>42938</v>
      </c>
      <c r="V69" s="490"/>
      <c r="W69" s="668" t="s">
        <v>1976</v>
      </c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</row>
    <row r="70" spans="1:47" s="79" customFormat="1" ht="15" x14ac:dyDescent="0.25">
      <c r="A70" s="348"/>
      <c r="B70" s="349"/>
      <c r="C70" s="350"/>
      <c r="D70" s="349"/>
      <c r="E70" s="351"/>
      <c r="F70" s="352"/>
      <c r="G70" s="349"/>
      <c r="H70" s="349"/>
      <c r="I70" s="554"/>
      <c r="J70" s="349"/>
      <c r="K70" s="349"/>
      <c r="L70" s="356"/>
      <c r="M70" s="356"/>
      <c r="N70" s="356"/>
      <c r="O70" s="357"/>
      <c r="P70" s="61"/>
      <c r="Q70" s="539"/>
      <c r="R70" s="77"/>
      <c r="S70" s="496" t="s">
        <v>2824</v>
      </c>
      <c r="T70" s="513">
        <v>7534.9</v>
      </c>
      <c r="U70" s="540"/>
      <c r="V70" s="490"/>
      <c r="W70" s="668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</row>
    <row r="71" spans="1:47" s="79" customFormat="1" ht="15" x14ac:dyDescent="0.25">
      <c r="A71" s="348"/>
      <c r="B71" s="349"/>
      <c r="C71" s="350"/>
      <c r="D71" s="349"/>
      <c r="E71" s="351"/>
      <c r="F71" s="352"/>
      <c r="G71" s="349"/>
      <c r="H71" s="349"/>
      <c r="I71" s="554"/>
      <c r="J71" s="349"/>
      <c r="K71" s="349"/>
      <c r="L71" s="356"/>
      <c r="M71" s="356"/>
      <c r="N71" s="356"/>
      <c r="O71" s="357"/>
      <c r="P71" s="61"/>
      <c r="Q71" s="539"/>
      <c r="R71" s="77"/>
      <c r="S71" s="496" t="s">
        <v>2647</v>
      </c>
      <c r="T71" s="502">
        <v>305365.11</v>
      </c>
      <c r="U71" s="503"/>
      <c r="V71" s="490"/>
      <c r="W71" s="668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</row>
    <row r="72" spans="1:47" s="79" customFormat="1" x14ac:dyDescent="0.2">
      <c r="A72" s="348" t="s">
        <v>4983</v>
      </c>
      <c r="B72" s="349">
        <v>521707</v>
      </c>
      <c r="C72" s="350">
        <v>2006</v>
      </c>
      <c r="D72" s="349" t="s">
        <v>165</v>
      </c>
      <c r="E72" s="351">
        <v>2017</v>
      </c>
      <c r="F72" s="352">
        <v>42935</v>
      </c>
      <c r="G72" s="349" t="s">
        <v>24</v>
      </c>
      <c r="H72" s="349" t="s">
        <v>4984</v>
      </c>
      <c r="I72" s="554"/>
      <c r="J72" s="349" t="s">
        <v>4985</v>
      </c>
      <c r="K72" s="349" t="s">
        <v>4986</v>
      </c>
      <c r="L72" s="356">
        <v>201982.76</v>
      </c>
      <c r="M72" s="356">
        <v>0</v>
      </c>
      <c r="N72" s="356">
        <v>234300</v>
      </c>
      <c r="O72" s="357"/>
      <c r="P72" s="61" t="s">
        <v>4286</v>
      </c>
      <c r="Q72" s="551" t="s">
        <v>2612</v>
      </c>
      <c r="R72" s="77"/>
      <c r="S72" s="490" t="s">
        <v>757</v>
      </c>
      <c r="T72" s="491">
        <v>132938</v>
      </c>
      <c r="U72" s="540">
        <v>42935</v>
      </c>
      <c r="V72" s="490"/>
      <c r="W72" s="668" t="s">
        <v>1976</v>
      </c>
    </row>
    <row r="73" spans="1:47" s="79" customFormat="1" x14ac:dyDescent="0.2">
      <c r="A73" s="348"/>
      <c r="B73" s="349"/>
      <c r="C73" s="350"/>
      <c r="D73" s="349"/>
      <c r="E73" s="351"/>
      <c r="F73" s="352"/>
      <c r="G73" s="349"/>
      <c r="H73" s="349"/>
      <c r="I73" s="554"/>
      <c r="J73" s="349"/>
      <c r="K73" s="349"/>
      <c r="L73" s="356"/>
      <c r="M73" s="356"/>
      <c r="N73" s="356"/>
      <c r="O73" s="357"/>
      <c r="P73" s="61"/>
      <c r="Q73" s="551"/>
      <c r="R73" s="77"/>
      <c r="S73" s="490" t="s">
        <v>2643</v>
      </c>
      <c r="T73" s="491">
        <v>1500</v>
      </c>
      <c r="U73" s="540">
        <v>42931</v>
      </c>
      <c r="V73" s="490"/>
      <c r="W73" s="668" t="s">
        <v>1976</v>
      </c>
    </row>
    <row r="74" spans="1:47" s="79" customFormat="1" ht="15" x14ac:dyDescent="0.25">
      <c r="A74" s="348"/>
      <c r="B74" s="349"/>
      <c r="C74" s="350"/>
      <c r="D74" s="349"/>
      <c r="E74" s="351"/>
      <c r="F74" s="352"/>
      <c r="G74" s="349"/>
      <c r="H74" s="349"/>
      <c r="I74" s="554"/>
      <c r="J74" s="349"/>
      <c r="K74" s="349"/>
      <c r="L74" s="356"/>
      <c r="M74" s="356"/>
      <c r="N74" s="356"/>
      <c r="O74" s="357"/>
      <c r="P74" s="61"/>
      <c r="Q74" s="551"/>
      <c r="R74" s="77"/>
      <c r="S74" s="490" t="s">
        <v>2647</v>
      </c>
      <c r="T74" s="513">
        <v>99862.75</v>
      </c>
      <c r="U74" s="540"/>
      <c r="V74" s="490"/>
      <c r="W74" s="668" t="s">
        <v>1976</v>
      </c>
    </row>
    <row r="75" spans="1:47" s="94" customFormat="1" x14ac:dyDescent="0.2">
      <c r="A75" s="348" t="s">
        <v>4987</v>
      </c>
      <c r="B75" s="349">
        <v>520223</v>
      </c>
      <c r="C75" s="350">
        <v>1796</v>
      </c>
      <c r="D75" s="349" t="s">
        <v>100</v>
      </c>
      <c r="E75" s="351">
        <v>2017</v>
      </c>
      <c r="F75" s="352">
        <v>42933</v>
      </c>
      <c r="G75" s="349"/>
      <c r="H75" s="349" t="s">
        <v>4988</v>
      </c>
      <c r="I75" s="554"/>
      <c r="J75" s="349" t="s">
        <v>129</v>
      </c>
      <c r="K75" s="349" t="s">
        <v>4989</v>
      </c>
      <c r="L75" s="356">
        <v>220611.08</v>
      </c>
      <c r="M75" s="356">
        <v>0</v>
      </c>
      <c r="N75" s="356">
        <v>255908.85</v>
      </c>
      <c r="O75" s="357"/>
      <c r="P75" s="61" t="s">
        <v>748</v>
      </c>
      <c r="Q75" s="546" t="s">
        <v>4866</v>
      </c>
      <c r="R75" s="77"/>
      <c r="S75" s="79"/>
      <c r="T75" s="670"/>
      <c r="U75" s="79"/>
      <c r="V75" s="540">
        <v>43028</v>
      </c>
      <c r="W75" s="671"/>
    </row>
    <row r="76" spans="1:47" s="79" customFormat="1" x14ac:dyDescent="0.2">
      <c r="A76" s="348" t="s">
        <v>4990</v>
      </c>
      <c r="B76" s="349">
        <v>520222</v>
      </c>
      <c r="C76" s="350">
        <v>1797</v>
      </c>
      <c r="D76" s="349" t="s">
        <v>121</v>
      </c>
      <c r="E76" s="351">
        <v>2017</v>
      </c>
      <c r="F76" s="352">
        <v>42936</v>
      </c>
      <c r="G76" s="349"/>
      <c r="H76" s="349" t="s">
        <v>4991</v>
      </c>
      <c r="I76" s="554"/>
      <c r="J76" s="349" t="s">
        <v>129</v>
      </c>
      <c r="K76" s="349" t="s">
        <v>4992</v>
      </c>
      <c r="L76" s="356">
        <v>212747.97</v>
      </c>
      <c r="M76" s="356">
        <v>0</v>
      </c>
      <c r="N76" s="356">
        <v>246787.64</v>
      </c>
      <c r="O76" s="357"/>
      <c r="P76" s="61" t="s">
        <v>748</v>
      </c>
      <c r="Q76" s="546" t="s">
        <v>4866</v>
      </c>
      <c r="R76" s="77"/>
      <c r="S76" s="490"/>
      <c r="T76" s="491"/>
      <c r="U76" s="490"/>
      <c r="V76" s="540">
        <v>43028</v>
      </c>
      <c r="W76" s="668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</row>
    <row r="77" spans="1:47" s="79" customFormat="1" x14ac:dyDescent="0.2">
      <c r="A77" s="348" t="s">
        <v>4993</v>
      </c>
      <c r="B77" s="349">
        <v>520818</v>
      </c>
      <c r="C77" s="350">
        <v>4495</v>
      </c>
      <c r="D77" s="349" t="s">
        <v>864</v>
      </c>
      <c r="E77" s="351">
        <v>2017</v>
      </c>
      <c r="F77" s="352">
        <v>42943</v>
      </c>
      <c r="G77" s="349" t="s">
        <v>79</v>
      </c>
      <c r="H77" s="349" t="s">
        <v>4994</v>
      </c>
      <c r="I77" s="554"/>
      <c r="J77" s="349" t="s">
        <v>4995</v>
      </c>
      <c r="K77" s="349" t="s">
        <v>4996</v>
      </c>
      <c r="L77" s="356">
        <v>407523.41</v>
      </c>
      <c r="M77" s="356">
        <v>21700.73</v>
      </c>
      <c r="N77" s="356">
        <v>497900</v>
      </c>
      <c r="O77" s="357"/>
      <c r="P77" s="61" t="s">
        <v>787</v>
      </c>
      <c r="Q77" s="539" t="s">
        <v>2617</v>
      </c>
      <c r="R77" s="77"/>
      <c r="S77" s="496" t="s">
        <v>762</v>
      </c>
      <c r="T77" s="508">
        <v>35000</v>
      </c>
      <c r="U77" s="540">
        <v>42943</v>
      </c>
      <c r="V77" s="490"/>
      <c r="W77" s="668" t="s">
        <v>1976</v>
      </c>
    </row>
    <row r="78" spans="1:47" s="79" customFormat="1" x14ac:dyDescent="0.2">
      <c r="A78" s="348"/>
      <c r="B78" s="349"/>
      <c r="C78" s="350"/>
      <c r="D78" s="349"/>
      <c r="E78" s="351"/>
      <c r="F78" s="352"/>
      <c r="G78" s="349"/>
      <c r="H78" s="349"/>
      <c r="I78" s="554"/>
      <c r="J78" s="349"/>
      <c r="K78" s="349"/>
      <c r="L78" s="356"/>
      <c r="M78" s="356"/>
      <c r="N78" s="356"/>
      <c r="O78" s="357"/>
      <c r="P78" s="61"/>
      <c r="Q78" s="539"/>
      <c r="R78" s="77"/>
      <c r="S78" s="496" t="s">
        <v>762</v>
      </c>
      <c r="T78" s="508">
        <v>21218.41</v>
      </c>
      <c r="U78" s="540">
        <v>42943</v>
      </c>
      <c r="V78" s="490"/>
      <c r="W78" s="668" t="s">
        <v>1976</v>
      </c>
    </row>
    <row r="79" spans="1:47" s="79" customFormat="1" ht="15" x14ac:dyDescent="0.25">
      <c r="A79" s="348"/>
      <c r="B79" s="349"/>
      <c r="C79" s="350"/>
      <c r="D79" s="349"/>
      <c r="E79" s="351"/>
      <c r="F79" s="352"/>
      <c r="G79" s="349"/>
      <c r="H79" s="349"/>
      <c r="I79" s="554"/>
      <c r="J79" s="349"/>
      <c r="K79" s="349"/>
      <c r="L79" s="356"/>
      <c r="M79" s="356"/>
      <c r="N79" s="356"/>
      <c r="O79" s="357"/>
      <c r="P79" s="61"/>
      <c r="Q79" s="539"/>
      <c r="R79" s="77"/>
      <c r="S79" s="496" t="s">
        <v>771</v>
      </c>
      <c r="T79" s="502">
        <v>18031.71</v>
      </c>
      <c r="U79" s="503"/>
      <c r="V79" s="490"/>
      <c r="W79" s="668"/>
    </row>
    <row r="80" spans="1:47" s="79" customFormat="1" ht="15" x14ac:dyDescent="0.25">
      <c r="A80" s="348"/>
      <c r="B80" s="349"/>
      <c r="C80" s="350"/>
      <c r="D80" s="349"/>
      <c r="E80" s="351"/>
      <c r="F80" s="352"/>
      <c r="G80" s="349"/>
      <c r="H80" s="349"/>
      <c r="I80" s="554"/>
      <c r="J80" s="349"/>
      <c r="K80" s="349"/>
      <c r="L80" s="356"/>
      <c r="M80" s="356"/>
      <c r="N80" s="356"/>
      <c r="O80" s="357"/>
      <c r="P80" s="61"/>
      <c r="Q80" s="539"/>
      <c r="R80" s="77"/>
      <c r="S80" s="496" t="s">
        <v>2647</v>
      </c>
      <c r="T80" s="502">
        <v>423649.88</v>
      </c>
      <c r="U80" s="503"/>
      <c r="V80" s="490"/>
      <c r="W80" s="668"/>
    </row>
    <row r="81" spans="1:47" s="94" customFormat="1" x14ac:dyDescent="0.2">
      <c r="A81" s="674" t="s">
        <v>4997</v>
      </c>
      <c r="B81" s="349">
        <v>520513</v>
      </c>
      <c r="C81" s="350">
        <v>5396</v>
      </c>
      <c r="D81" s="349" t="s">
        <v>339</v>
      </c>
      <c r="E81" s="351">
        <v>2017</v>
      </c>
      <c r="F81" s="352">
        <v>42922</v>
      </c>
      <c r="G81" s="349" t="s">
        <v>203</v>
      </c>
      <c r="H81" s="349" t="s">
        <v>4998</v>
      </c>
      <c r="I81" s="554"/>
      <c r="J81" s="349" t="s">
        <v>4999</v>
      </c>
      <c r="K81" s="349" t="s">
        <v>5000</v>
      </c>
      <c r="L81" s="356" t="s">
        <v>5001</v>
      </c>
      <c r="M81" s="356">
        <v>29746.86</v>
      </c>
      <c r="N81" s="356">
        <v>567055</v>
      </c>
      <c r="O81" s="357"/>
      <c r="P81" s="61" t="s">
        <v>787</v>
      </c>
      <c r="Q81" s="315" t="s">
        <v>4866</v>
      </c>
      <c r="R81" s="77"/>
      <c r="S81" s="496" t="s">
        <v>758</v>
      </c>
      <c r="T81" s="508">
        <v>567055</v>
      </c>
      <c r="U81" s="540">
        <v>42927</v>
      </c>
      <c r="V81" s="540">
        <v>43026</v>
      </c>
      <c r="W81" s="668" t="s">
        <v>1976</v>
      </c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</row>
    <row r="82" spans="1:47" s="79" customFormat="1" x14ac:dyDescent="0.2">
      <c r="A82" s="348" t="s">
        <v>5002</v>
      </c>
      <c r="B82" s="349">
        <v>56403</v>
      </c>
      <c r="C82" s="350" t="s">
        <v>618</v>
      </c>
      <c r="D82" s="349" t="s">
        <v>4838</v>
      </c>
      <c r="E82" s="351">
        <v>2017</v>
      </c>
      <c r="F82" s="352">
        <v>42924</v>
      </c>
      <c r="G82" s="349" t="s">
        <v>646</v>
      </c>
      <c r="H82" s="349" t="s">
        <v>5003</v>
      </c>
      <c r="I82" s="554"/>
      <c r="J82" s="349" t="s">
        <v>5004</v>
      </c>
      <c r="K82" s="349" t="s">
        <v>5005</v>
      </c>
      <c r="L82" s="356">
        <v>97731.03</v>
      </c>
      <c r="M82" s="356">
        <v>0</v>
      </c>
      <c r="N82" s="356">
        <v>100000</v>
      </c>
      <c r="O82" s="357"/>
      <c r="P82" s="61" t="s">
        <v>749</v>
      </c>
      <c r="Q82" s="551" t="s">
        <v>2612</v>
      </c>
      <c r="R82" s="77"/>
      <c r="S82" s="490" t="s">
        <v>2752</v>
      </c>
      <c r="T82" s="491">
        <v>95000</v>
      </c>
      <c r="U82" s="540">
        <v>42926</v>
      </c>
      <c r="V82" s="490"/>
      <c r="W82" s="668" t="s">
        <v>1976</v>
      </c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</row>
    <row r="83" spans="1:47" s="79" customFormat="1" x14ac:dyDescent="0.2">
      <c r="A83" s="348"/>
      <c r="B83" s="349"/>
      <c r="C83" s="350"/>
      <c r="D83" s="349"/>
      <c r="E83" s="351"/>
      <c r="F83" s="352"/>
      <c r="G83" s="349"/>
      <c r="H83" s="349"/>
      <c r="I83" s="554"/>
      <c r="J83" s="349"/>
      <c r="K83" s="349"/>
      <c r="L83" s="356"/>
      <c r="M83" s="356"/>
      <c r="N83" s="356"/>
      <c r="O83" s="357"/>
      <c r="P83" s="61"/>
      <c r="Q83" s="551"/>
      <c r="R83" s="77"/>
      <c r="S83" s="490" t="s">
        <v>2643</v>
      </c>
      <c r="T83" s="491">
        <v>5000</v>
      </c>
      <c r="U83" s="540">
        <v>42924</v>
      </c>
      <c r="V83" s="490"/>
      <c r="W83" s="668" t="s">
        <v>1976</v>
      </c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</row>
    <row r="84" spans="1:47" s="79" customFormat="1" x14ac:dyDescent="0.2">
      <c r="A84" s="348" t="s">
        <v>5006</v>
      </c>
      <c r="B84" s="349">
        <v>521101</v>
      </c>
      <c r="C84" s="350">
        <v>1253</v>
      </c>
      <c r="D84" s="349" t="s">
        <v>25</v>
      </c>
      <c r="E84" s="351">
        <v>2017</v>
      </c>
      <c r="F84" s="352">
        <v>42936</v>
      </c>
      <c r="G84" s="349" t="s">
        <v>203</v>
      </c>
      <c r="H84" s="349" t="s">
        <v>5007</v>
      </c>
      <c r="I84" s="554"/>
      <c r="J84" s="349" t="s">
        <v>5008</v>
      </c>
      <c r="K84" s="349" t="s">
        <v>5009</v>
      </c>
      <c r="L84" s="356">
        <v>388793.1</v>
      </c>
      <c r="M84" s="356">
        <v>0</v>
      </c>
      <c r="N84" s="356">
        <v>451000</v>
      </c>
      <c r="O84" s="357"/>
      <c r="P84" s="61" t="s">
        <v>4286</v>
      </c>
      <c r="Q84" s="539" t="s">
        <v>2617</v>
      </c>
      <c r="R84" s="77"/>
      <c r="S84" s="496" t="s">
        <v>758</v>
      </c>
      <c r="T84" s="508">
        <v>200000</v>
      </c>
      <c r="U84" s="540">
        <v>42940</v>
      </c>
      <c r="V84" s="490"/>
      <c r="W84" s="668" t="s">
        <v>1976</v>
      </c>
    </row>
    <row r="85" spans="1:47" s="79" customFormat="1" ht="15" x14ac:dyDescent="0.25">
      <c r="A85" s="348"/>
      <c r="B85" s="349"/>
      <c r="C85" s="350"/>
      <c r="D85" s="349"/>
      <c r="E85" s="351"/>
      <c r="F85" s="352"/>
      <c r="G85" s="349"/>
      <c r="H85" s="349"/>
      <c r="I85" s="554"/>
      <c r="J85" s="349"/>
      <c r="K85" s="349"/>
      <c r="L85" s="356"/>
      <c r="M85" s="356"/>
      <c r="N85" s="356"/>
      <c r="O85" s="357"/>
      <c r="P85" s="61"/>
      <c r="Q85" s="539"/>
      <c r="R85" s="77"/>
      <c r="S85" s="496" t="s">
        <v>2824</v>
      </c>
      <c r="T85" s="513">
        <v>4752.42</v>
      </c>
      <c r="U85" s="540"/>
      <c r="V85" s="490"/>
      <c r="W85" s="668" t="s">
        <v>2618</v>
      </c>
    </row>
    <row r="86" spans="1:47" s="79" customFormat="1" ht="15" x14ac:dyDescent="0.25">
      <c r="A86" s="348"/>
      <c r="B86" s="349"/>
      <c r="C86" s="350"/>
      <c r="D86" s="349"/>
      <c r="E86" s="351"/>
      <c r="F86" s="352"/>
      <c r="G86" s="349"/>
      <c r="H86" s="349"/>
      <c r="I86" s="554"/>
      <c r="J86" s="349"/>
      <c r="K86" s="349"/>
      <c r="L86" s="356"/>
      <c r="M86" s="356"/>
      <c r="N86" s="356"/>
      <c r="O86" s="357"/>
      <c r="P86" s="61"/>
      <c r="Q86" s="539"/>
      <c r="R86" s="77"/>
      <c r="S86" s="496" t="s">
        <v>2647</v>
      </c>
      <c r="T86" s="502">
        <v>246247.58</v>
      </c>
      <c r="U86" s="503"/>
      <c r="V86" s="490"/>
      <c r="W86" s="668" t="s">
        <v>1976</v>
      </c>
    </row>
    <row r="87" spans="1:47" s="79" customFormat="1" x14ac:dyDescent="0.2">
      <c r="A87" s="674" t="s">
        <v>5010</v>
      </c>
      <c r="B87" s="349">
        <v>1520302</v>
      </c>
      <c r="C87" s="350">
        <v>7441</v>
      </c>
      <c r="D87" s="349" t="s">
        <v>435</v>
      </c>
      <c r="E87" s="351">
        <v>2017</v>
      </c>
      <c r="F87" s="352">
        <v>42941</v>
      </c>
      <c r="G87" s="349" t="s">
        <v>115</v>
      </c>
      <c r="H87" s="349" t="s">
        <v>5011</v>
      </c>
      <c r="I87" s="554"/>
      <c r="J87" s="349" t="s">
        <v>2511</v>
      </c>
      <c r="K87" s="349" t="s">
        <v>5012</v>
      </c>
      <c r="L87" s="356">
        <v>525451.56000000006</v>
      </c>
      <c r="M87" s="356">
        <v>26272.58</v>
      </c>
      <c r="N87" s="356">
        <v>640000</v>
      </c>
      <c r="O87" s="357"/>
      <c r="P87" s="61" t="s">
        <v>787</v>
      </c>
      <c r="Q87" s="315" t="s">
        <v>4866</v>
      </c>
      <c r="R87" s="77"/>
      <c r="S87" s="490" t="s">
        <v>758</v>
      </c>
      <c r="T87" s="491">
        <v>578216</v>
      </c>
      <c r="U87" s="540">
        <v>42941</v>
      </c>
      <c r="V87" s="540">
        <v>43026</v>
      </c>
      <c r="W87" s="668" t="s">
        <v>1976</v>
      </c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</row>
    <row r="88" spans="1:47" s="79" customFormat="1" ht="15" x14ac:dyDescent="0.25">
      <c r="A88" s="674"/>
      <c r="B88" s="349"/>
      <c r="C88" s="350"/>
      <c r="D88" s="349"/>
      <c r="E88" s="351"/>
      <c r="F88" s="352"/>
      <c r="G88" s="349"/>
      <c r="H88" s="349"/>
      <c r="I88" s="554"/>
      <c r="J88" s="349"/>
      <c r="K88" s="349"/>
      <c r="L88" s="356"/>
      <c r="M88" s="356"/>
      <c r="N88" s="356"/>
      <c r="O88" s="357"/>
      <c r="P88" s="61"/>
      <c r="Q88" s="315"/>
      <c r="R88" s="77"/>
      <c r="S88" s="490" t="s">
        <v>2647</v>
      </c>
      <c r="T88" s="513">
        <v>61784.11</v>
      </c>
      <c r="U88" s="540"/>
      <c r="V88" s="540">
        <v>43026</v>
      </c>
      <c r="W88" s="668" t="s">
        <v>1976</v>
      </c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</row>
    <row r="89" spans="1:47" s="79" customFormat="1" x14ac:dyDescent="0.2">
      <c r="A89" s="348" t="s">
        <v>5013</v>
      </c>
      <c r="B89" s="349">
        <v>1013102</v>
      </c>
      <c r="C89" s="350" t="s">
        <v>618</v>
      </c>
      <c r="D89" s="349" t="s">
        <v>4838</v>
      </c>
      <c r="E89" s="351">
        <v>2017</v>
      </c>
      <c r="F89" s="352">
        <v>42942</v>
      </c>
      <c r="G89" s="349" t="s">
        <v>35</v>
      </c>
      <c r="H89" s="349" t="s">
        <v>5014</v>
      </c>
      <c r="I89" s="554"/>
      <c r="J89" s="349" t="s">
        <v>5015</v>
      </c>
      <c r="K89" s="349" t="s">
        <v>5016</v>
      </c>
      <c r="L89" s="356">
        <v>148982.76</v>
      </c>
      <c r="M89" s="356">
        <v>0</v>
      </c>
      <c r="N89" s="356">
        <v>172820</v>
      </c>
      <c r="O89" s="357"/>
      <c r="P89" s="61" t="s">
        <v>749</v>
      </c>
      <c r="Q89" s="551" t="s">
        <v>2612</v>
      </c>
      <c r="R89" s="550"/>
      <c r="S89" s="490" t="s">
        <v>2752</v>
      </c>
      <c r="T89" s="491">
        <v>172820</v>
      </c>
      <c r="U89" s="540">
        <v>42942</v>
      </c>
      <c r="V89" s="490"/>
      <c r="W89" s="668" t="s">
        <v>1976</v>
      </c>
    </row>
    <row r="90" spans="1:47" s="79" customFormat="1" x14ac:dyDescent="0.2">
      <c r="A90" s="348" t="s">
        <v>5017</v>
      </c>
      <c r="B90" s="349">
        <v>520814</v>
      </c>
      <c r="C90" s="350">
        <v>4493</v>
      </c>
      <c r="D90" s="349" t="s">
        <v>297</v>
      </c>
      <c r="E90" s="351">
        <v>2017</v>
      </c>
      <c r="F90" s="352">
        <v>42940</v>
      </c>
      <c r="G90" s="349"/>
      <c r="H90" s="349" t="s">
        <v>5018</v>
      </c>
      <c r="I90" s="554"/>
      <c r="J90" s="349" t="s">
        <v>1234</v>
      </c>
      <c r="K90" s="349" t="s">
        <v>5019</v>
      </c>
      <c r="L90" s="356">
        <v>277001.46999999997</v>
      </c>
      <c r="M90" s="356">
        <v>0</v>
      </c>
      <c r="N90" s="356">
        <v>321321.7</v>
      </c>
      <c r="O90" s="357"/>
      <c r="P90" s="61" t="s">
        <v>748</v>
      </c>
      <c r="Q90" s="546" t="s">
        <v>4866</v>
      </c>
      <c r="R90" s="77"/>
      <c r="S90" s="490"/>
      <c r="T90" s="491"/>
      <c r="U90" s="490"/>
      <c r="V90" s="540">
        <v>43028</v>
      </c>
      <c r="W90" s="668"/>
    </row>
    <row r="91" spans="1:47" s="79" customFormat="1" x14ac:dyDescent="0.2">
      <c r="A91" s="348" t="s">
        <v>5020</v>
      </c>
      <c r="B91" s="349">
        <v>1520604</v>
      </c>
      <c r="C91" s="350">
        <v>7495</v>
      </c>
      <c r="D91" s="349" t="s">
        <v>492</v>
      </c>
      <c r="E91" s="351">
        <v>2017</v>
      </c>
      <c r="F91" s="352">
        <v>42940</v>
      </c>
      <c r="G91" s="349"/>
      <c r="H91" s="349" t="s">
        <v>5021</v>
      </c>
      <c r="I91" s="554"/>
      <c r="J91" s="349" t="s">
        <v>1234</v>
      </c>
      <c r="K91" s="349" t="s">
        <v>5022</v>
      </c>
      <c r="L91" s="356">
        <v>262806.28000000003</v>
      </c>
      <c r="M91" s="356">
        <v>0</v>
      </c>
      <c r="N91" s="356">
        <v>304855.28000000003</v>
      </c>
      <c r="O91" s="357"/>
      <c r="P91" s="61" t="s">
        <v>748</v>
      </c>
      <c r="Q91" s="546" t="s">
        <v>4866</v>
      </c>
      <c r="R91" s="77"/>
      <c r="S91" s="490"/>
      <c r="T91" s="491"/>
      <c r="U91" s="490"/>
      <c r="V91" s="540">
        <v>43028</v>
      </c>
      <c r="W91" s="668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</row>
    <row r="92" spans="1:47" s="79" customFormat="1" x14ac:dyDescent="0.2">
      <c r="A92" s="348" t="s">
        <v>5023</v>
      </c>
      <c r="B92" s="349">
        <v>1520603</v>
      </c>
      <c r="C92" s="350">
        <v>7497</v>
      </c>
      <c r="D92" s="349" t="s">
        <v>596</v>
      </c>
      <c r="E92" s="351">
        <v>2017</v>
      </c>
      <c r="F92" s="352">
        <v>42921</v>
      </c>
      <c r="G92" s="349" t="s">
        <v>115</v>
      </c>
      <c r="H92" s="349" t="s">
        <v>5024</v>
      </c>
      <c r="I92" s="554"/>
      <c r="J92" s="349" t="s">
        <v>5025</v>
      </c>
      <c r="K92" s="349" t="s">
        <v>5026</v>
      </c>
      <c r="L92" s="356">
        <v>271264.37</v>
      </c>
      <c r="M92" s="356">
        <v>13563.22</v>
      </c>
      <c r="N92" s="356">
        <v>330400</v>
      </c>
      <c r="O92" s="357"/>
      <c r="P92" s="61" t="s">
        <v>787</v>
      </c>
      <c r="Q92" s="539" t="s">
        <v>2617</v>
      </c>
      <c r="R92" s="77"/>
      <c r="S92" s="490" t="s">
        <v>758</v>
      </c>
      <c r="T92" s="491">
        <v>50000</v>
      </c>
      <c r="U92" s="540">
        <v>42921</v>
      </c>
      <c r="V92" s="490"/>
      <c r="W92" s="668" t="s">
        <v>1976</v>
      </c>
    </row>
    <row r="93" spans="1:47" s="79" customFormat="1" x14ac:dyDescent="0.2">
      <c r="A93" s="348"/>
      <c r="B93" s="349"/>
      <c r="C93" s="350"/>
      <c r="D93" s="349"/>
      <c r="E93" s="351"/>
      <c r="F93" s="352"/>
      <c r="G93" s="349"/>
      <c r="H93" s="349"/>
      <c r="I93" s="554"/>
      <c r="J93" s="349"/>
      <c r="K93" s="349"/>
      <c r="L93" s="356"/>
      <c r="M93" s="356"/>
      <c r="N93" s="356"/>
      <c r="O93" s="357"/>
      <c r="P93" s="61"/>
      <c r="Q93" s="539"/>
      <c r="R93" s="77"/>
      <c r="S93" s="490" t="s">
        <v>2643</v>
      </c>
      <c r="T93" s="491">
        <v>20000</v>
      </c>
      <c r="U93" s="540">
        <v>42921</v>
      </c>
      <c r="V93" s="490"/>
      <c r="W93" s="668" t="s">
        <v>1976</v>
      </c>
    </row>
    <row r="94" spans="1:47" s="79" customFormat="1" x14ac:dyDescent="0.2">
      <c r="A94" s="348"/>
      <c r="B94" s="349"/>
      <c r="C94" s="350"/>
      <c r="D94" s="349"/>
      <c r="E94" s="351"/>
      <c r="F94" s="352"/>
      <c r="G94" s="349"/>
      <c r="H94" s="349"/>
      <c r="I94" s="554"/>
      <c r="J94" s="349"/>
      <c r="K94" s="349"/>
      <c r="L94" s="356"/>
      <c r="M94" s="356"/>
      <c r="N94" s="356"/>
      <c r="O94" s="357"/>
      <c r="P94" s="61"/>
      <c r="Q94" s="539"/>
      <c r="R94" s="77"/>
      <c r="S94" s="490" t="s">
        <v>758</v>
      </c>
      <c r="T94" s="491">
        <v>30400</v>
      </c>
      <c r="U94" s="540">
        <v>42922</v>
      </c>
      <c r="V94" s="490"/>
      <c r="W94" s="668" t="s">
        <v>1976</v>
      </c>
    </row>
    <row r="95" spans="1:47" s="79" customFormat="1" x14ac:dyDescent="0.2">
      <c r="A95" s="348"/>
      <c r="B95" s="349"/>
      <c r="C95" s="350"/>
      <c r="D95" s="349"/>
      <c r="E95" s="351"/>
      <c r="F95" s="352"/>
      <c r="G95" s="349"/>
      <c r="H95" s="349"/>
      <c r="I95" s="554"/>
      <c r="J95" s="349"/>
      <c r="K95" s="349"/>
      <c r="L95" s="356"/>
      <c r="M95" s="356"/>
      <c r="N95" s="356"/>
      <c r="O95" s="357"/>
      <c r="P95" s="61"/>
      <c r="Q95" s="539"/>
      <c r="R95" s="77"/>
      <c r="S95" s="490" t="s">
        <v>757</v>
      </c>
      <c r="T95" s="491">
        <v>230000</v>
      </c>
      <c r="U95" s="540">
        <v>42921</v>
      </c>
      <c r="V95" s="490"/>
      <c r="W95" s="668" t="s">
        <v>1976</v>
      </c>
    </row>
    <row r="96" spans="1:47" s="79" customFormat="1" x14ac:dyDescent="0.2">
      <c r="A96" s="348" t="s">
        <v>5027</v>
      </c>
      <c r="B96" s="349">
        <v>521702</v>
      </c>
      <c r="C96" s="350">
        <v>2005</v>
      </c>
      <c r="D96" s="349" t="s">
        <v>130</v>
      </c>
      <c r="E96" s="351">
        <v>2017</v>
      </c>
      <c r="F96" s="352">
        <v>42940</v>
      </c>
      <c r="G96" s="349" t="s">
        <v>13</v>
      </c>
      <c r="H96" s="349" t="s">
        <v>5028</v>
      </c>
      <c r="I96" s="554"/>
      <c r="J96" s="349" t="s">
        <v>5029</v>
      </c>
      <c r="K96" s="349" t="s">
        <v>5030</v>
      </c>
      <c r="L96" s="356">
        <v>183620.69</v>
      </c>
      <c r="M96" s="356">
        <v>0</v>
      </c>
      <c r="N96" s="356">
        <v>213000</v>
      </c>
      <c r="O96" s="357"/>
      <c r="P96" s="61" t="s">
        <v>4286</v>
      </c>
      <c r="Q96" s="551" t="s">
        <v>2612</v>
      </c>
      <c r="R96" s="77"/>
      <c r="S96" s="496" t="s">
        <v>2643</v>
      </c>
      <c r="T96" s="508">
        <v>100000</v>
      </c>
      <c r="U96" s="540">
        <v>42941</v>
      </c>
      <c r="V96" s="490"/>
      <c r="W96" s="668" t="s">
        <v>1976</v>
      </c>
    </row>
    <row r="97" spans="1:47" s="79" customFormat="1" ht="15" x14ac:dyDescent="0.25">
      <c r="A97" s="348"/>
      <c r="B97" s="349"/>
      <c r="C97" s="350"/>
      <c r="D97" s="349"/>
      <c r="E97" s="351"/>
      <c r="F97" s="352"/>
      <c r="G97" s="349"/>
      <c r="H97" s="349"/>
      <c r="I97" s="554"/>
      <c r="J97" s="349"/>
      <c r="K97" s="349"/>
      <c r="L97" s="356"/>
      <c r="M97" s="356"/>
      <c r="N97" s="356"/>
      <c r="O97" s="357"/>
      <c r="P97" s="61"/>
      <c r="Q97" s="551"/>
      <c r="R97" s="77"/>
      <c r="S97" s="496" t="s">
        <v>2647</v>
      </c>
      <c r="T97" s="502">
        <v>113000</v>
      </c>
      <c r="V97" s="503"/>
      <c r="W97" s="668" t="s">
        <v>1976</v>
      </c>
    </row>
    <row r="98" spans="1:47" s="79" customFormat="1" x14ac:dyDescent="0.2">
      <c r="A98" s="348" t="s">
        <v>5031</v>
      </c>
      <c r="B98" s="349">
        <v>520815</v>
      </c>
      <c r="C98" s="350" t="s">
        <v>697</v>
      </c>
      <c r="D98" s="349" t="s">
        <v>4847</v>
      </c>
      <c r="E98" s="351">
        <v>2017</v>
      </c>
      <c r="F98" s="352">
        <v>42928</v>
      </c>
      <c r="G98" s="349" t="s">
        <v>1874</v>
      </c>
      <c r="H98" s="349" t="s">
        <v>5032</v>
      </c>
      <c r="I98" s="554"/>
      <c r="J98" s="349" t="s">
        <v>5033</v>
      </c>
      <c r="K98" s="349" t="s">
        <v>5034</v>
      </c>
      <c r="L98" s="356">
        <v>252413.79</v>
      </c>
      <c r="M98" s="356">
        <v>0</v>
      </c>
      <c r="N98" s="356">
        <v>260000</v>
      </c>
      <c r="O98" s="357"/>
      <c r="P98" s="61" t="s">
        <v>749</v>
      </c>
      <c r="Q98" s="539" t="s">
        <v>2617</v>
      </c>
      <c r="R98" s="77"/>
      <c r="S98" s="496" t="s">
        <v>2643</v>
      </c>
      <c r="T98" s="508">
        <v>3000</v>
      </c>
      <c r="U98" s="540">
        <v>42928</v>
      </c>
      <c r="V98" s="490"/>
      <c r="W98" s="668" t="s">
        <v>1976</v>
      </c>
    </row>
    <row r="99" spans="1:47" s="79" customFormat="1" x14ac:dyDescent="0.2">
      <c r="A99" s="348"/>
      <c r="B99" s="349"/>
      <c r="C99" s="350"/>
      <c r="D99" s="349"/>
      <c r="E99" s="351"/>
      <c r="F99" s="352"/>
      <c r="G99" s="349"/>
      <c r="H99" s="349"/>
      <c r="I99" s="554"/>
      <c r="J99" s="349"/>
      <c r="K99" s="349"/>
      <c r="L99" s="356"/>
      <c r="M99" s="356"/>
      <c r="N99" s="356"/>
      <c r="O99" s="357"/>
      <c r="P99" s="61"/>
      <c r="Q99" s="539"/>
      <c r="R99" s="77"/>
      <c r="S99" s="496" t="s">
        <v>758</v>
      </c>
      <c r="T99" s="508">
        <v>97000</v>
      </c>
      <c r="U99" s="540">
        <v>42930</v>
      </c>
      <c r="V99" s="490"/>
      <c r="W99" s="668" t="s">
        <v>1976</v>
      </c>
    </row>
    <row r="100" spans="1:47" s="79" customFormat="1" ht="15" x14ac:dyDescent="0.25">
      <c r="A100" s="348"/>
      <c r="B100" s="349"/>
      <c r="C100" s="350"/>
      <c r="D100" s="349"/>
      <c r="E100" s="351"/>
      <c r="F100" s="352"/>
      <c r="G100" s="349"/>
      <c r="H100" s="349"/>
      <c r="I100" s="554"/>
      <c r="J100" s="349"/>
      <c r="K100" s="349"/>
      <c r="L100" s="356"/>
      <c r="M100" s="356"/>
      <c r="N100" s="356"/>
      <c r="O100" s="357"/>
      <c r="P100" s="61"/>
      <c r="Q100" s="539"/>
      <c r="R100" s="77"/>
      <c r="S100" s="496" t="s">
        <v>2647</v>
      </c>
      <c r="T100" s="502">
        <v>160000.01</v>
      </c>
      <c r="V100" s="503"/>
      <c r="W100" s="668" t="s">
        <v>1976</v>
      </c>
    </row>
    <row r="101" spans="1:47" s="79" customFormat="1" x14ac:dyDescent="0.2">
      <c r="A101" s="674" t="s">
        <v>5035</v>
      </c>
      <c r="B101" s="349">
        <v>1520302</v>
      </c>
      <c r="C101" s="350" t="s">
        <v>697</v>
      </c>
      <c r="D101" s="349" t="s">
        <v>4847</v>
      </c>
      <c r="E101" s="351">
        <v>2017</v>
      </c>
      <c r="F101" s="352">
        <v>42933</v>
      </c>
      <c r="G101" s="349" t="s">
        <v>651</v>
      </c>
      <c r="H101" s="349" t="s">
        <v>5036</v>
      </c>
      <c r="I101" s="554"/>
      <c r="J101" s="349" t="s">
        <v>5037</v>
      </c>
      <c r="K101" s="349" t="s">
        <v>5038</v>
      </c>
      <c r="L101" s="356">
        <v>507068.97</v>
      </c>
      <c r="M101" s="356">
        <v>0</v>
      </c>
      <c r="N101" s="356">
        <v>525000</v>
      </c>
      <c r="O101" s="357"/>
      <c r="P101" s="61" t="s">
        <v>749</v>
      </c>
      <c r="Q101" s="315" t="s">
        <v>4866</v>
      </c>
      <c r="R101" s="77"/>
      <c r="S101" s="490" t="s">
        <v>757</v>
      </c>
      <c r="T101" s="491">
        <v>275000</v>
      </c>
      <c r="U101" s="540">
        <v>42935</v>
      </c>
      <c r="V101" s="540">
        <v>43026</v>
      </c>
      <c r="W101" s="668" t="s">
        <v>2618</v>
      </c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</row>
    <row r="102" spans="1:47" s="79" customFormat="1" x14ac:dyDescent="0.2">
      <c r="A102" s="674"/>
      <c r="B102" s="349"/>
      <c r="C102" s="350"/>
      <c r="D102" s="349"/>
      <c r="E102" s="351"/>
      <c r="F102" s="352"/>
      <c r="G102" s="349"/>
      <c r="H102" s="349"/>
      <c r="I102" s="554"/>
      <c r="J102" s="349"/>
      <c r="K102" s="349"/>
      <c r="L102" s="356"/>
      <c r="M102" s="356"/>
      <c r="N102" s="356"/>
      <c r="O102" s="357"/>
      <c r="P102" s="61"/>
      <c r="Q102" s="315"/>
      <c r="R102" s="77"/>
      <c r="S102" s="490" t="s">
        <v>2643</v>
      </c>
      <c r="T102" s="491">
        <v>50000</v>
      </c>
      <c r="U102" s="540">
        <v>42933</v>
      </c>
      <c r="V102" s="540">
        <v>43026</v>
      </c>
      <c r="W102" s="668" t="s">
        <v>2618</v>
      </c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</row>
    <row r="103" spans="1:47" s="79" customFormat="1" ht="15" x14ac:dyDescent="0.25">
      <c r="A103" s="674"/>
      <c r="B103" s="349"/>
      <c r="C103" s="350"/>
      <c r="D103" s="349"/>
      <c r="E103" s="351"/>
      <c r="F103" s="352"/>
      <c r="G103" s="349"/>
      <c r="H103" s="349"/>
      <c r="I103" s="554"/>
      <c r="J103" s="349"/>
      <c r="K103" s="349"/>
      <c r="L103" s="356"/>
      <c r="M103" s="356"/>
      <c r="N103" s="356"/>
      <c r="O103" s="357"/>
      <c r="P103" s="61"/>
      <c r="Q103" s="315"/>
      <c r="R103" s="77"/>
      <c r="S103" s="490" t="s">
        <v>2647</v>
      </c>
      <c r="T103" s="502">
        <v>200000</v>
      </c>
      <c r="U103" s="503"/>
      <c r="V103" s="540">
        <v>43026</v>
      </c>
      <c r="W103" s="668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</row>
    <row r="104" spans="1:47" s="79" customFormat="1" x14ac:dyDescent="0.2">
      <c r="A104" s="348" t="s">
        <v>5039</v>
      </c>
      <c r="B104" s="349">
        <v>520225</v>
      </c>
      <c r="C104" s="350">
        <v>1782</v>
      </c>
      <c r="D104" s="349" t="s">
        <v>60</v>
      </c>
      <c r="E104" s="351">
        <v>2017</v>
      </c>
      <c r="F104" s="352">
        <v>42933</v>
      </c>
      <c r="G104" s="349" t="s">
        <v>139</v>
      </c>
      <c r="H104" s="349" t="s">
        <v>5040</v>
      </c>
      <c r="I104" s="554"/>
      <c r="J104" s="349" t="s">
        <v>422</v>
      </c>
      <c r="K104" s="349" t="s">
        <v>5041</v>
      </c>
      <c r="L104" s="356">
        <v>284850.98</v>
      </c>
      <c r="M104" s="356">
        <v>3424.88</v>
      </c>
      <c r="N104" s="356">
        <v>334400</v>
      </c>
      <c r="O104" s="357"/>
      <c r="P104" s="61" t="s">
        <v>787</v>
      </c>
      <c r="Q104" s="539" t="s">
        <v>2617</v>
      </c>
      <c r="R104" s="77"/>
      <c r="S104" s="496" t="s">
        <v>762</v>
      </c>
      <c r="T104" s="508">
        <v>25000</v>
      </c>
      <c r="U104" s="540">
        <v>42934</v>
      </c>
      <c r="V104" s="490"/>
      <c r="W104" s="668" t="s">
        <v>1976</v>
      </c>
    </row>
    <row r="105" spans="1:47" s="79" customFormat="1" x14ac:dyDescent="0.2">
      <c r="A105" s="348"/>
      <c r="B105" s="349"/>
      <c r="C105" s="350"/>
      <c r="D105" s="349"/>
      <c r="E105" s="351"/>
      <c r="F105" s="352"/>
      <c r="G105" s="349"/>
      <c r="H105" s="349"/>
      <c r="I105" s="554"/>
      <c r="J105" s="349"/>
      <c r="K105" s="349"/>
      <c r="L105" s="356"/>
      <c r="M105" s="356"/>
      <c r="N105" s="356"/>
      <c r="O105" s="357"/>
      <c r="P105" s="61"/>
      <c r="Q105" s="539"/>
      <c r="R105" s="77"/>
      <c r="S105" s="496" t="s">
        <v>762</v>
      </c>
      <c r="T105" s="508">
        <v>36880</v>
      </c>
      <c r="U105" s="540">
        <v>42936</v>
      </c>
      <c r="V105" s="490"/>
      <c r="W105" s="668" t="s">
        <v>2618</v>
      </c>
    </row>
    <row r="106" spans="1:47" s="79" customFormat="1" x14ac:dyDescent="0.2">
      <c r="A106" s="348"/>
      <c r="B106" s="349"/>
      <c r="C106" s="350"/>
      <c r="D106" s="349"/>
      <c r="E106" s="351"/>
      <c r="F106" s="352"/>
      <c r="G106" s="349"/>
      <c r="H106" s="349"/>
      <c r="I106" s="554"/>
      <c r="J106" s="349"/>
      <c r="K106" s="349"/>
      <c r="L106" s="356"/>
      <c r="M106" s="356"/>
      <c r="N106" s="356"/>
      <c r="O106" s="357"/>
      <c r="P106" s="61"/>
      <c r="Q106" s="539"/>
      <c r="R106" s="77"/>
      <c r="S106" s="496" t="s">
        <v>762</v>
      </c>
      <c r="T106" s="508">
        <v>5000</v>
      </c>
      <c r="U106" s="540">
        <v>42931</v>
      </c>
      <c r="V106" s="490"/>
      <c r="W106" s="668" t="s">
        <v>2618</v>
      </c>
    </row>
    <row r="107" spans="1:47" s="79" customFormat="1" x14ac:dyDescent="0.2">
      <c r="A107" s="348"/>
      <c r="B107" s="349"/>
      <c r="C107" s="350"/>
      <c r="D107" s="349"/>
      <c r="E107" s="351"/>
      <c r="F107" s="352"/>
      <c r="G107" s="349"/>
      <c r="H107" s="349"/>
      <c r="I107" s="554"/>
      <c r="J107" s="349"/>
      <c r="K107" s="349"/>
      <c r="L107" s="356"/>
      <c r="M107" s="356"/>
      <c r="N107" s="356"/>
      <c r="O107" s="357"/>
      <c r="P107" s="61"/>
      <c r="Q107" s="539"/>
      <c r="R107" s="77"/>
      <c r="S107" s="496" t="s">
        <v>762</v>
      </c>
      <c r="T107" s="508">
        <v>5000</v>
      </c>
      <c r="U107" s="540">
        <v>42936</v>
      </c>
      <c r="V107" s="490"/>
      <c r="W107" s="668" t="s">
        <v>2618</v>
      </c>
    </row>
    <row r="108" spans="1:47" s="79" customFormat="1" ht="15" x14ac:dyDescent="0.25">
      <c r="A108" s="348"/>
      <c r="B108" s="349"/>
      <c r="C108" s="350"/>
      <c r="D108" s="349"/>
      <c r="E108" s="351"/>
      <c r="F108" s="352"/>
      <c r="G108" s="349"/>
      <c r="H108" s="349"/>
      <c r="I108" s="554"/>
      <c r="J108" s="349"/>
      <c r="K108" s="349"/>
      <c r="L108" s="356"/>
      <c r="M108" s="356"/>
      <c r="N108" s="356"/>
      <c r="O108" s="357"/>
      <c r="P108" s="61"/>
      <c r="Q108" s="539"/>
      <c r="R108" s="77"/>
      <c r="S108" s="496" t="s">
        <v>2647</v>
      </c>
      <c r="T108" s="502">
        <v>267520</v>
      </c>
      <c r="V108" s="503"/>
      <c r="W108" s="668" t="s">
        <v>2618</v>
      </c>
    </row>
    <row r="109" spans="1:47" s="79" customFormat="1" x14ac:dyDescent="0.2">
      <c r="A109" s="348" t="s">
        <v>5042</v>
      </c>
      <c r="B109" s="349">
        <v>520220</v>
      </c>
      <c r="C109" s="350">
        <v>1794</v>
      </c>
      <c r="D109" s="349" t="s">
        <v>80</v>
      </c>
      <c r="E109" s="351">
        <v>2017</v>
      </c>
      <c r="F109" s="352">
        <v>42936</v>
      </c>
      <c r="G109" s="349" t="s">
        <v>17</v>
      </c>
      <c r="H109" s="349" t="s">
        <v>5043</v>
      </c>
      <c r="I109" s="554"/>
      <c r="J109" s="349" t="s">
        <v>5044</v>
      </c>
      <c r="K109" s="349" t="s">
        <v>5045</v>
      </c>
      <c r="L109" s="356">
        <v>260376.64</v>
      </c>
      <c r="M109" s="356">
        <v>2813.02</v>
      </c>
      <c r="N109" s="356">
        <v>305300</v>
      </c>
      <c r="O109" s="357"/>
      <c r="P109" s="61" t="s">
        <v>787</v>
      </c>
      <c r="Q109" s="539" t="s">
        <v>2617</v>
      </c>
      <c r="R109" s="77"/>
      <c r="S109" s="496" t="s">
        <v>763</v>
      </c>
      <c r="T109" s="508">
        <v>35000</v>
      </c>
      <c r="U109" s="497">
        <v>42938</v>
      </c>
      <c r="V109" s="496"/>
      <c r="W109" s="668" t="s">
        <v>2618</v>
      </c>
    </row>
    <row r="110" spans="1:47" s="79" customFormat="1" x14ac:dyDescent="0.2">
      <c r="A110" s="348"/>
      <c r="B110" s="349"/>
      <c r="C110" s="350"/>
      <c r="D110" s="349"/>
      <c r="E110" s="351"/>
      <c r="F110" s="352"/>
      <c r="G110" s="349"/>
      <c r="H110" s="349"/>
      <c r="I110" s="554"/>
      <c r="J110" s="349"/>
      <c r="K110" s="349"/>
      <c r="L110" s="356"/>
      <c r="M110" s="356"/>
      <c r="N110" s="356"/>
      <c r="O110" s="357"/>
      <c r="P110" s="61"/>
      <c r="Q110" s="539"/>
      <c r="R110" s="77"/>
      <c r="S110" s="496" t="s">
        <v>757</v>
      </c>
      <c r="T110" s="508">
        <v>15000</v>
      </c>
      <c r="U110" s="497">
        <v>42940</v>
      </c>
      <c r="V110" s="496"/>
      <c r="W110" s="668" t="s">
        <v>2618</v>
      </c>
    </row>
    <row r="111" spans="1:47" s="79" customFormat="1" ht="15" x14ac:dyDescent="0.25">
      <c r="A111" s="348"/>
      <c r="B111" s="349"/>
      <c r="C111" s="350"/>
      <c r="D111" s="349"/>
      <c r="E111" s="351"/>
      <c r="F111" s="352"/>
      <c r="G111" s="349"/>
      <c r="H111" s="349"/>
      <c r="I111" s="554"/>
      <c r="J111" s="349"/>
      <c r="K111" s="349"/>
      <c r="L111" s="356"/>
      <c r="M111" s="356"/>
      <c r="N111" s="356"/>
      <c r="O111" s="357"/>
      <c r="P111" s="61"/>
      <c r="Q111" s="539"/>
      <c r="R111" s="77"/>
      <c r="S111" s="496" t="s">
        <v>2647</v>
      </c>
      <c r="T111" s="502">
        <v>255300</v>
      </c>
      <c r="V111" s="503"/>
      <c r="W111" s="668"/>
    </row>
    <row r="112" spans="1:47" s="79" customFormat="1" x14ac:dyDescent="0.2">
      <c r="A112" s="348" t="s">
        <v>5046</v>
      </c>
      <c r="B112" s="349">
        <v>1520604</v>
      </c>
      <c r="C112" s="350">
        <v>7495</v>
      </c>
      <c r="D112" s="349" t="s">
        <v>492</v>
      </c>
      <c r="E112" s="351">
        <v>2017</v>
      </c>
      <c r="F112" s="352">
        <v>42940</v>
      </c>
      <c r="G112" s="349"/>
      <c r="H112" s="349" t="s">
        <v>5047</v>
      </c>
      <c r="I112" s="554"/>
      <c r="J112" s="349" t="s">
        <v>527</v>
      </c>
      <c r="K112" s="349" t="s">
        <v>5048</v>
      </c>
      <c r="L112" s="356">
        <v>262805.42</v>
      </c>
      <c r="M112" s="356">
        <v>0</v>
      </c>
      <c r="N112" s="356">
        <v>304854.28999999998</v>
      </c>
      <c r="O112" s="357"/>
      <c r="P112" s="61" t="s">
        <v>748</v>
      </c>
      <c r="Q112" s="546" t="s">
        <v>4866</v>
      </c>
      <c r="R112" s="77"/>
      <c r="S112" s="490"/>
      <c r="T112" s="491"/>
      <c r="U112" s="490"/>
      <c r="V112" s="540">
        <v>43028</v>
      </c>
      <c r="W112" s="668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</row>
    <row r="113" spans="1:47" s="79" customFormat="1" x14ac:dyDescent="0.2">
      <c r="A113" s="348" t="s">
        <v>5049</v>
      </c>
      <c r="B113" s="349">
        <v>520214</v>
      </c>
      <c r="C113" s="350" t="s">
        <v>618</v>
      </c>
      <c r="D113" s="349" t="s">
        <v>4838</v>
      </c>
      <c r="E113" s="351">
        <v>2017</v>
      </c>
      <c r="F113" s="352">
        <v>42922</v>
      </c>
      <c r="G113" s="349" t="s">
        <v>2550</v>
      </c>
      <c r="H113" s="349" t="s">
        <v>5050</v>
      </c>
      <c r="I113" s="554"/>
      <c r="J113" s="349" t="s">
        <v>5051</v>
      </c>
      <c r="K113" s="349" t="s">
        <v>5052</v>
      </c>
      <c r="L113" s="356">
        <v>154482.76</v>
      </c>
      <c r="M113" s="356">
        <v>0</v>
      </c>
      <c r="N113" s="356">
        <v>160000</v>
      </c>
      <c r="O113" s="357"/>
      <c r="P113" s="61" t="s">
        <v>749</v>
      </c>
      <c r="Q113" s="551" t="s">
        <v>2612</v>
      </c>
      <c r="R113" s="77"/>
      <c r="S113" s="490" t="s">
        <v>758</v>
      </c>
      <c r="T113" s="491">
        <v>155000</v>
      </c>
      <c r="U113" s="540">
        <v>42930</v>
      </c>
      <c r="V113" s="490"/>
      <c r="W113" s="668" t="s">
        <v>1976</v>
      </c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</row>
    <row r="114" spans="1:47" s="79" customFormat="1" x14ac:dyDescent="0.2">
      <c r="A114" s="348"/>
      <c r="B114" s="349"/>
      <c r="C114" s="350"/>
      <c r="D114" s="349"/>
      <c r="E114" s="351"/>
      <c r="F114" s="352"/>
      <c r="G114" s="349"/>
      <c r="H114" s="349"/>
      <c r="I114" s="554"/>
      <c r="J114" s="349"/>
      <c r="K114" s="349"/>
      <c r="L114" s="356"/>
      <c r="M114" s="356"/>
      <c r="N114" s="356"/>
      <c r="O114" s="357"/>
      <c r="P114" s="61"/>
      <c r="Q114" s="551"/>
      <c r="R114" s="77"/>
      <c r="S114" s="490" t="s">
        <v>762</v>
      </c>
      <c r="T114" s="491">
        <v>5000</v>
      </c>
      <c r="U114" s="540">
        <v>42916</v>
      </c>
      <c r="V114" s="490"/>
      <c r="W114" s="668" t="s">
        <v>1976</v>
      </c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</row>
    <row r="115" spans="1:47" s="79" customFormat="1" x14ac:dyDescent="0.2">
      <c r="A115" s="348" t="s">
        <v>5053</v>
      </c>
      <c r="B115" s="349">
        <v>521707</v>
      </c>
      <c r="C115" s="350">
        <v>2006</v>
      </c>
      <c r="D115" s="349" t="s">
        <v>165</v>
      </c>
      <c r="E115" s="351">
        <v>2017</v>
      </c>
      <c r="F115" s="352">
        <v>42935</v>
      </c>
      <c r="G115" s="349" t="s">
        <v>105</v>
      </c>
      <c r="H115" s="349" t="s">
        <v>5054</v>
      </c>
      <c r="I115" s="554"/>
      <c r="J115" s="349" t="s">
        <v>5055</v>
      </c>
      <c r="K115" s="349" t="s">
        <v>5056</v>
      </c>
      <c r="L115" s="356">
        <v>201982.76</v>
      </c>
      <c r="M115" s="356">
        <v>0</v>
      </c>
      <c r="N115" s="356">
        <v>234300</v>
      </c>
      <c r="O115" s="357"/>
      <c r="P115" s="61" t="s">
        <v>4286</v>
      </c>
      <c r="Q115" s="551" t="s">
        <v>2612</v>
      </c>
      <c r="R115" s="77"/>
      <c r="S115" s="490" t="s">
        <v>758</v>
      </c>
      <c r="T115" s="491">
        <v>45000</v>
      </c>
      <c r="U115" s="540">
        <v>42936</v>
      </c>
      <c r="V115" s="490"/>
      <c r="W115" s="668" t="s">
        <v>1976</v>
      </c>
    </row>
    <row r="116" spans="1:47" s="79" customFormat="1" x14ac:dyDescent="0.2">
      <c r="A116" s="348"/>
      <c r="B116" s="349"/>
      <c r="C116" s="350"/>
      <c r="D116" s="349"/>
      <c r="E116" s="351"/>
      <c r="F116" s="352"/>
      <c r="G116" s="349"/>
      <c r="H116" s="349"/>
      <c r="I116" s="554"/>
      <c r="J116" s="349"/>
      <c r="K116" s="349"/>
      <c r="L116" s="356"/>
      <c r="M116" s="356"/>
      <c r="N116" s="356"/>
      <c r="O116" s="357"/>
      <c r="P116" s="61"/>
      <c r="Q116" s="551"/>
      <c r="R116" s="77"/>
      <c r="S116" s="490" t="s">
        <v>757</v>
      </c>
      <c r="T116" s="491">
        <v>5000</v>
      </c>
      <c r="U116" s="540">
        <v>42934</v>
      </c>
      <c r="V116" s="490"/>
      <c r="W116" s="668" t="s">
        <v>1976</v>
      </c>
    </row>
    <row r="117" spans="1:47" s="79" customFormat="1" x14ac:dyDescent="0.2">
      <c r="A117" s="348"/>
      <c r="B117" s="349"/>
      <c r="C117" s="350"/>
      <c r="D117" s="349"/>
      <c r="E117" s="351"/>
      <c r="F117" s="352"/>
      <c r="G117" s="349"/>
      <c r="H117" s="349"/>
      <c r="I117" s="554"/>
      <c r="J117" s="349"/>
      <c r="K117" s="349"/>
      <c r="L117" s="356"/>
      <c r="M117" s="356"/>
      <c r="N117" s="356"/>
      <c r="O117" s="357"/>
      <c r="P117" s="61"/>
      <c r="Q117" s="551"/>
      <c r="R117" s="77"/>
      <c r="S117" s="490" t="s">
        <v>758</v>
      </c>
      <c r="T117" s="491">
        <v>70000</v>
      </c>
      <c r="U117" s="540">
        <v>42936</v>
      </c>
      <c r="V117" s="490"/>
      <c r="W117" s="668" t="s">
        <v>1976</v>
      </c>
    </row>
    <row r="118" spans="1:47" s="79" customFormat="1" ht="15" x14ac:dyDescent="0.25">
      <c r="A118" s="348"/>
      <c r="B118" s="349"/>
      <c r="C118" s="350"/>
      <c r="D118" s="349"/>
      <c r="E118" s="351"/>
      <c r="F118" s="352"/>
      <c r="G118" s="349"/>
      <c r="H118" s="349"/>
      <c r="I118" s="554"/>
      <c r="J118" s="349"/>
      <c r="K118" s="349"/>
      <c r="L118" s="356"/>
      <c r="M118" s="356"/>
      <c r="N118" s="356"/>
      <c r="O118" s="357"/>
      <c r="P118" s="61"/>
      <c r="Q118" s="551"/>
      <c r="R118" s="77"/>
      <c r="S118" s="490" t="s">
        <v>2647</v>
      </c>
      <c r="T118" s="502">
        <v>114300</v>
      </c>
      <c r="V118" s="503"/>
      <c r="W118" s="668"/>
    </row>
    <row r="119" spans="1:47" s="79" customFormat="1" x14ac:dyDescent="0.2">
      <c r="A119" s="348" t="s">
        <v>5057</v>
      </c>
      <c r="B119" s="349">
        <v>521707</v>
      </c>
      <c r="C119" s="350">
        <v>2006</v>
      </c>
      <c r="D119" s="349" t="s">
        <v>165</v>
      </c>
      <c r="E119" s="351">
        <v>2017</v>
      </c>
      <c r="F119" s="352">
        <v>42926</v>
      </c>
      <c r="G119" s="349" t="s">
        <v>64</v>
      </c>
      <c r="H119" s="349" t="s">
        <v>5058</v>
      </c>
      <c r="I119" s="554"/>
      <c r="J119" s="349" t="s">
        <v>5059</v>
      </c>
      <c r="K119" s="349" t="s">
        <v>5060</v>
      </c>
      <c r="L119" s="356">
        <v>201982.76</v>
      </c>
      <c r="M119" s="356">
        <v>0</v>
      </c>
      <c r="N119" s="356">
        <v>234300</v>
      </c>
      <c r="O119" s="357"/>
      <c r="P119" s="61" t="s">
        <v>4286</v>
      </c>
      <c r="Q119" s="551" t="s">
        <v>2612</v>
      </c>
      <c r="R119" s="77"/>
      <c r="S119" s="490" t="s">
        <v>758</v>
      </c>
      <c r="T119" s="491">
        <v>158800</v>
      </c>
      <c r="U119" s="540">
        <v>42929</v>
      </c>
      <c r="V119" s="490"/>
      <c r="W119" s="668" t="s">
        <v>1976</v>
      </c>
    </row>
    <row r="120" spans="1:47" s="79" customFormat="1" x14ac:dyDescent="0.2">
      <c r="A120" s="348"/>
      <c r="B120" s="349"/>
      <c r="C120" s="350"/>
      <c r="D120" s="349"/>
      <c r="E120" s="351"/>
      <c r="F120" s="352"/>
      <c r="G120" s="349"/>
      <c r="H120" s="349"/>
      <c r="I120" s="554"/>
      <c r="J120" s="349"/>
      <c r="K120" s="349"/>
      <c r="L120" s="356"/>
      <c r="M120" s="356"/>
      <c r="N120" s="356"/>
      <c r="O120" s="357"/>
      <c r="P120" s="61"/>
      <c r="Q120" s="551"/>
      <c r="R120" s="77"/>
      <c r="S120" s="490" t="s">
        <v>2643</v>
      </c>
      <c r="T120" s="491">
        <v>500</v>
      </c>
      <c r="U120" s="540">
        <v>42926</v>
      </c>
      <c r="V120" s="490"/>
      <c r="W120" s="668" t="s">
        <v>1976</v>
      </c>
    </row>
    <row r="121" spans="1:47" s="79" customFormat="1" x14ac:dyDescent="0.2">
      <c r="A121" s="348"/>
      <c r="B121" s="349"/>
      <c r="C121" s="350"/>
      <c r="D121" s="349"/>
      <c r="E121" s="351"/>
      <c r="F121" s="352"/>
      <c r="G121" s="349"/>
      <c r="H121" s="349"/>
      <c r="I121" s="554"/>
      <c r="J121" s="349"/>
      <c r="K121" s="349"/>
      <c r="L121" s="356"/>
      <c r="M121" s="356"/>
      <c r="N121" s="356"/>
      <c r="O121" s="357"/>
      <c r="P121" s="61"/>
      <c r="Q121" s="551"/>
      <c r="R121" s="77"/>
      <c r="S121" s="490" t="s">
        <v>757</v>
      </c>
      <c r="T121" s="491">
        <v>55000</v>
      </c>
      <c r="U121" s="540">
        <v>42926</v>
      </c>
      <c r="V121" s="490"/>
      <c r="W121" s="668" t="s">
        <v>1976</v>
      </c>
    </row>
    <row r="122" spans="1:47" s="79" customFormat="1" x14ac:dyDescent="0.2">
      <c r="A122" s="348"/>
      <c r="B122" s="349"/>
      <c r="C122" s="350"/>
      <c r="D122" s="349"/>
      <c r="E122" s="351"/>
      <c r="F122" s="352"/>
      <c r="G122" s="349"/>
      <c r="H122" s="349"/>
      <c r="I122" s="554"/>
      <c r="J122" s="349"/>
      <c r="K122" s="349"/>
      <c r="L122" s="356"/>
      <c r="M122" s="356"/>
      <c r="N122" s="356"/>
      <c r="O122" s="357"/>
      <c r="P122" s="61"/>
      <c r="Q122" s="551"/>
      <c r="R122" s="77"/>
      <c r="S122" s="490" t="s">
        <v>758</v>
      </c>
      <c r="T122" s="491">
        <v>20000</v>
      </c>
      <c r="U122" s="540">
        <v>42926</v>
      </c>
      <c r="V122" s="490"/>
      <c r="W122" s="668" t="s">
        <v>1976</v>
      </c>
    </row>
    <row r="123" spans="1:47" s="79" customFormat="1" x14ac:dyDescent="0.2">
      <c r="A123" s="348" t="s">
        <v>5061</v>
      </c>
      <c r="B123" s="349">
        <v>1520104</v>
      </c>
      <c r="C123" s="350">
        <v>7493</v>
      </c>
      <c r="D123" s="349" t="s">
        <v>440</v>
      </c>
      <c r="E123" s="351">
        <v>2017</v>
      </c>
      <c r="F123" s="352">
        <v>42923</v>
      </c>
      <c r="G123" s="349" t="s">
        <v>13</v>
      </c>
      <c r="H123" s="349" t="s">
        <v>5062</v>
      </c>
      <c r="I123" s="554"/>
      <c r="J123" s="349" t="s">
        <v>957</v>
      </c>
      <c r="K123" s="349" t="s">
        <v>5063</v>
      </c>
      <c r="L123" s="356">
        <v>250000</v>
      </c>
      <c r="M123" s="356">
        <v>12500</v>
      </c>
      <c r="N123" s="356">
        <v>304500</v>
      </c>
      <c r="O123" s="357"/>
      <c r="P123" s="61" t="s">
        <v>787</v>
      </c>
      <c r="Q123" s="539" t="s">
        <v>2617</v>
      </c>
      <c r="R123" s="77"/>
      <c r="S123" s="490" t="s">
        <v>2643</v>
      </c>
      <c r="T123" s="491">
        <v>3000</v>
      </c>
      <c r="U123" s="540">
        <v>42929</v>
      </c>
      <c r="V123" s="490"/>
      <c r="W123" s="668" t="s">
        <v>2618</v>
      </c>
    </row>
    <row r="124" spans="1:47" s="79" customFormat="1" x14ac:dyDescent="0.2">
      <c r="A124" s="348"/>
      <c r="B124" s="349"/>
      <c r="C124" s="350"/>
      <c r="D124" s="349"/>
      <c r="E124" s="351"/>
      <c r="F124" s="352"/>
      <c r="G124" s="349"/>
      <c r="H124" s="349"/>
      <c r="I124" s="554"/>
      <c r="J124" s="349"/>
      <c r="K124" s="349"/>
      <c r="L124" s="356"/>
      <c r="M124" s="356"/>
      <c r="N124" s="356"/>
      <c r="O124" s="357"/>
      <c r="P124" s="61"/>
      <c r="Q124" s="539"/>
      <c r="R124" s="77"/>
      <c r="S124" s="490" t="s">
        <v>763</v>
      </c>
      <c r="T124" s="491">
        <v>5000</v>
      </c>
      <c r="U124" s="540">
        <v>42919</v>
      </c>
      <c r="V124" s="490"/>
      <c r="W124" s="668" t="s">
        <v>1976</v>
      </c>
    </row>
    <row r="125" spans="1:47" s="79" customFormat="1" x14ac:dyDescent="0.2">
      <c r="A125" s="348"/>
      <c r="B125" s="349"/>
      <c r="C125" s="350"/>
      <c r="D125" s="349"/>
      <c r="E125" s="351"/>
      <c r="F125" s="352"/>
      <c r="G125" s="349"/>
      <c r="H125" s="349"/>
      <c r="I125" s="554"/>
      <c r="J125" s="349"/>
      <c r="K125" s="349"/>
      <c r="L125" s="356"/>
      <c r="M125" s="356"/>
      <c r="N125" s="356"/>
      <c r="O125" s="357"/>
      <c r="P125" s="61"/>
      <c r="Q125" s="539"/>
      <c r="R125" s="77"/>
      <c r="S125" s="490" t="s">
        <v>2752</v>
      </c>
      <c r="T125" s="491">
        <v>50000</v>
      </c>
      <c r="U125" s="540">
        <v>42929</v>
      </c>
      <c r="V125" s="490"/>
      <c r="W125" s="668" t="s">
        <v>1976</v>
      </c>
    </row>
    <row r="126" spans="1:47" s="79" customFormat="1" x14ac:dyDescent="0.2">
      <c r="A126" s="348"/>
      <c r="B126" s="349"/>
      <c r="C126" s="350"/>
      <c r="D126" s="349"/>
      <c r="E126" s="351"/>
      <c r="F126" s="352"/>
      <c r="G126" s="349"/>
      <c r="H126" s="349"/>
      <c r="I126" s="554"/>
      <c r="J126" s="349"/>
      <c r="K126" s="349"/>
      <c r="L126" s="356"/>
      <c r="M126" s="356"/>
      <c r="N126" s="356"/>
      <c r="O126" s="357"/>
      <c r="P126" s="61"/>
      <c r="Q126" s="539"/>
      <c r="R126" s="77"/>
      <c r="S126" s="490" t="s">
        <v>758</v>
      </c>
      <c r="T126" s="491">
        <v>97000</v>
      </c>
      <c r="U126" s="540">
        <v>42930</v>
      </c>
      <c r="V126" s="490"/>
      <c r="W126" s="668" t="s">
        <v>1976</v>
      </c>
    </row>
    <row r="127" spans="1:47" s="79" customFormat="1" ht="15" x14ac:dyDescent="0.25">
      <c r="A127" s="348"/>
      <c r="B127" s="349"/>
      <c r="C127" s="350"/>
      <c r="D127" s="349"/>
      <c r="E127" s="351"/>
      <c r="F127" s="352"/>
      <c r="G127" s="349"/>
      <c r="H127" s="349"/>
      <c r="I127" s="554"/>
      <c r="J127" s="349"/>
      <c r="K127" s="349"/>
      <c r="L127" s="356"/>
      <c r="M127" s="356"/>
      <c r="N127" s="356"/>
      <c r="O127" s="357"/>
      <c r="P127" s="61"/>
      <c r="Q127" s="539"/>
      <c r="R127" s="77"/>
      <c r="S127" s="490" t="s">
        <v>2647</v>
      </c>
      <c r="T127" s="502">
        <v>149500.01</v>
      </c>
      <c r="U127" s="503"/>
      <c r="V127" s="490"/>
      <c r="W127" s="668" t="s">
        <v>1976</v>
      </c>
    </row>
    <row r="128" spans="1:47" s="79" customFormat="1" x14ac:dyDescent="0.2">
      <c r="A128" s="348" t="s">
        <v>5064</v>
      </c>
      <c r="B128" s="349">
        <v>72507</v>
      </c>
      <c r="C128" s="350" t="s">
        <v>618</v>
      </c>
      <c r="D128" s="349" t="s">
        <v>4838</v>
      </c>
      <c r="E128" s="351">
        <v>2017</v>
      </c>
      <c r="F128" s="352">
        <v>42937</v>
      </c>
      <c r="G128" s="349" t="s">
        <v>197</v>
      </c>
      <c r="H128" s="349" t="s">
        <v>5065</v>
      </c>
      <c r="I128" s="554"/>
      <c r="J128" s="349" t="s">
        <v>5066</v>
      </c>
      <c r="K128" s="349" t="s">
        <v>5067</v>
      </c>
      <c r="L128" s="356">
        <v>168103.45</v>
      </c>
      <c r="M128" s="356">
        <v>0</v>
      </c>
      <c r="N128" s="356">
        <v>195000</v>
      </c>
      <c r="O128" s="357"/>
      <c r="P128" s="61" t="s">
        <v>749</v>
      </c>
      <c r="Q128" s="551" t="s">
        <v>2612</v>
      </c>
      <c r="R128" s="77"/>
      <c r="S128" s="490" t="s">
        <v>763</v>
      </c>
      <c r="T128" s="491">
        <v>5000</v>
      </c>
      <c r="U128" s="540">
        <v>42929</v>
      </c>
      <c r="V128" s="490"/>
      <c r="W128" s="668" t="s">
        <v>1976</v>
      </c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</row>
    <row r="129" spans="1:47" s="79" customFormat="1" x14ac:dyDescent="0.2">
      <c r="A129" s="348"/>
      <c r="B129" s="349"/>
      <c r="C129" s="350"/>
      <c r="D129" s="349"/>
      <c r="E129" s="351"/>
      <c r="F129" s="352"/>
      <c r="G129" s="349"/>
      <c r="H129" s="349"/>
      <c r="I129" s="554"/>
      <c r="J129" s="349"/>
      <c r="K129" s="349"/>
      <c r="L129" s="356"/>
      <c r="M129" s="356"/>
      <c r="N129" s="356"/>
      <c r="O129" s="357"/>
      <c r="P129" s="61"/>
      <c r="Q129" s="551"/>
      <c r="R129" s="77"/>
      <c r="S129" s="490" t="s">
        <v>757</v>
      </c>
      <c r="T129" s="491">
        <v>34705.79</v>
      </c>
      <c r="U129" s="540">
        <v>42937</v>
      </c>
      <c r="V129" s="490"/>
      <c r="W129" s="668" t="s">
        <v>1976</v>
      </c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</row>
    <row r="130" spans="1:47" s="79" customFormat="1" ht="15" x14ac:dyDescent="0.25">
      <c r="A130" s="348"/>
      <c r="B130" s="349"/>
      <c r="C130" s="350"/>
      <c r="D130" s="349"/>
      <c r="E130" s="351"/>
      <c r="F130" s="352"/>
      <c r="G130" s="349"/>
      <c r="H130" s="349"/>
      <c r="I130" s="554"/>
      <c r="J130" s="349"/>
      <c r="K130" s="349"/>
      <c r="L130" s="356"/>
      <c r="M130" s="356"/>
      <c r="N130" s="356"/>
      <c r="O130" s="357"/>
      <c r="P130" s="61"/>
      <c r="Q130" s="551"/>
      <c r="R130" s="77"/>
      <c r="S130" s="490" t="s">
        <v>2647</v>
      </c>
      <c r="T130" s="502">
        <v>155294.21</v>
      </c>
      <c r="U130" s="503"/>
      <c r="V130" s="490"/>
      <c r="W130" s="668" t="s">
        <v>1976</v>
      </c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</row>
    <row r="131" spans="1:47" s="79" customFormat="1" x14ac:dyDescent="0.2">
      <c r="A131" s="348" t="s">
        <v>5068</v>
      </c>
      <c r="B131" s="349">
        <v>520815</v>
      </c>
      <c r="C131" s="350">
        <v>4492</v>
      </c>
      <c r="D131" s="349" t="s">
        <v>293</v>
      </c>
      <c r="E131" s="351">
        <v>2017</v>
      </c>
      <c r="F131" s="352">
        <v>42936</v>
      </c>
      <c r="G131" s="349" t="s">
        <v>49</v>
      </c>
      <c r="H131" s="349" t="s">
        <v>5069</v>
      </c>
      <c r="I131" s="554"/>
      <c r="J131" s="349" t="s">
        <v>4626</v>
      </c>
      <c r="K131" s="349" t="s">
        <v>5070</v>
      </c>
      <c r="L131" s="356">
        <v>355799.27</v>
      </c>
      <c r="M131" s="356">
        <v>13942.11</v>
      </c>
      <c r="N131" s="356">
        <v>428900</v>
      </c>
      <c r="O131" s="357"/>
      <c r="P131" s="61" t="s">
        <v>787</v>
      </c>
      <c r="Q131" s="539" t="s">
        <v>2617</v>
      </c>
      <c r="R131" s="77"/>
      <c r="S131" s="496" t="s">
        <v>757</v>
      </c>
      <c r="T131" s="508">
        <v>140000</v>
      </c>
      <c r="U131" s="540">
        <v>42936</v>
      </c>
      <c r="V131" s="490"/>
      <c r="W131" s="668" t="s">
        <v>1976</v>
      </c>
    </row>
    <row r="132" spans="1:47" s="79" customFormat="1" x14ac:dyDescent="0.2">
      <c r="A132" s="348"/>
      <c r="B132" s="349"/>
      <c r="C132" s="350"/>
      <c r="D132" s="349"/>
      <c r="E132" s="351"/>
      <c r="F132" s="352"/>
      <c r="G132" s="349"/>
      <c r="H132" s="349"/>
      <c r="I132" s="554"/>
      <c r="J132" s="349"/>
      <c r="K132" s="349"/>
      <c r="L132" s="356"/>
      <c r="M132" s="356"/>
      <c r="N132" s="356"/>
      <c r="O132" s="357"/>
      <c r="P132" s="61"/>
      <c r="Q132" s="539"/>
      <c r="R132" s="77"/>
      <c r="S132" s="496" t="s">
        <v>757</v>
      </c>
      <c r="T132" s="508">
        <v>5099.7299999999996</v>
      </c>
      <c r="U132" s="540">
        <v>42936</v>
      </c>
      <c r="V132" s="490"/>
      <c r="W132" s="668" t="s">
        <v>1976</v>
      </c>
    </row>
    <row r="133" spans="1:47" s="79" customFormat="1" x14ac:dyDescent="0.2">
      <c r="A133" s="348"/>
      <c r="B133" s="349"/>
      <c r="C133" s="350"/>
      <c r="D133" s="349"/>
      <c r="E133" s="351"/>
      <c r="F133" s="352"/>
      <c r="G133" s="349"/>
      <c r="H133" s="349"/>
      <c r="I133" s="554"/>
      <c r="J133" s="349"/>
      <c r="K133" s="349"/>
      <c r="L133" s="356"/>
      <c r="M133" s="356"/>
      <c r="N133" s="356"/>
      <c r="O133" s="357"/>
      <c r="P133" s="61"/>
      <c r="Q133" s="539"/>
      <c r="R133" s="77"/>
      <c r="S133" s="496" t="s">
        <v>757</v>
      </c>
      <c r="T133" s="508">
        <v>5000</v>
      </c>
      <c r="U133" s="540">
        <v>42935</v>
      </c>
      <c r="V133" s="490"/>
      <c r="W133" s="668" t="s">
        <v>1976</v>
      </c>
    </row>
    <row r="134" spans="1:47" s="79" customFormat="1" ht="15" x14ac:dyDescent="0.25">
      <c r="A134" s="348"/>
      <c r="B134" s="349"/>
      <c r="C134" s="350"/>
      <c r="D134" s="349"/>
      <c r="E134" s="351"/>
      <c r="F134" s="352"/>
      <c r="G134" s="349"/>
      <c r="H134" s="349"/>
      <c r="I134" s="554"/>
      <c r="J134" s="349"/>
      <c r="K134" s="349"/>
      <c r="L134" s="356"/>
      <c r="M134" s="356"/>
      <c r="N134" s="356"/>
      <c r="O134" s="357"/>
      <c r="P134" s="61"/>
      <c r="Q134" s="539"/>
      <c r="R134" s="77"/>
      <c r="S134" s="496" t="s">
        <v>2824</v>
      </c>
      <c r="T134" s="502">
        <v>10861.71</v>
      </c>
      <c r="U134" s="503"/>
      <c r="V134" s="490"/>
      <c r="W134" s="668" t="s">
        <v>1976</v>
      </c>
    </row>
    <row r="135" spans="1:47" s="79" customFormat="1" ht="15" x14ac:dyDescent="0.25">
      <c r="A135" s="348"/>
      <c r="B135" s="349"/>
      <c r="C135" s="350"/>
      <c r="D135" s="349"/>
      <c r="E135" s="351"/>
      <c r="F135" s="352"/>
      <c r="G135" s="349"/>
      <c r="H135" s="349"/>
      <c r="I135" s="554"/>
      <c r="J135" s="349"/>
      <c r="K135" s="349"/>
      <c r="L135" s="356"/>
      <c r="M135" s="356"/>
      <c r="N135" s="356"/>
      <c r="O135" s="357"/>
      <c r="P135" s="61"/>
      <c r="Q135" s="539"/>
      <c r="R135" s="77"/>
      <c r="S135" s="496" t="s">
        <v>2647</v>
      </c>
      <c r="T135" s="502">
        <v>267938.56</v>
      </c>
      <c r="V135" s="503"/>
      <c r="W135" s="668" t="s">
        <v>1976</v>
      </c>
    </row>
    <row r="136" spans="1:47" s="79" customFormat="1" x14ac:dyDescent="0.2">
      <c r="A136" s="348" t="s">
        <v>5071</v>
      </c>
      <c r="B136" s="349">
        <v>1520604</v>
      </c>
      <c r="C136" s="350">
        <v>7495</v>
      </c>
      <c r="D136" s="349" t="s">
        <v>492</v>
      </c>
      <c r="E136" s="351">
        <v>2017</v>
      </c>
      <c r="F136" s="352">
        <v>42938</v>
      </c>
      <c r="G136" s="349" t="s">
        <v>24</v>
      </c>
      <c r="H136" s="349" t="s">
        <v>5072</v>
      </c>
      <c r="I136" s="554"/>
      <c r="J136" s="349" t="s">
        <v>5073</v>
      </c>
      <c r="K136" s="349" t="s">
        <v>5074</v>
      </c>
      <c r="L136" s="356">
        <v>296880.13</v>
      </c>
      <c r="M136" s="356">
        <v>14844.01</v>
      </c>
      <c r="N136" s="356">
        <v>361600</v>
      </c>
      <c r="O136" s="357"/>
      <c r="P136" s="87" t="s">
        <v>787</v>
      </c>
      <c r="Q136" s="539" t="s">
        <v>2617</v>
      </c>
      <c r="R136" s="77"/>
      <c r="S136" s="490" t="s">
        <v>757</v>
      </c>
      <c r="T136" s="491">
        <v>3200</v>
      </c>
      <c r="U136" s="540">
        <v>42940</v>
      </c>
      <c r="V136" s="490"/>
      <c r="W136" s="668" t="s">
        <v>2618</v>
      </c>
    </row>
    <row r="137" spans="1:47" s="79" customFormat="1" x14ac:dyDescent="0.2">
      <c r="A137" s="348"/>
      <c r="B137" s="349"/>
      <c r="C137" s="350"/>
      <c r="D137" s="349"/>
      <c r="E137" s="351"/>
      <c r="F137" s="352"/>
      <c r="G137" s="349"/>
      <c r="H137" s="349"/>
      <c r="I137" s="554"/>
      <c r="J137" s="349"/>
      <c r="K137" s="349"/>
      <c r="L137" s="356"/>
      <c r="M137" s="356"/>
      <c r="N137" s="356"/>
      <c r="O137" s="357"/>
      <c r="P137" s="87"/>
      <c r="Q137" s="539"/>
      <c r="R137" s="77"/>
      <c r="S137" s="490" t="s">
        <v>757</v>
      </c>
      <c r="T137" s="491">
        <v>261600</v>
      </c>
      <c r="U137" s="540">
        <v>42940</v>
      </c>
      <c r="V137" s="490"/>
      <c r="W137" s="668" t="s">
        <v>1976</v>
      </c>
    </row>
    <row r="138" spans="1:47" s="79" customFormat="1" x14ac:dyDescent="0.2">
      <c r="A138" s="348"/>
      <c r="B138" s="349"/>
      <c r="C138" s="350"/>
      <c r="D138" s="349"/>
      <c r="E138" s="351"/>
      <c r="F138" s="352"/>
      <c r="G138" s="349"/>
      <c r="H138" s="349"/>
      <c r="I138" s="554"/>
      <c r="J138" s="349"/>
      <c r="K138" s="349"/>
      <c r="L138" s="356"/>
      <c r="M138" s="356"/>
      <c r="N138" s="356"/>
      <c r="O138" s="357"/>
      <c r="P138" s="87"/>
      <c r="Q138" s="539"/>
      <c r="R138" s="77"/>
      <c r="S138" s="490" t="s">
        <v>2643</v>
      </c>
      <c r="T138" s="491">
        <v>100000</v>
      </c>
      <c r="U138" s="540">
        <v>42937</v>
      </c>
      <c r="V138" s="490"/>
      <c r="W138" s="668" t="s">
        <v>1976</v>
      </c>
    </row>
    <row r="139" spans="1:47" s="79" customFormat="1" x14ac:dyDescent="0.2">
      <c r="A139" s="348" t="s">
        <v>5075</v>
      </c>
      <c r="B139" s="349">
        <v>1520604</v>
      </c>
      <c r="C139" s="350">
        <v>7495</v>
      </c>
      <c r="D139" s="349" t="s">
        <v>492</v>
      </c>
      <c r="E139" s="351">
        <v>2017</v>
      </c>
      <c r="F139" s="352">
        <v>42940</v>
      </c>
      <c r="G139" s="349" t="s">
        <v>17</v>
      </c>
      <c r="H139" s="349" t="s">
        <v>5076</v>
      </c>
      <c r="I139" s="554"/>
      <c r="J139" s="349" t="s">
        <v>5077</v>
      </c>
      <c r="K139" s="349" t="s">
        <v>5078</v>
      </c>
      <c r="L139" s="356">
        <v>296880.13</v>
      </c>
      <c r="M139" s="356">
        <v>14844.01</v>
      </c>
      <c r="N139" s="356">
        <v>361600</v>
      </c>
      <c r="O139" s="357"/>
      <c r="P139" s="87" t="s">
        <v>787</v>
      </c>
      <c r="Q139" s="539" t="s">
        <v>2617</v>
      </c>
      <c r="R139" s="77"/>
      <c r="S139" s="490" t="s">
        <v>2643</v>
      </c>
      <c r="T139" s="491">
        <v>1000</v>
      </c>
      <c r="U139" s="540">
        <v>42934</v>
      </c>
      <c r="V139" s="490"/>
      <c r="W139" s="668" t="s">
        <v>1976</v>
      </c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</row>
    <row r="140" spans="1:47" s="79" customFormat="1" x14ac:dyDescent="0.2">
      <c r="A140" s="348"/>
      <c r="B140" s="349"/>
      <c r="C140" s="350"/>
      <c r="D140" s="349"/>
      <c r="E140" s="351"/>
      <c r="F140" s="352"/>
      <c r="G140" s="349"/>
      <c r="H140" s="349"/>
      <c r="I140" s="554"/>
      <c r="J140" s="349"/>
      <c r="K140" s="349"/>
      <c r="L140" s="356"/>
      <c r="M140" s="356"/>
      <c r="N140" s="356"/>
      <c r="O140" s="357"/>
      <c r="P140" s="87"/>
      <c r="Q140" s="539"/>
      <c r="R140" s="77"/>
      <c r="S140" s="490" t="s">
        <v>2643</v>
      </c>
      <c r="T140" s="491">
        <v>125000</v>
      </c>
      <c r="U140" s="540">
        <v>42940</v>
      </c>
      <c r="V140" s="490"/>
      <c r="W140" s="668" t="s">
        <v>1976</v>
      </c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</row>
    <row r="141" spans="1:47" s="79" customFormat="1" x14ac:dyDescent="0.2">
      <c r="A141" s="348"/>
      <c r="B141" s="349"/>
      <c r="C141" s="350"/>
      <c r="D141" s="349"/>
      <c r="E141" s="351"/>
      <c r="F141" s="352"/>
      <c r="G141" s="349"/>
      <c r="H141" s="349"/>
      <c r="I141" s="554"/>
      <c r="J141" s="349"/>
      <c r="K141" s="349"/>
      <c r="L141" s="356"/>
      <c r="M141" s="356"/>
      <c r="N141" s="356"/>
      <c r="O141" s="357"/>
      <c r="P141" s="87"/>
      <c r="Q141" s="539"/>
      <c r="R141" s="77"/>
      <c r="S141" s="490" t="s">
        <v>2643</v>
      </c>
      <c r="T141" s="491">
        <v>29000</v>
      </c>
      <c r="U141" s="540">
        <v>42941</v>
      </c>
      <c r="V141" s="490"/>
      <c r="W141" s="668" t="s">
        <v>1976</v>
      </c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</row>
    <row r="142" spans="1:47" s="79" customFormat="1" ht="15" x14ac:dyDescent="0.25">
      <c r="A142" s="348"/>
      <c r="B142" s="349"/>
      <c r="C142" s="350"/>
      <c r="D142" s="349"/>
      <c r="E142" s="351"/>
      <c r="F142" s="352"/>
      <c r="G142" s="349"/>
      <c r="H142" s="349"/>
      <c r="I142" s="554"/>
      <c r="J142" s="349"/>
      <c r="K142" s="349"/>
      <c r="L142" s="356"/>
      <c r="M142" s="356"/>
      <c r="N142" s="356"/>
      <c r="O142" s="357"/>
      <c r="P142" s="87"/>
      <c r="Q142" s="539"/>
      <c r="R142" s="77"/>
      <c r="S142" s="490" t="s">
        <v>2647</v>
      </c>
      <c r="T142" s="502">
        <v>206600</v>
      </c>
      <c r="U142" s="503"/>
      <c r="V142" s="490"/>
      <c r="W142" s="668" t="s">
        <v>1976</v>
      </c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</row>
    <row r="143" spans="1:47" s="79" customFormat="1" x14ac:dyDescent="0.2">
      <c r="A143" s="348" t="s">
        <v>5079</v>
      </c>
      <c r="B143" s="349">
        <v>520905</v>
      </c>
      <c r="C143" s="350" t="s">
        <v>618</v>
      </c>
      <c r="D143" s="349" t="s">
        <v>4838</v>
      </c>
      <c r="E143" s="351">
        <v>2017</v>
      </c>
      <c r="F143" s="352">
        <v>42924</v>
      </c>
      <c r="G143" s="349" t="s">
        <v>646</v>
      </c>
      <c r="H143" s="349" t="s">
        <v>5080</v>
      </c>
      <c r="I143" s="554"/>
      <c r="J143" s="349" t="s">
        <v>5081</v>
      </c>
      <c r="K143" s="349" t="s">
        <v>5082</v>
      </c>
      <c r="L143" s="356">
        <v>137586.21</v>
      </c>
      <c r="M143" s="356">
        <v>0</v>
      </c>
      <c r="N143" s="356">
        <v>142000</v>
      </c>
      <c r="O143" s="357"/>
      <c r="P143" s="61" t="s">
        <v>749</v>
      </c>
      <c r="Q143" s="551" t="s">
        <v>2612</v>
      </c>
      <c r="R143" s="77"/>
      <c r="S143" s="490" t="s">
        <v>2643</v>
      </c>
      <c r="T143" s="491">
        <v>35000</v>
      </c>
      <c r="U143" s="540">
        <v>42926</v>
      </c>
      <c r="V143" s="490"/>
      <c r="W143" s="668" t="s">
        <v>1976</v>
      </c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</row>
    <row r="144" spans="1:47" s="79" customFormat="1" x14ac:dyDescent="0.2">
      <c r="A144" s="348"/>
      <c r="B144" s="349"/>
      <c r="C144" s="350"/>
      <c r="D144" s="349"/>
      <c r="E144" s="351"/>
      <c r="F144" s="352"/>
      <c r="G144" s="349"/>
      <c r="H144" s="349"/>
      <c r="I144" s="554"/>
      <c r="J144" s="349"/>
      <c r="K144" s="349"/>
      <c r="L144" s="356"/>
      <c r="M144" s="356"/>
      <c r="N144" s="356"/>
      <c r="O144" s="357"/>
      <c r="P144" s="61"/>
      <c r="Q144" s="551"/>
      <c r="R144" s="77"/>
      <c r="S144" s="490" t="s">
        <v>2643</v>
      </c>
      <c r="T144" s="491">
        <v>5000</v>
      </c>
      <c r="U144" s="540">
        <v>42922</v>
      </c>
      <c r="V144" s="490"/>
      <c r="W144" s="668" t="s">
        <v>1976</v>
      </c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</row>
    <row r="145" spans="1:47" s="79" customFormat="1" x14ac:dyDescent="0.2">
      <c r="A145" s="348"/>
      <c r="B145" s="349"/>
      <c r="C145" s="350"/>
      <c r="D145" s="349"/>
      <c r="E145" s="351"/>
      <c r="F145" s="352"/>
      <c r="G145" s="349"/>
      <c r="H145" s="349"/>
      <c r="I145" s="554"/>
      <c r="J145" s="349"/>
      <c r="K145" s="349"/>
      <c r="L145" s="356"/>
      <c r="M145" s="356"/>
      <c r="N145" s="356"/>
      <c r="O145" s="357"/>
      <c r="P145" s="61"/>
      <c r="Q145" s="551"/>
      <c r="R145" s="77"/>
      <c r="S145" s="490" t="s">
        <v>2643</v>
      </c>
      <c r="T145" s="491">
        <v>45298.35</v>
      </c>
      <c r="U145" s="540">
        <v>42933</v>
      </c>
      <c r="V145" s="490"/>
      <c r="W145" s="668" t="s">
        <v>1976</v>
      </c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</row>
    <row r="146" spans="1:47" s="79" customFormat="1" ht="15" x14ac:dyDescent="0.25">
      <c r="A146" s="348"/>
      <c r="B146" s="349"/>
      <c r="C146" s="350"/>
      <c r="D146" s="349"/>
      <c r="E146" s="351"/>
      <c r="F146" s="352"/>
      <c r="G146" s="349"/>
      <c r="H146" s="349"/>
      <c r="I146" s="554"/>
      <c r="J146" s="349"/>
      <c r="K146" s="349"/>
      <c r="L146" s="356"/>
      <c r="M146" s="356"/>
      <c r="N146" s="356"/>
      <c r="O146" s="357"/>
      <c r="P146" s="61"/>
      <c r="Q146" s="551"/>
      <c r="R146" s="77"/>
      <c r="S146" s="490" t="s">
        <v>2647</v>
      </c>
      <c r="T146" s="502">
        <v>56701.65</v>
      </c>
      <c r="U146" s="503"/>
      <c r="V146" s="490"/>
      <c r="W146" s="668" t="s">
        <v>2618</v>
      </c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</row>
    <row r="147" spans="1:47" s="79" customFormat="1" x14ac:dyDescent="0.2">
      <c r="A147" s="348" t="s">
        <v>5083</v>
      </c>
      <c r="B147" s="349">
        <v>520220</v>
      </c>
      <c r="C147" s="350">
        <v>1794</v>
      </c>
      <c r="D147" s="349" t="s">
        <v>80</v>
      </c>
      <c r="E147" s="351">
        <v>2017</v>
      </c>
      <c r="F147" s="352">
        <v>42947</v>
      </c>
      <c r="G147" s="349" t="s">
        <v>1357</v>
      </c>
      <c r="H147" s="349" t="s">
        <v>5084</v>
      </c>
      <c r="I147" s="554"/>
      <c r="J147" s="349" t="s">
        <v>5085</v>
      </c>
      <c r="K147" s="349" t="s">
        <v>5086</v>
      </c>
      <c r="L147" s="356">
        <v>260376.64</v>
      </c>
      <c r="M147" s="356">
        <v>2813.02</v>
      </c>
      <c r="N147" s="356">
        <v>305300</v>
      </c>
      <c r="O147" s="357"/>
      <c r="P147" s="61" t="s">
        <v>787</v>
      </c>
      <c r="Q147" s="539" t="s">
        <v>2617</v>
      </c>
      <c r="R147" s="77"/>
      <c r="S147" s="496" t="s">
        <v>2643</v>
      </c>
      <c r="T147" s="508">
        <v>30530</v>
      </c>
      <c r="U147" s="497">
        <v>42947</v>
      </c>
      <c r="V147" s="496"/>
      <c r="W147" s="668" t="s">
        <v>2618</v>
      </c>
    </row>
    <row r="148" spans="1:47" s="79" customFormat="1" ht="15" x14ac:dyDescent="0.25">
      <c r="A148" s="348"/>
      <c r="B148" s="349"/>
      <c r="C148" s="350"/>
      <c r="D148" s="349"/>
      <c r="E148" s="351"/>
      <c r="F148" s="352"/>
      <c r="G148" s="349"/>
      <c r="H148" s="349"/>
      <c r="I148" s="554"/>
      <c r="J148" s="349"/>
      <c r="K148" s="349"/>
      <c r="L148" s="356"/>
      <c r="M148" s="356"/>
      <c r="N148" s="356"/>
      <c r="O148" s="357"/>
      <c r="P148" s="61"/>
      <c r="Q148" s="539"/>
      <c r="R148" s="77"/>
      <c r="S148" s="496" t="s">
        <v>2647</v>
      </c>
      <c r="T148" s="502">
        <v>274770</v>
      </c>
      <c r="U148" s="503"/>
      <c r="V148" s="496"/>
      <c r="W148" s="668" t="s">
        <v>1976</v>
      </c>
    </row>
    <row r="149" spans="1:47" s="79" customFormat="1" x14ac:dyDescent="0.2">
      <c r="A149" s="348" t="s">
        <v>5087</v>
      </c>
      <c r="B149" s="349">
        <v>39006</v>
      </c>
      <c r="C149" s="350" t="s">
        <v>618</v>
      </c>
      <c r="D149" s="349" t="s">
        <v>4838</v>
      </c>
      <c r="E149" s="351">
        <v>2017</v>
      </c>
      <c r="F149" s="352">
        <v>42924</v>
      </c>
      <c r="G149" s="349" t="s">
        <v>13</v>
      </c>
      <c r="H149" s="349" t="s">
        <v>5088</v>
      </c>
      <c r="I149" s="554"/>
      <c r="J149" s="349" t="s">
        <v>5089</v>
      </c>
      <c r="K149" s="349" t="s">
        <v>1942</v>
      </c>
      <c r="L149" s="356">
        <v>137931.03</v>
      </c>
      <c r="M149" s="356">
        <v>0</v>
      </c>
      <c r="N149" s="356">
        <v>140000</v>
      </c>
      <c r="O149" s="357"/>
      <c r="P149" s="61" t="s">
        <v>749</v>
      </c>
      <c r="Q149" s="551" t="s">
        <v>2612</v>
      </c>
      <c r="R149" s="77"/>
      <c r="S149" s="490" t="s">
        <v>2752</v>
      </c>
      <c r="T149" s="491">
        <v>135000</v>
      </c>
      <c r="U149" s="540">
        <v>42926</v>
      </c>
      <c r="V149" s="490"/>
      <c r="W149" s="668" t="s">
        <v>2618</v>
      </c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</row>
    <row r="150" spans="1:47" s="79" customFormat="1" x14ac:dyDescent="0.2">
      <c r="A150" s="348"/>
      <c r="B150" s="349"/>
      <c r="C150" s="350"/>
      <c r="D150" s="349"/>
      <c r="E150" s="351"/>
      <c r="F150" s="352"/>
      <c r="G150" s="349"/>
      <c r="H150" s="349"/>
      <c r="I150" s="554"/>
      <c r="J150" s="349"/>
      <c r="K150" s="349"/>
      <c r="L150" s="356"/>
      <c r="M150" s="356"/>
      <c r="N150" s="356"/>
      <c r="O150" s="357"/>
      <c r="P150" s="61"/>
      <c r="Q150" s="551"/>
      <c r="R150" s="77"/>
      <c r="S150" s="490"/>
      <c r="T150" s="491">
        <v>5000</v>
      </c>
      <c r="U150" s="540">
        <v>42924</v>
      </c>
      <c r="V150" s="490"/>
      <c r="W150" s="668" t="s">
        <v>2618</v>
      </c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</row>
    <row r="151" spans="1:47" s="79" customFormat="1" x14ac:dyDescent="0.2">
      <c r="A151" s="348" t="s">
        <v>5090</v>
      </c>
      <c r="B151" s="349">
        <v>521005</v>
      </c>
      <c r="C151" s="350">
        <v>7986</v>
      </c>
      <c r="D151" s="349" t="s">
        <v>1852</v>
      </c>
      <c r="E151" s="351">
        <v>2017</v>
      </c>
      <c r="F151" s="352">
        <v>42933</v>
      </c>
      <c r="G151" s="349"/>
      <c r="H151" s="349" t="s">
        <v>5091</v>
      </c>
      <c r="I151" s="554"/>
      <c r="J151" s="349" t="s">
        <v>53</v>
      </c>
      <c r="K151" s="349" t="s">
        <v>5092</v>
      </c>
      <c r="L151" s="356">
        <v>637884.52</v>
      </c>
      <c r="M151" s="356">
        <v>0</v>
      </c>
      <c r="N151" s="356">
        <v>739946.04</v>
      </c>
      <c r="O151" s="357"/>
      <c r="P151" s="61" t="s">
        <v>748</v>
      </c>
      <c r="Q151" s="546" t="s">
        <v>4866</v>
      </c>
      <c r="R151" s="77"/>
      <c r="S151" s="490"/>
      <c r="T151" s="491"/>
      <c r="U151" s="490"/>
      <c r="V151" s="540">
        <v>43028</v>
      </c>
      <c r="W151" s="668"/>
    </row>
    <row r="152" spans="1:47" s="79" customFormat="1" x14ac:dyDescent="0.2">
      <c r="A152" s="348" t="s">
        <v>5093</v>
      </c>
      <c r="B152" s="349">
        <v>521802</v>
      </c>
      <c r="C152" s="350">
        <v>2202</v>
      </c>
      <c r="D152" s="349" t="s">
        <v>229</v>
      </c>
      <c r="E152" s="351">
        <v>2017</v>
      </c>
      <c r="F152" s="352">
        <v>42923</v>
      </c>
      <c r="G152" s="349"/>
      <c r="H152" s="349" t="s">
        <v>5094</v>
      </c>
      <c r="I152" s="554"/>
      <c r="J152" s="349" t="s">
        <v>1147</v>
      </c>
      <c r="K152" s="349" t="s">
        <v>5095</v>
      </c>
      <c r="L152" s="356">
        <v>188022.18</v>
      </c>
      <c r="M152" s="356">
        <v>0</v>
      </c>
      <c r="N152" s="356">
        <v>218105.73</v>
      </c>
      <c r="O152" s="357"/>
      <c r="P152" s="61" t="s">
        <v>748</v>
      </c>
      <c r="Q152" s="546" t="s">
        <v>4866</v>
      </c>
      <c r="R152" s="77"/>
      <c r="S152" s="490"/>
      <c r="T152" s="491"/>
      <c r="U152" s="490"/>
      <c r="V152" s="540">
        <v>43028</v>
      </c>
      <c r="W152" s="668"/>
    </row>
    <row r="153" spans="1:47" s="94" customFormat="1" x14ac:dyDescent="0.2">
      <c r="A153" s="348" t="s">
        <v>5096</v>
      </c>
      <c r="B153" s="349">
        <v>1520604</v>
      </c>
      <c r="C153" s="350">
        <v>7495</v>
      </c>
      <c r="D153" s="349" t="s">
        <v>492</v>
      </c>
      <c r="E153" s="351">
        <v>2017</v>
      </c>
      <c r="F153" s="352">
        <v>42933</v>
      </c>
      <c r="G153" s="349" t="s">
        <v>5097</v>
      </c>
      <c r="H153" s="349" t="s">
        <v>5098</v>
      </c>
      <c r="I153" s="554"/>
      <c r="J153" s="349" t="s">
        <v>5099</v>
      </c>
      <c r="K153" s="349" t="s">
        <v>5100</v>
      </c>
      <c r="L153" s="356">
        <v>296880.13</v>
      </c>
      <c r="M153" s="356">
        <v>14844.01</v>
      </c>
      <c r="N153" s="356">
        <v>361600</v>
      </c>
      <c r="O153" s="357"/>
      <c r="P153" s="87" t="s">
        <v>787</v>
      </c>
      <c r="Q153" s="539" t="s">
        <v>2617</v>
      </c>
      <c r="R153" s="550"/>
      <c r="S153" s="490" t="s">
        <v>758</v>
      </c>
      <c r="T153" s="491">
        <v>236600</v>
      </c>
      <c r="U153" s="540">
        <v>42933</v>
      </c>
      <c r="V153" s="490"/>
      <c r="W153" s="668" t="s">
        <v>2618</v>
      </c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</row>
    <row r="154" spans="1:47" s="94" customFormat="1" x14ac:dyDescent="0.2">
      <c r="A154" s="348"/>
      <c r="B154" s="349"/>
      <c r="C154" s="350"/>
      <c r="D154" s="349"/>
      <c r="E154" s="351"/>
      <c r="F154" s="352"/>
      <c r="G154" s="349"/>
      <c r="H154" s="349"/>
      <c r="I154" s="554"/>
      <c r="J154" s="349"/>
      <c r="K154" s="349"/>
      <c r="L154" s="356"/>
      <c r="M154" s="356"/>
      <c r="N154" s="356"/>
      <c r="O154" s="357"/>
      <c r="P154" s="87"/>
      <c r="Q154" s="539"/>
      <c r="R154" s="550"/>
      <c r="S154" s="490" t="s">
        <v>2643</v>
      </c>
      <c r="T154" s="491">
        <v>5000</v>
      </c>
      <c r="U154" s="540">
        <v>42933</v>
      </c>
      <c r="V154" s="490"/>
      <c r="W154" s="668" t="s">
        <v>2618</v>
      </c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</row>
    <row r="155" spans="1:47" s="94" customFormat="1" x14ac:dyDescent="0.2">
      <c r="A155" s="348"/>
      <c r="B155" s="349"/>
      <c r="C155" s="350"/>
      <c r="D155" s="349"/>
      <c r="E155" s="351"/>
      <c r="F155" s="352"/>
      <c r="G155" s="349"/>
      <c r="H155" s="349"/>
      <c r="I155" s="554"/>
      <c r="J155" s="349"/>
      <c r="K155" s="349"/>
      <c r="L155" s="356"/>
      <c r="M155" s="356"/>
      <c r="N155" s="356"/>
      <c r="O155" s="357"/>
      <c r="P155" s="87"/>
      <c r="Q155" s="539"/>
      <c r="R155" s="550"/>
      <c r="S155" s="490" t="s">
        <v>763</v>
      </c>
      <c r="T155" s="491">
        <v>20000</v>
      </c>
      <c r="U155" s="540">
        <v>42933</v>
      </c>
      <c r="V155" s="490"/>
      <c r="W155" s="668" t="s">
        <v>1976</v>
      </c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</row>
    <row r="156" spans="1:47" s="94" customFormat="1" x14ac:dyDescent="0.2">
      <c r="A156" s="348"/>
      <c r="B156" s="349"/>
      <c r="C156" s="350"/>
      <c r="D156" s="349"/>
      <c r="E156" s="351"/>
      <c r="F156" s="352"/>
      <c r="G156" s="349"/>
      <c r="H156" s="349"/>
      <c r="I156" s="554"/>
      <c r="J156" s="349"/>
      <c r="K156" s="349"/>
      <c r="L156" s="356"/>
      <c r="M156" s="356"/>
      <c r="N156" s="356"/>
      <c r="O156" s="357"/>
      <c r="P156" s="87"/>
      <c r="Q156" s="539"/>
      <c r="R156" s="550"/>
      <c r="S156" s="490" t="s">
        <v>2643</v>
      </c>
      <c r="T156" s="491">
        <v>100000</v>
      </c>
      <c r="U156" s="540">
        <v>42933</v>
      </c>
      <c r="V156" s="490"/>
      <c r="W156" s="668" t="s">
        <v>2618</v>
      </c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</row>
    <row r="157" spans="1:47" s="79" customFormat="1" x14ac:dyDescent="0.2">
      <c r="A157" s="348" t="s">
        <v>5101</v>
      </c>
      <c r="B157" s="349">
        <v>520223</v>
      </c>
      <c r="C157" s="350">
        <v>1796</v>
      </c>
      <c r="D157" s="349" t="s">
        <v>100</v>
      </c>
      <c r="E157" s="351">
        <v>2017</v>
      </c>
      <c r="F157" s="352">
        <v>42947</v>
      </c>
      <c r="G157" s="349" t="s">
        <v>3959</v>
      </c>
      <c r="H157" s="349" t="s">
        <v>5102</v>
      </c>
      <c r="I157" s="554"/>
      <c r="J157" s="349" t="s">
        <v>5103</v>
      </c>
      <c r="K157" s="349" t="s">
        <v>5104</v>
      </c>
      <c r="L157" s="356">
        <v>242062.14</v>
      </c>
      <c r="M157" s="356">
        <v>2420.62</v>
      </c>
      <c r="N157" s="356">
        <v>283600</v>
      </c>
      <c r="O157" s="357"/>
      <c r="P157" s="61" t="s">
        <v>787</v>
      </c>
      <c r="Q157" s="539" t="s">
        <v>2617</v>
      </c>
      <c r="R157" s="77"/>
      <c r="S157" s="496" t="s">
        <v>2643</v>
      </c>
      <c r="T157" s="491">
        <v>128000</v>
      </c>
      <c r="U157" s="540">
        <v>42956</v>
      </c>
      <c r="V157" s="490"/>
      <c r="W157" s="668" t="s">
        <v>1976</v>
      </c>
    </row>
    <row r="158" spans="1:47" s="79" customFormat="1" x14ac:dyDescent="0.2">
      <c r="A158" s="348"/>
      <c r="B158" s="349"/>
      <c r="C158" s="350"/>
      <c r="D158" s="349"/>
      <c r="E158" s="351"/>
      <c r="F158" s="352"/>
      <c r="G158" s="349"/>
      <c r="H158" s="349"/>
      <c r="I158" s="554"/>
      <c r="J158" s="349"/>
      <c r="K158" s="349"/>
      <c r="L158" s="356"/>
      <c r="M158" s="356"/>
      <c r="N158" s="356"/>
      <c r="O158" s="357"/>
      <c r="P158" s="61"/>
      <c r="Q158" s="539"/>
      <c r="R158" s="77"/>
      <c r="S158" s="496" t="s">
        <v>2643</v>
      </c>
      <c r="T158" s="491">
        <v>55000</v>
      </c>
      <c r="U158" s="540">
        <v>42954</v>
      </c>
      <c r="V158" s="490"/>
      <c r="W158" s="668" t="s">
        <v>2618</v>
      </c>
    </row>
    <row r="159" spans="1:47" s="79" customFormat="1" x14ac:dyDescent="0.2">
      <c r="A159" s="348"/>
      <c r="B159" s="349"/>
      <c r="C159" s="350"/>
      <c r="D159" s="349"/>
      <c r="E159" s="351"/>
      <c r="F159" s="352"/>
      <c r="G159" s="349"/>
      <c r="H159" s="349"/>
      <c r="I159" s="554"/>
      <c r="J159" s="349"/>
      <c r="K159" s="349"/>
      <c r="L159" s="356"/>
      <c r="M159" s="356"/>
      <c r="N159" s="356"/>
      <c r="O159" s="357"/>
      <c r="P159" s="61"/>
      <c r="Q159" s="539"/>
      <c r="R159" s="77"/>
      <c r="S159" s="496" t="s">
        <v>763</v>
      </c>
      <c r="T159" s="491">
        <v>20000</v>
      </c>
      <c r="U159" s="540">
        <v>42947</v>
      </c>
      <c r="V159" s="490"/>
      <c r="W159" s="668" t="s">
        <v>1976</v>
      </c>
    </row>
    <row r="160" spans="1:47" s="79" customFormat="1" ht="15" x14ac:dyDescent="0.25">
      <c r="A160" s="348"/>
      <c r="B160" s="349"/>
      <c r="C160" s="350"/>
      <c r="D160" s="349"/>
      <c r="E160" s="351"/>
      <c r="F160" s="352"/>
      <c r="G160" s="349"/>
      <c r="H160" s="349"/>
      <c r="I160" s="554"/>
      <c r="J160" s="349"/>
      <c r="K160" s="349"/>
      <c r="L160" s="356"/>
      <c r="M160" s="356"/>
      <c r="N160" s="356"/>
      <c r="O160" s="357"/>
      <c r="P160" s="61"/>
      <c r="Q160" s="539"/>
      <c r="R160" s="77"/>
      <c r="S160" s="496" t="s">
        <v>2647</v>
      </c>
      <c r="T160" s="513">
        <v>83600</v>
      </c>
      <c r="U160" s="540"/>
      <c r="V160" s="490"/>
      <c r="W160" s="668" t="s">
        <v>1976</v>
      </c>
    </row>
    <row r="161" spans="1:47" s="94" customFormat="1" x14ac:dyDescent="0.2">
      <c r="A161" s="674" t="s">
        <v>5105</v>
      </c>
      <c r="B161" s="349">
        <v>520513</v>
      </c>
      <c r="C161" s="350">
        <v>5396</v>
      </c>
      <c r="D161" s="349" t="s">
        <v>339</v>
      </c>
      <c r="E161" s="351">
        <v>2017</v>
      </c>
      <c r="F161" s="352">
        <v>42933</v>
      </c>
      <c r="G161" s="349" t="s">
        <v>17</v>
      </c>
      <c r="H161" s="349" t="s">
        <v>5106</v>
      </c>
      <c r="I161" s="554"/>
      <c r="J161" s="349" t="s">
        <v>5107</v>
      </c>
      <c r="K161" s="349" t="s">
        <v>5108</v>
      </c>
      <c r="L161" s="356">
        <v>481083.78</v>
      </c>
      <c r="M161" s="356">
        <v>33485.19</v>
      </c>
      <c r="N161" s="356">
        <v>596900</v>
      </c>
      <c r="O161" s="357"/>
      <c r="P161" s="61" t="s">
        <v>787</v>
      </c>
      <c r="Q161" s="315" t="s">
        <v>4866</v>
      </c>
      <c r="R161" s="550"/>
      <c r="S161" s="496" t="s">
        <v>5109</v>
      </c>
      <c r="T161" s="508">
        <v>201000</v>
      </c>
      <c r="U161" s="540">
        <v>42927</v>
      </c>
      <c r="V161" s="540">
        <v>43026</v>
      </c>
      <c r="W161" s="668" t="s">
        <v>1976</v>
      </c>
      <c r="X161" s="92" t="s">
        <v>5110</v>
      </c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</row>
    <row r="162" spans="1:47" s="94" customFormat="1" ht="15" x14ac:dyDescent="0.25">
      <c r="A162" s="674"/>
      <c r="B162" s="349"/>
      <c r="C162" s="350"/>
      <c r="D162" s="349"/>
      <c r="E162" s="351"/>
      <c r="F162" s="352"/>
      <c r="G162" s="349"/>
      <c r="H162" s="349"/>
      <c r="I162" s="554"/>
      <c r="J162" s="349"/>
      <c r="K162" s="349"/>
      <c r="L162" s="356"/>
      <c r="M162" s="356"/>
      <c r="N162" s="356"/>
      <c r="O162" s="357"/>
      <c r="P162" s="61"/>
      <c r="Q162" s="315"/>
      <c r="R162" s="550"/>
      <c r="S162" s="496" t="s">
        <v>2647</v>
      </c>
      <c r="T162" s="502">
        <v>391900</v>
      </c>
      <c r="U162" s="503"/>
      <c r="V162" s="675">
        <v>43026</v>
      </c>
      <c r="W162" s="676" t="s">
        <v>1976</v>
      </c>
      <c r="X162"/>
      <c r="Y162"/>
      <c r="Z162"/>
      <c r="AA16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</row>
    <row r="163" spans="1:47" s="79" customFormat="1" ht="15" x14ac:dyDescent="0.25">
      <c r="A163" s="363" t="s">
        <v>5111</v>
      </c>
      <c r="B163" s="364">
        <v>521802</v>
      </c>
      <c r="C163" s="365">
        <v>2204</v>
      </c>
      <c r="D163" s="364" t="s">
        <v>261</v>
      </c>
      <c r="E163" s="366">
        <v>2017</v>
      </c>
      <c r="F163" s="367">
        <v>42919</v>
      </c>
      <c r="G163" s="364" t="s">
        <v>79</v>
      </c>
      <c r="H163" s="364" t="s">
        <v>5112</v>
      </c>
      <c r="I163" s="636"/>
      <c r="J163" s="364" t="s">
        <v>5113</v>
      </c>
      <c r="K163" s="364" t="s">
        <v>5114</v>
      </c>
      <c r="L163" s="371">
        <v>229941.96</v>
      </c>
      <c r="M163" s="371">
        <v>2299.42</v>
      </c>
      <c r="N163" s="371">
        <v>269400</v>
      </c>
      <c r="O163" s="372"/>
      <c r="P163" s="373" t="s">
        <v>787</v>
      </c>
      <c r="Q163" s="638" t="s">
        <v>2617</v>
      </c>
      <c r="R163" s="677"/>
      <c r="S163" s="599"/>
      <c r="T163" s="678"/>
      <c r="U163" s="679"/>
      <c r="V163" s="680"/>
      <c r="W163" s="523"/>
      <c r="X163" s="503"/>
      <c r="Y163" s="503"/>
      <c r="Z163" s="503"/>
      <c r="AA163" s="503"/>
    </row>
    <row r="164" spans="1:47" s="94" customFormat="1" x14ac:dyDescent="0.2">
      <c r="A164" s="363" t="s">
        <v>5115</v>
      </c>
      <c r="B164" s="364">
        <v>1520105</v>
      </c>
      <c r="C164" s="365">
        <v>7494</v>
      </c>
      <c r="D164" s="364" t="s">
        <v>472</v>
      </c>
      <c r="E164" s="366">
        <v>2017</v>
      </c>
      <c r="F164" s="367">
        <v>42919</v>
      </c>
      <c r="G164" s="364" t="s">
        <v>115</v>
      </c>
      <c r="H164" s="364" t="s">
        <v>5116</v>
      </c>
      <c r="I164" s="636"/>
      <c r="J164" s="364" t="s">
        <v>5117</v>
      </c>
      <c r="K164" s="364" t="s">
        <v>5118</v>
      </c>
      <c r="L164" s="371">
        <v>235139.57</v>
      </c>
      <c r="M164" s="371">
        <v>11756.98</v>
      </c>
      <c r="N164" s="371">
        <v>286400</v>
      </c>
      <c r="O164" s="372"/>
      <c r="P164" s="373" t="s">
        <v>787</v>
      </c>
      <c r="Q164" s="638" t="s">
        <v>2617</v>
      </c>
      <c r="R164" s="677"/>
      <c r="S164" s="599"/>
      <c r="T164" s="600"/>
      <c r="U164" s="599"/>
      <c r="V164" s="599"/>
      <c r="W164" s="668"/>
      <c r="X164" s="79"/>
      <c r="Y164" s="79"/>
      <c r="Z164" s="79"/>
      <c r="AA164" s="79"/>
      <c r="AB164" s="79"/>
    </row>
    <row r="165" spans="1:47" s="94" customFormat="1" x14ac:dyDescent="0.2">
      <c r="A165" s="348" t="s">
        <v>5119</v>
      </c>
      <c r="B165" s="349">
        <v>520223</v>
      </c>
      <c r="C165" s="350" t="s">
        <v>697</v>
      </c>
      <c r="D165" s="349" t="s">
        <v>4847</v>
      </c>
      <c r="E165" s="351">
        <v>2017</v>
      </c>
      <c r="F165" s="352">
        <v>42934</v>
      </c>
      <c r="G165" s="349" t="s">
        <v>2550</v>
      </c>
      <c r="H165" s="349" t="s">
        <v>5120</v>
      </c>
      <c r="I165" s="554"/>
      <c r="J165" s="349" t="s">
        <v>5121</v>
      </c>
      <c r="K165" s="349" t="s">
        <v>5122</v>
      </c>
      <c r="L165" s="356">
        <v>228103.45</v>
      </c>
      <c r="M165" s="356">
        <v>0</v>
      </c>
      <c r="N165" s="356">
        <v>235000</v>
      </c>
      <c r="O165" s="357"/>
      <c r="P165" s="61" t="s">
        <v>749</v>
      </c>
      <c r="Q165" s="551" t="s">
        <v>2612</v>
      </c>
      <c r="R165" s="77"/>
      <c r="S165" s="490" t="s">
        <v>757</v>
      </c>
      <c r="T165" s="491">
        <v>140000</v>
      </c>
      <c r="U165" s="540">
        <v>42935</v>
      </c>
      <c r="V165" s="490"/>
      <c r="W165" s="668" t="s">
        <v>1976</v>
      </c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</row>
    <row r="166" spans="1:47" s="94" customFormat="1" x14ac:dyDescent="0.2">
      <c r="A166" s="348"/>
      <c r="B166" s="349"/>
      <c r="C166" s="350"/>
      <c r="D166" s="349"/>
      <c r="E166" s="351"/>
      <c r="F166" s="352"/>
      <c r="G166" s="349"/>
      <c r="H166" s="349"/>
      <c r="I166" s="554"/>
      <c r="J166" s="349"/>
      <c r="K166" s="349"/>
      <c r="L166" s="356"/>
      <c r="M166" s="356"/>
      <c r="N166" s="356"/>
      <c r="O166" s="357"/>
      <c r="P166" s="61"/>
      <c r="Q166" s="551"/>
      <c r="R166" s="77"/>
      <c r="S166" s="490" t="s">
        <v>757</v>
      </c>
      <c r="T166" s="491">
        <v>10000</v>
      </c>
      <c r="U166" s="540">
        <v>42935</v>
      </c>
      <c r="V166" s="490"/>
      <c r="W166" s="668" t="s">
        <v>2618</v>
      </c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</row>
    <row r="167" spans="1:47" s="94" customFormat="1" ht="15" x14ac:dyDescent="0.25">
      <c r="A167" s="348"/>
      <c r="B167" s="349"/>
      <c r="C167" s="350"/>
      <c r="D167" s="349"/>
      <c r="E167" s="351"/>
      <c r="F167" s="352"/>
      <c r="G167" s="349"/>
      <c r="H167" s="349"/>
      <c r="I167" s="554"/>
      <c r="J167" s="349"/>
      <c r="K167" s="349"/>
      <c r="L167" s="356"/>
      <c r="M167" s="356"/>
      <c r="N167" s="356"/>
      <c r="O167" s="357"/>
      <c r="P167" s="61"/>
      <c r="Q167" s="551"/>
      <c r="R167" s="77"/>
      <c r="S167" s="490" t="s">
        <v>2647</v>
      </c>
      <c r="T167" s="513">
        <v>85000.01</v>
      </c>
      <c r="U167" s="540"/>
      <c r="V167" s="490"/>
      <c r="W167" s="668" t="s">
        <v>1976</v>
      </c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</row>
    <row r="168" spans="1:47" s="79" customFormat="1" x14ac:dyDescent="0.2">
      <c r="A168" s="348" t="s">
        <v>5123</v>
      </c>
      <c r="B168" s="349">
        <v>522401</v>
      </c>
      <c r="C168" s="350">
        <v>1062</v>
      </c>
      <c r="D168" s="349" t="s">
        <v>8</v>
      </c>
      <c r="E168" s="351">
        <v>2017</v>
      </c>
      <c r="F168" s="352">
        <v>42935</v>
      </c>
      <c r="G168" s="349" t="s">
        <v>1372</v>
      </c>
      <c r="H168" s="349" t="s">
        <v>5124</v>
      </c>
      <c r="I168" s="554"/>
      <c r="J168" s="349" t="s">
        <v>5125</v>
      </c>
      <c r="K168" s="349" t="s">
        <v>5126</v>
      </c>
      <c r="L168" s="356">
        <v>230112.66</v>
      </c>
      <c r="M168" s="356">
        <v>2301.13</v>
      </c>
      <c r="N168" s="356">
        <v>269600</v>
      </c>
      <c r="O168" s="357"/>
      <c r="P168" s="61" t="s">
        <v>787</v>
      </c>
      <c r="Q168" s="539" t="s">
        <v>2617</v>
      </c>
      <c r="R168" s="550"/>
      <c r="S168" s="490" t="s">
        <v>2643</v>
      </c>
      <c r="T168" s="491">
        <v>35000</v>
      </c>
      <c r="U168" s="540">
        <v>42936</v>
      </c>
      <c r="V168" s="490"/>
      <c r="W168" s="668" t="s">
        <v>1976</v>
      </c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</row>
    <row r="169" spans="1:47" s="79" customFormat="1" x14ac:dyDescent="0.2">
      <c r="A169" s="348"/>
      <c r="B169" s="349"/>
      <c r="C169" s="350"/>
      <c r="D169" s="349"/>
      <c r="E169" s="351"/>
      <c r="F169" s="352"/>
      <c r="G169" s="349"/>
      <c r="H169" s="349"/>
      <c r="I169" s="554"/>
      <c r="J169" s="349"/>
      <c r="K169" s="349"/>
      <c r="L169" s="356"/>
      <c r="M169" s="356"/>
      <c r="N169" s="356"/>
      <c r="O169" s="357"/>
      <c r="P169" s="61"/>
      <c r="Q169" s="539"/>
      <c r="R169" s="550"/>
      <c r="S169" s="490" t="s">
        <v>762</v>
      </c>
      <c r="T169" s="491">
        <v>5000</v>
      </c>
      <c r="U169" s="540">
        <v>42929</v>
      </c>
      <c r="V169" s="490"/>
      <c r="W169" s="668" t="s">
        <v>1976</v>
      </c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</row>
    <row r="170" spans="1:47" s="79" customFormat="1" x14ac:dyDescent="0.2">
      <c r="A170" s="348"/>
      <c r="B170" s="349"/>
      <c r="C170" s="350"/>
      <c r="D170" s="349"/>
      <c r="E170" s="351"/>
      <c r="F170" s="352"/>
      <c r="G170" s="349"/>
      <c r="H170" s="349"/>
      <c r="I170" s="554"/>
      <c r="J170" s="349"/>
      <c r="K170" s="349"/>
      <c r="L170" s="356"/>
      <c r="M170" s="356"/>
      <c r="N170" s="356"/>
      <c r="O170" s="357"/>
      <c r="P170" s="61"/>
      <c r="Q170" s="539"/>
      <c r="R170" s="550"/>
      <c r="S170" s="490" t="s">
        <v>2752</v>
      </c>
      <c r="T170" s="491">
        <v>229600</v>
      </c>
      <c r="U170" s="540">
        <v>42935</v>
      </c>
      <c r="V170" s="490"/>
      <c r="W170" s="668" t="s">
        <v>1976</v>
      </c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</row>
    <row r="171" spans="1:47" s="94" customFormat="1" x14ac:dyDescent="0.2">
      <c r="A171" s="348" t="s">
        <v>5127</v>
      </c>
      <c r="B171" s="349">
        <v>521801</v>
      </c>
      <c r="C171" s="350">
        <v>2201</v>
      </c>
      <c r="D171" s="349" t="s">
        <v>217</v>
      </c>
      <c r="E171" s="351">
        <v>2017</v>
      </c>
      <c r="F171" s="352">
        <v>42934</v>
      </c>
      <c r="G171" s="349" t="s">
        <v>2877</v>
      </c>
      <c r="H171" s="349" t="s">
        <v>5128</v>
      </c>
      <c r="I171" s="554"/>
      <c r="J171" s="349" t="s">
        <v>5129</v>
      </c>
      <c r="K171" s="349" t="s">
        <v>5130</v>
      </c>
      <c r="L171" s="356">
        <v>202844.83</v>
      </c>
      <c r="M171" s="356">
        <v>0</v>
      </c>
      <c r="N171" s="356">
        <v>235300</v>
      </c>
      <c r="O171" s="357"/>
      <c r="P171" s="61" t="s">
        <v>787</v>
      </c>
      <c r="Q171" s="551" t="s">
        <v>2612</v>
      </c>
      <c r="R171" s="77"/>
      <c r="S171" s="490" t="s">
        <v>757</v>
      </c>
      <c r="T171" s="491">
        <v>188300</v>
      </c>
      <c r="U171" s="540">
        <v>42934</v>
      </c>
      <c r="V171" s="490"/>
      <c r="W171" s="668" t="s">
        <v>1976</v>
      </c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</row>
    <row r="172" spans="1:47" s="94" customFormat="1" x14ac:dyDescent="0.2">
      <c r="A172" s="348"/>
      <c r="B172" s="349"/>
      <c r="C172" s="350"/>
      <c r="D172" s="349"/>
      <c r="E172" s="351"/>
      <c r="F172" s="352"/>
      <c r="G172" s="349"/>
      <c r="H172" s="349"/>
      <c r="I172" s="554"/>
      <c r="J172" s="349"/>
      <c r="K172" s="349"/>
      <c r="L172" s="356"/>
      <c r="M172" s="356"/>
      <c r="N172" s="356"/>
      <c r="O172" s="357"/>
      <c r="P172" s="61"/>
      <c r="Q172" s="551"/>
      <c r="R172" s="77"/>
      <c r="S172" s="490" t="s">
        <v>2643</v>
      </c>
      <c r="T172" s="491">
        <v>47000</v>
      </c>
      <c r="U172" s="540">
        <v>42934</v>
      </c>
      <c r="V172" s="490"/>
      <c r="W172" s="668" t="s">
        <v>2618</v>
      </c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</row>
    <row r="173" spans="1:47" s="79" customFormat="1" x14ac:dyDescent="0.2">
      <c r="A173" s="348" t="s">
        <v>5131</v>
      </c>
      <c r="B173" s="349">
        <v>520815</v>
      </c>
      <c r="C173" s="350">
        <v>4492</v>
      </c>
      <c r="D173" s="349" t="s">
        <v>293</v>
      </c>
      <c r="E173" s="351">
        <v>2017</v>
      </c>
      <c r="F173" s="352">
        <v>42924</v>
      </c>
      <c r="G173" s="349" t="s">
        <v>49</v>
      </c>
      <c r="H173" s="349" t="s">
        <v>5132</v>
      </c>
      <c r="I173" s="554"/>
      <c r="J173" s="349" t="s">
        <v>934</v>
      </c>
      <c r="K173" s="349" t="s">
        <v>5133</v>
      </c>
      <c r="L173" s="356">
        <v>355799.27</v>
      </c>
      <c r="M173" s="356">
        <v>13942.11</v>
      </c>
      <c r="N173" s="356">
        <v>428900</v>
      </c>
      <c r="O173" s="357"/>
      <c r="P173" s="61" t="s">
        <v>787</v>
      </c>
      <c r="Q173" s="539" t="s">
        <v>2617</v>
      </c>
      <c r="R173" s="77"/>
      <c r="S173" s="496" t="s">
        <v>2643</v>
      </c>
      <c r="T173" s="508">
        <v>70000</v>
      </c>
      <c r="U173" s="540">
        <v>42931</v>
      </c>
      <c r="V173" s="490"/>
      <c r="W173" s="668" t="s">
        <v>1976</v>
      </c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</row>
    <row r="174" spans="1:47" s="79" customFormat="1" ht="15" x14ac:dyDescent="0.25">
      <c r="A174" s="348"/>
      <c r="B174" s="349"/>
      <c r="C174" s="350"/>
      <c r="D174" s="349"/>
      <c r="E174" s="351"/>
      <c r="F174" s="352"/>
      <c r="G174" s="349"/>
      <c r="H174" s="349"/>
      <c r="I174" s="554"/>
      <c r="J174" s="349"/>
      <c r="K174" s="349"/>
      <c r="L174" s="356"/>
      <c r="M174" s="356"/>
      <c r="N174" s="356"/>
      <c r="O174" s="357"/>
      <c r="P174" s="61"/>
      <c r="Q174" s="539"/>
      <c r="R174" s="77"/>
      <c r="S174" s="496" t="s">
        <v>2824</v>
      </c>
      <c r="T174" s="502">
        <v>20057.650000000001</v>
      </c>
      <c r="U174" s="503"/>
      <c r="V174" s="490"/>
      <c r="W174" s="668" t="s">
        <v>1976</v>
      </c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</row>
    <row r="175" spans="1:47" s="79" customFormat="1" ht="15" x14ac:dyDescent="0.25">
      <c r="A175" s="348"/>
      <c r="B175" s="349"/>
      <c r="C175" s="350"/>
      <c r="D175" s="349"/>
      <c r="E175" s="351"/>
      <c r="F175" s="352"/>
      <c r="G175" s="349"/>
      <c r="H175" s="349"/>
      <c r="I175" s="554"/>
      <c r="J175" s="349"/>
      <c r="K175" s="349"/>
      <c r="L175" s="356"/>
      <c r="M175" s="356"/>
      <c r="N175" s="356"/>
      <c r="O175" s="357"/>
      <c r="P175" s="61"/>
      <c r="Q175" s="539"/>
      <c r="R175" s="77"/>
      <c r="S175" s="496" t="s">
        <v>2647</v>
      </c>
      <c r="T175" s="502">
        <v>338842.36</v>
      </c>
      <c r="U175" s="503"/>
      <c r="V175" s="490"/>
      <c r="W175" s="668" t="s">
        <v>2618</v>
      </c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</row>
    <row r="176" spans="1:47" s="94" customFormat="1" x14ac:dyDescent="0.2">
      <c r="A176" s="348" t="s">
        <v>5134</v>
      </c>
      <c r="B176" s="349">
        <v>1520604</v>
      </c>
      <c r="C176" s="350">
        <v>7495</v>
      </c>
      <c r="D176" s="349" t="s">
        <v>492</v>
      </c>
      <c r="E176" s="351">
        <v>2017</v>
      </c>
      <c r="F176" s="352">
        <v>42944</v>
      </c>
      <c r="G176" s="349" t="s">
        <v>646</v>
      </c>
      <c r="H176" s="349" t="s">
        <v>5135</v>
      </c>
      <c r="I176" s="554"/>
      <c r="J176" s="349" t="s">
        <v>5136</v>
      </c>
      <c r="K176" s="349" t="s">
        <v>5137</v>
      </c>
      <c r="L176" s="356">
        <v>296880.13</v>
      </c>
      <c r="M176" s="356">
        <v>14844.01</v>
      </c>
      <c r="N176" s="356">
        <v>361600</v>
      </c>
      <c r="O176" s="357"/>
      <c r="P176" s="87" t="s">
        <v>787</v>
      </c>
      <c r="Q176" s="539" t="s">
        <v>2617</v>
      </c>
      <c r="R176" s="77"/>
      <c r="S176" s="490" t="s">
        <v>2643</v>
      </c>
      <c r="T176" s="491">
        <v>5000</v>
      </c>
      <c r="U176" s="540">
        <v>42944</v>
      </c>
      <c r="V176" s="490"/>
      <c r="W176" s="668" t="s">
        <v>2618</v>
      </c>
    </row>
    <row r="177" spans="1:47" s="94" customFormat="1" x14ac:dyDescent="0.2">
      <c r="A177" s="348"/>
      <c r="B177" s="349"/>
      <c r="C177" s="350"/>
      <c r="D177" s="349"/>
      <c r="E177" s="351"/>
      <c r="F177" s="352"/>
      <c r="G177" s="349"/>
      <c r="H177" s="349"/>
      <c r="I177" s="554"/>
      <c r="J177" s="349"/>
      <c r="K177" s="349"/>
      <c r="L177" s="356"/>
      <c r="M177" s="356"/>
      <c r="N177" s="356"/>
      <c r="O177" s="357"/>
      <c r="P177" s="87"/>
      <c r="Q177" s="539"/>
      <c r="R177" s="77"/>
      <c r="S177" s="490" t="s">
        <v>758</v>
      </c>
      <c r="T177" s="491">
        <v>210972.32</v>
      </c>
      <c r="U177" s="540">
        <v>42944</v>
      </c>
      <c r="V177" s="490"/>
      <c r="W177" s="668" t="s">
        <v>1976</v>
      </c>
    </row>
    <row r="178" spans="1:47" s="94" customFormat="1" x14ac:dyDescent="0.2">
      <c r="A178" s="348"/>
      <c r="B178" s="349"/>
      <c r="C178" s="350"/>
      <c r="D178" s="349"/>
      <c r="E178" s="351"/>
      <c r="F178" s="352"/>
      <c r="G178" s="349"/>
      <c r="H178" s="349"/>
      <c r="I178" s="554"/>
      <c r="J178" s="349"/>
      <c r="K178" s="349"/>
      <c r="L178" s="356"/>
      <c r="M178" s="356"/>
      <c r="N178" s="356"/>
      <c r="O178" s="357"/>
      <c r="P178" s="87"/>
      <c r="Q178" s="539"/>
      <c r="R178" s="77"/>
      <c r="S178" s="490" t="s">
        <v>758</v>
      </c>
      <c r="T178" s="491">
        <v>145628</v>
      </c>
      <c r="U178" s="540">
        <v>42944</v>
      </c>
      <c r="V178" s="490"/>
      <c r="W178" s="668" t="s">
        <v>1976</v>
      </c>
    </row>
    <row r="179" spans="1:47" s="94" customFormat="1" x14ac:dyDescent="0.2">
      <c r="A179" s="363" t="s">
        <v>5138</v>
      </c>
      <c r="B179" s="364">
        <v>520513</v>
      </c>
      <c r="C179" s="365" t="s">
        <v>697</v>
      </c>
      <c r="D179" s="364" t="s">
        <v>4847</v>
      </c>
      <c r="E179" s="366">
        <v>2017</v>
      </c>
      <c r="F179" s="367">
        <v>42942</v>
      </c>
      <c r="G179" s="364" t="s">
        <v>646</v>
      </c>
      <c r="H179" s="364" t="s">
        <v>5139</v>
      </c>
      <c r="I179" s="636"/>
      <c r="J179" s="364" t="s">
        <v>5140</v>
      </c>
      <c r="K179" s="364" t="s">
        <v>5141</v>
      </c>
      <c r="L179" s="371">
        <v>357758.62</v>
      </c>
      <c r="M179" s="371">
        <v>0</v>
      </c>
      <c r="N179" s="371">
        <v>415000</v>
      </c>
      <c r="O179" s="372"/>
      <c r="P179" s="373" t="s">
        <v>749</v>
      </c>
      <c r="Q179" s="681" t="s">
        <v>2617</v>
      </c>
      <c r="R179" s="677"/>
      <c r="S179" s="599" t="s">
        <v>758</v>
      </c>
      <c r="T179" s="600">
        <v>100000</v>
      </c>
      <c r="U179" s="595">
        <v>42941</v>
      </c>
      <c r="V179" s="490"/>
      <c r="W179" s="791" t="s">
        <v>5142</v>
      </c>
      <c r="X179" s="791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</row>
    <row r="180" spans="1:47" s="94" customFormat="1" x14ac:dyDescent="0.2">
      <c r="A180" s="348"/>
      <c r="B180" s="349"/>
      <c r="C180" s="350"/>
      <c r="D180" s="349"/>
      <c r="E180" s="351"/>
      <c r="F180" s="352"/>
      <c r="G180" s="349"/>
      <c r="H180" s="349"/>
      <c r="I180" s="554"/>
      <c r="J180" s="349"/>
      <c r="K180" s="349"/>
      <c r="L180" s="356"/>
      <c r="M180" s="356"/>
      <c r="N180" s="356"/>
      <c r="O180" s="357"/>
      <c r="P180" s="61"/>
      <c r="Q180" s="682"/>
      <c r="R180" s="77"/>
      <c r="S180" s="490"/>
      <c r="T180" s="491"/>
      <c r="U180" s="540"/>
      <c r="V180" s="490"/>
      <c r="W180" s="791"/>
      <c r="X180" s="791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</row>
    <row r="181" spans="1:47" s="79" customFormat="1" ht="30" customHeight="1" x14ac:dyDescent="0.2">
      <c r="A181" s="363" t="s">
        <v>4833</v>
      </c>
      <c r="B181" s="364">
        <v>520223</v>
      </c>
      <c r="C181" s="365">
        <v>1796</v>
      </c>
      <c r="D181" s="364" t="s">
        <v>100</v>
      </c>
      <c r="E181" s="366">
        <v>2017</v>
      </c>
      <c r="F181" s="367">
        <v>42930</v>
      </c>
      <c r="G181" s="364" t="s">
        <v>115</v>
      </c>
      <c r="H181" s="364" t="s">
        <v>4834</v>
      </c>
      <c r="I181" s="636"/>
      <c r="J181" s="364" t="s">
        <v>4835</v>
      </c>
      <c r="K181" s="364" t="s">
        <v>4836</v>
      </c>
      <c r="L181" s="371">
        <v>242062.14</v>
      </c>
      <c r="M181" s="371">
        <v>2420.62</v>
      </c>
      <c r="N181" s="371">
        <v>283600</v>
      </c>
      <c r="O181" s="372"/>
      <c r="P181" s="373" t="s">
        <v>787</v>
      </c>
      <c r="Q181" s="638" t="s">
        <v>2617</v>
      </c>
      <c r="R181" s="677"/>
      <c r="S181" s="683"/>
      <c r="T181" s="594"/>
      <c r="U181" s="599"/>
      <c r="V181" s="490"/>
      <c r="W181" s="791"/>
      <c r="X181" s="791"/>
      <c r="Y181" s="791"/>
    </row>
    <row r="182" spans="1:47" s="94" customFormat="1" x14ac:dyDescent="0.2">
      <c r="A182" s="348" t="s">
        <v>5143</v>
      </c>
      <c r="B182" s="349">
        <v>521802</v>
      </c>
      <c r="C182" s="350" t="s">
        <v>618</v>
      </c>
      <c r="D182" s="349" t="s">
        <v>4838</v>
      </c>
      <c r="E182" s="351">
        <v>2017</v>
      </c>
      <c r="F182" s="352">
        <v>42935</v>
      </c>
      <c r="G182" s="349" t="s">
        <v>3743</v>
      </c>
      <c r="H182" s="349" t="s">
        <v>5144</v>
      </c>
      <c r="I182" s="554"/>
      <c r="J182" s="349" t="s">
        <v>5145</v>
      </c>
      <c r="K182" s="349" t="s">
        <v>5146</v>
      </c>
      <c r="L182" s="356">
        <v>122241.38</v>
      </c>
      <c r="M182" s="356">
        <v>0</v>
      </c>
      <c r="N182" s="356">
        <v>125000</v>
      </c>
      <c r="O182" s="357"/>
      <c r="P182" s="61" t="s">
        <v>749</v>
      </c>
      <c r="Q182" s="551" t="s">
        <v>2612</v>
      </c>
      <c r="R182" s="77"/>
      <c r="S182" s="490" t="s">
        <v>2643</v>
      </c>
      <c r="T182" s="491">
        <v>125000</v>
      </c>
      <c r="U182" s="540">
        <v>42926</v>
      </c>
      <c r="V182" s="490"/>
      <c r="W182" s="668" t="s">
        <v>1976</v>
      </c>
      <c r="X182" s="79"/>
      <c r="Y182" s="79"/>
      <c r="Z182" s="79"/>
      <c r="AA182" s="79"/>
      <c r="AB182" s="79"/>
    </row>
    <row r="183" spans="1:47" s="79" customFormat="1" ht="36.75" customHeight="1" x14ac:dyDescent="0.2">
      <c r="A183" s="674" t="s">
        <v>5147</v>
      </c>
      <c r="B183" s="349">
        <v>520514</v>
      </c>
      <c r="C183" s="350">
        <v>5398</v>
      </c>
      <c r="D183" s="349" t="s">
        <v>352</v>
      </c>
      <c r="E183" s="351">
        <v>2017</v>
      </c>
      <c r="F183" s="352">
        <v>42928</v>
      </c>
      <c r="G183" s="349" t="s">
        <v>49</v>
      </c>
      <c r="H183" s="349" t="s">
        <v>5148</v>
      </c>
      <c r="I183" s="554"/>
      <c r="J183" s="349" t="s">
        <v>5149</v>
      </c>
      <c r="K183" s="349" t="s">
        <v>5150</v>
      </c>
      <c r="L183" s="356">
        <v>527208.15</v>
      </c>
      <c r="M183" s="356">
        <v>41326.33</v>
      </c>
      <c r="N183" s="356">
        <v>659500</v>
      </c>
      <c r="O183" s="357"/>
      <c r="P183" s="61" t="s">
        <v>787</v>
      </c>
      <c r="Q183" s="315" t="s">
        <v>4866</v>
      </c>
      <c r="R183" s="550"/>
      <c r="S183" s="496" t="s">
        <v>758</v>
      </c>
      <c r="T183" s="508">
        <v>421500</v>
      </c>
      <c r="U183" s="540">
        <v>42941</v>
      </c>
      <c r="V183" s="540">
        <v>43026</v>
      </c>
      <c r="W183" s="597" t="s">
        <v>5142</v>
      </c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</row>
    <row r="184" spans="1:47" s="79" customFormat="1" x14ac:dyDescent="0.2">
      <c r="A184" s="674"/>
      <c r="B184" s="349"/>
      <c r="C184" s="350"/>
      <c r="D184" s="349"/>
      <c r="E184" s="351"/>
      <c r="F184" s="352"/>
      <c r="G184" s="349"/>
      <c r="H184" s="349"/>
      <c r="I184" s="554"/>
      <c r="J184" s="349"/>
      <c r="K184" s="349"/>
      <c r="L184" s="356"/>
      <c r="M184" s="356"/>
      <c r="N184" s="356"/>
      <c r="O184" s="357"/>
      <c r="P184" s="61"/>
      <c r="Q184" s="315"/>
      <c r="R184" s="550"/>
      <c r="S184" s="496" t="s">
        <v>2753</v>
      </c>
      <c r="T184" s="508">
        <v>238000</v>
      </c>
      <c r="U184" s="540">
        <v>42928</v>
      </c>
      <c r="V184" s="540">
        <v>43026</v>
      </c>
      <c r="W184" s="668" t="s">
        <v>2618</v>
      </c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</row>
    <row r="185" spans="1:47" s="94" customFormat="1" x14ac:dyDescent="0.2">
      <c r="A185" s="348" t="s">
        <v>5151</v>
      </c>
      <c r="B185" s="349">
        <v>43912</v>
      </c>
      <c r="C185" s="350" t="s">
        <v>618</v>
      </c>
      <c r="D185" s="349" t="s">
        <v>4838</v>
      </c>
      <c r="E185" s="351">
        <v>2017</v>
      </c>
      <c r="F185" s="352">
        <v>42937</v>
      </c>
      <c r="G185" s="349" t="s">
        <v>197</v>
      </c>
      <c r="H185" s="349" t="s">
        <v>5152</v>
      </c>
      <c r="I185" s="554"/>
      <c r="J185" s="349" t="s">
        <v>5153</v>
      </c>
      <c r="K185" s="349" t="s">
        <v>5154</v>
      </c>
      <c r="L185" s="356">
        <v>87793.1</v>
      </c>
      <c r="M185" s="356">
        <v>0</v>
      </c>
      <c r="N185" s="356">
        <v>90000</v>
      </c>
      <c r="O185" s="357"/>
      <c r="P185" s="61" t="s">
        <v>749</v>
      </c>
      <c r="Q185" s="551" t="s">
        <v>2612</v>
      </c>
      <c r="R185" s="77"/>
      <c r="S185" s="490" t="s">
        <v>2643</v>
      </c>
      <c r="T185" s="491">
        <v>90000</v>
      </c>
      <c r="U185" s="540">
        <v>42937</v>
      </c>
      <c r="V185" s="490"/>
      <c r="W185" s="668" t="s">
        <v>2618</v>
      </c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</row>
    <row r="186" spans="1:47" s="94" customFormat="1" x14ac:dyDescent="0.2">
      <c r="A186" s="348" t="s">
        <v>5155</v>
      </c>
      <c r="B186" s="349">
        <v>520224</v>
      </c>
      <c r="C186" s="350">
        <v>1781</v>
      </c>
      <c r="D186" s="349" t="s">
        <v>54</v>
      </c>
      <c r="E186" s="351">
        <v>2017</v>
      </c>
      <c r="F186" s="352">
        <v>42935</v>
      </c>
      <c r="G186" s="349"/>
      <c r="H186" s="349" t="s">
        <v>5156</v>
      </c>
      <c r="I186" s="554"/>
      <c r="J186" s="349" t="s">
        <v>2431</v>
      </c>
      <c r="K186" s="349" t="s">
        <v>5157</v>
      </c>
      <c r="L186" s="356">
        <v>248134.21</v>
      </c>
      <c r="M186" s="356">
        <v>0</v>
      </c>
      <c r="N186" s="356">
        <v>287835.68</v>
      </c>
      <c r="O186" s="357"/>
      <c r="P186" s="61" t="s">
        <v>748</v>
      </c>
      <c r="Q186" s="546" t="s">
        <v>4866</v>
      </c>
      <c r="R186" s="77"/>
      <c r="S186" s="490"/>
      <c r="T186" s="491"/>
      <c r="U186" s="490"/>
      <c r="V186" s="540">
        <v>43029</v>
      </c>
      <c r="W186" s="668"/>
    </row>
    <row r="187" spans="1:47" s="79" customFormat="1" x14ac:dyDescent="0.2">
      <c r="A187" s="348" t="s">
        <v>5158</v>
      </c>
      <c r="B187" s="349">
        <v>1520603</v>
      </c>
      <c r="C187" s="350">
        <v>7497</v>
      </c>
      <c r="D187" s="349" t="s">
        <v>596</v>
      </c>
      <c r="E187" s="351">
        <v>2017</v>
      </c>
      <c r="F187" s="352">
        <v>42923</v>
      </c>
      <c r="G187" s="349"/>
      <c r="H187" s="349" t="s">
        <v>5159</v>
      </c>
      <c r="I187" s="554"/>
      <c r="J187" s="349" t="s">
        <v>2431</v>
      </c>
      <c r="K187" s="349" t="s">
        <v>5160</v>
      </c>
      <c r="L187" s="356">
        <v>257188.78</v>
      </c>
      <c r="M187" s="356">
        <v>0</v>
      </c>
      <c r="N187" s="356">
        <v>298338.98</v>
      </c>
      <c r="O187" s="357"/>
      <c r="P187" s="61" t="s">
        <v>748</v>
      </c>
      <c r="Q187" s="546" t="s">
        <v>4866</v>
      </c>
      <c r="R187" s="77"/>
      <c r="S187" s="490"/>
      <c r="T187" s="491"/>
      <c r="U187" s="490"/>
      <c r="V187" s="540">
        <v>43029</v>
      </c>
      <c r="W187" s="668"/>
    </row>
    <row r="188" spans="1:47" s="94" customFormat="1" x14ac:dyDescent="0.2">
      <c r="A188" s="348" t="s">
        <v>5161</v>
      </c>
      <c r="B188" s="349">
        <v>1520603</v>
      </c>
      <c r="C188" s="350">
        <v>7497</v>
      </c>
      <c r="D188" s="349" t="s">
        <v>596</v>
      </c>
      <c r="E188" s="351">
        <v>2017</v>
      </c>
      <c r="F188" s="352">
        <v>42923</v>
      </c>
      <c r="G188" s="349"/>
      <c r="H188" s="349" t="s">
        <v>5162</v>
      </c>
      <c r="I188" s="554"/>
      <c r="J188" s="349" t="s">
        <v>2431</v>
      </c>
      <c r="K188" s="349" t="s">
        <v>5163</v>
      </c>
      <c r="L188" s="356">
        <v>257188.78</v>
      </c>
      <c r="M188" s="356">
        <v>0</v>
      </c>
      <c r="N188" s="356">
        <v>298338.98</v>
      </c>
      <c r="O188" s="357"/>
      <c r="P188" s="61" t="s">
        <v>748</v>
      </c>
      <c r="Q188" s="546" t="s">
        <v>4866</v>
      </c>
      <c r="R188" s="77"/>
      <c r="S188" s="490"/>
      <c r="T188" s="491"/>
      <c r="U188" s="490"/>
      <c r="V188" s="540">
        <v>43029</v>
      </c>
      <c r="W188" s="668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</row>
    <row r="189" spans="1:47" s="79" customFormat="1" ht="16.5" customHeight="1" x14ac:dyDescent="0.2">
      <c r="A189" s="363" t="s">
        <v>4837</v>
      </c>
      <c r="B189" s="364">
        <v>37705</v>
      </c>
      <c r="C189" s="365" t="s">
        <v>618</v>
      </c>
      <c r="D189" s="364" t="s">
        <v>4838</v>
      </c>
      <c r="E189" s="366">
        <v>2017</v>
      </c>
      <c r="F189" s="367">
        <v>42947</v>
      </c>
      <c r="G189" s="364" t="s">
        <v>35</v>
      </c>
      <c r="H189" s="364" t="s">
        <v>4839</v>
      </c>
      <c r="I189" s="636"/>
      <c r="J189" s="364" t="s">
        <v>3626</v>
      </c>
      <c r="K189" s="364" t="s">
        <v>4840</v>
      </c>
      <c r="L189" s="371">
        <v>175000</v>
      </c>
      <c r="M189" s="371">
        <v>0</v>
      </c>
      <c r="N189" s="371">
        <v>175000</v>
      </c>
      <c r="O189" s="372"/>
      <c r="P189" s="373" t="s">
        <v>749</v>
      </c>
      <c r="Q189" s="637" t="s">
        <v>2612</v>
      </c>
      <c r="R189" s="677"/>
      <c r="S189" s="599"/>
      <c r="T189" s="600"/>
      <c r="U189" s="599"/>
      <c r="V189" s="490"/>
      <c r="W189" s="518" t="s">
        <v>2676</v>
      </c>
    </row>
    <row r="190" spans="1:47" s="94" customFormat="1" ht="25.5" customHeight="1" x14ac:dyDescent="0.2">
      <c r="A190" s="348" t="s">
        <v>4841</v>
      </c>
      <c r="B190" s="349">
        <v>44708</v>
      </c>
      <c r="C190" s="350" t="s">
        <v>618</v>
      </c>
      <c r="D190" s="349" t="s">
        <v>4838</v>
      </c>
      <c r="E190" s="351">
        <v>2017</v>
      </c>
      <c r="F190" s="352">
        <v>42947</v>
      </c>
      <c r="G190" s="349" t="s">
        <v>35</v>
      </c>
      <c r="H190" s="349" t="s">
        <v>4842</v>
      </c>
      <c r="I190" s="554"/>
      <c r="J190" s="349" t="s">
        <v>3626</v>
      </c>
      <c r="K190" s="349" t="s">
        <v>4843</v>
      </c>
      <c r="L190" s="356">
        <v>155862.07</v>
      </c>
      <c r="M190" s="356">
        <v>0</v>
      </c>
      <c r="N190" s="356">
        <v>156000</v>
      </c>
      <c r="O190" s="357"/>
      <c r="P190" s="61" t="s">
        <v>749</v>
      </c>
      <c r="Q190" s="551" t="s">
        <v>2612</v>
      </c>
      <c r="R190" s="550"/>
      <c r="S190" s="490"/>
      <c r="T190" s="491"/>
      <c r="U190" s="490"/>
      <c r="V190" s="490"/>
      <c r="W190" s="791"/>
      <c r="X190" s="791"/>
      <c r="Y190" s="791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</row>
    <row r="191" spans="1:47" s="94" customFormat="1" x14ac:dyDescent="0.2">
      <c r="A191" s="348" t="s">
        <v>5164</v>
      </c>
      <c r="B191" s="349">
        <v>520224</v>
      </c>
      <c r="C191" s="350">
        <v>1781</v>
      </c>
      <c r="D191" s="349" t="s">
        <v>54</v>
      </c>
      <c r="E191" s="351">
        <v>2017</v>
      </c>
      <c r="F191" s="352">
        <v>42935</v>
      </c>
      <c r="G191" s="349" t="s">
        <v>1357</v>
      </c>
      <c r="H191" s="349" t="s">
        <v>5165</v>
      </c>
      <c r="I191" s="554"/>
      <c r="J191" s="349" t="s">
        <v>5166</v>
      </c>
      <c r="K191" s="349" t="s">
        <v>5167</v>
      </c>
      <c r="L191" s="356">
        <v>267693.71000000002</v>
      </c>
      <c r="M191" s="356">
        <v>2995.95</v>
      </c>
      <c r="N191" s="356">
        <v>314000</v>
      </c>
      <c r="O191" s="357"/>
      <c r="P191" s="61" t="s">
        <v>787</v>
      </c>
      <c r="Q191" s="539" t="s">
        <v>2617</v>
      </c>
      <c r="R191" s="559"/>
      <c r="S191" s="496" t="s">
        <v>757</v>
      </c>
      <c r="T191" s="491">
        <v>148536</v>
      </c>
      <c r="U191" s="540">
        <v>42940</v>
      </c>
      <c r="V191" s="490"/>
      <c r="W191" s="668" t="s">
        <v>2618</v>
      </c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</row>
    <row r="192" spans="1:47" s="94" customFormat="1" x14ac:dyDescent="0.2">
      <c r="A192" s="348"/>
      <c r="B192" s="349"/>
      <c r="C192" s="350"/>
      <c r="D192" s="349"/>
      <c r="E192" s="351"/>
      <c r="F192" s="352"/>
      <c r="G192" s="349"/>
      <c r="H192" s="349"/>
      <c r="I192" s="554"/>
      <c r="J192" s="349"/>
      <c r="K192" s="349"/>
      <c r="L192" s="356"/>
      <c r="M192" s="356"/>
      <c r="N192" s="356"/>
      <c r="O192" s="357"/>
      <c r="P192" s="61"/>
      <c r="Q192" s="539"/>
      <c r="R192" s="559"/>
      <c r="S192" s="496" t="s">
        <v>2643</v>
      </c>
      <c r="T192" s="491">
        <v>50000</v>
      </c>
      <c r="U192" s="540">
        <v>42935</v>
      </c>
      <c r="V192" s="490"/>
      <c r="W192" s="668" t="s">
        <v>1976</v>
      </c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</row>
    <row r="193" spans="1:47" s="94" customFormat="1" ht="15" x14ac:dyDescent="0.25">
      <c r="A193" s="348"/>
      <c r="B193" s="349"/>
      <c r="C193" s="350"/>
      <c r="D193" s="349"/>
      <c r="E193" s="351"/>
      <c r="F193" s="352"/>
      <c r="G193" s="349"/>
      <c r="H193" s="349"/>
      <c r="I193" s="554"/>
      <c r="J193" s="349"/>
      <c r="K193" s="349"/>
      <c r="L193" s="356"/>
      <c r="M193" s="356"/>
      <c r="N193" s="356"/>
      <c r="O193" s="357"/>
      <c r="P193" s="61"/>
      <c r="Q193" s="539"/>
      <c r="R193" s="559"/>
      <c r="S193" s="496" t="s">
        <v>2824</v>
      </c>
      <c r="T193" s="513">
        <v>5285.28</v>
      </c>
      <c r="U193" s="540"/>
      <c r="V193" s="490"/>
      <c r="W193" s="668" t="s">
        <v>1976</v>
      </c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</row>
    <row r="194" spans="1:47" s="94" customFormat="1" ht="15" x14ac:dyDescent="0.25">
      <c r="A194" s="348"/>
      <c r="B194" s="349"/>
      <c r="C194" s="350"/>
      <c r="D194" s="349"/>
      <c r="E194" s="351"/>
      <c r="F194" s="352"/>
      <c r="G194" s="349"/>
      <c r="H194" s="349"/>
      <c r="I194" s="554"/>
      <c r="J194" s="349"/>
      <c r="K194" s="349"/>
      <c r="L194" s="356"/>
      <c r="M194" s="356"/>
      <c r="N194" s="356"/>
      <c r="O194" s="357"/>
      <c r="P194" s="61"/>
      <c r="Q194" s="539"/>
      <c r="R194" s="559"/>
      <c r="S194" s="496" t="s">
        <v>2647</v>
      </c>
      <c r="T194" s="502">
        <v>110179.26</v>
      </c>
      <c r="U194" s="503"/>
      <c r="V194" s="490"/>
      <c r="W194" s="668" t="s">
        <v>1976</v>
      </c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</row>
    <row r="195" spans="1:47" s="79" customFormat="1" x14ac:dyDescent="0.2">
      <c r="A195" s="674" t="s">
        <v>5168</v>
      </c>
      <c r="B195" s="349">
        <v>521909</v>
      </c>
      <c r="C195" s="350">
        <v>6986</v>
      </c>
      <c r="D195" s="349" t="s">
        <v>415</v>
      </c>
      <c r="E195" s="351">
        <v>2017</v>
      </c>
      <c r="F195" s="352">
        <v>42923</v>
      </c>
      <c r="G195" s="349" t="s">
        <v>79</v>
      </c>
      <c r="H195" s="349" t="s">
        <v>5169</v>
      </c>
      <c r="I195" s="554"/>
      <c r="J195" s="586" t="s">
        <v>3631</v>
      </c>
      <c r="K195" s="349" t="s">
        <v>5170</v>
      </c>
      <c r="L195" s="356">
        <v>583795.25</v>
      </c>
      <c r="M195" s="356">
        <v>50946.13</v>
      </c>
      <c r="N195" s="356">
        <v>736300</v>
      </c>
      <c r="O195" s="357"/>
      <c r="P195" s="61" t="s">
        <v>787</v>
      </c>
      <c r="Q195" s="315" t="s">
        <v>4866</v>
      </c>
      <c r="R195" s="550"/>
      <c r="S195" s="490" t="s">
        <v>758</v>
      </c>
      <c r="T195" s="491">
        <v>486378.11</v>
      </c>
      <c r="U195" s="540">
        <v>42926</v>
      </c>
      <c r="V195" s="540">
        <v>43025</v>
      </c>
      <c r="W195" s="668" t="s">
        <v>1976</v>
      </c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</row>
    <row r="196" spans="1:47" s="79" customFormat="1" x14ac:dyDescent="0.2">
      <c r="A196" s="674"/>
      <c r="B196" s="349"/>
      <c r="C196" s="350"/>
      <c r="D196" s="349"/>
      <c r="E196" s="351"/>
      <c r="F196" s="352"/>
      <c r="G196" s="349"/>
      <c r="H196" s="349"/>
      <c r="I196" s="554"/>
      <c r="J196" s="586"/>
      <c r="K196" s="349"/>
      <c r="L196" s="356"/>
      <c r="M196" s="356"/>
      <c r="N196" s="356"/>
      <c r="O196" s="357"/>
      <c r="P196" s="61"/>
      <c r="Q196" s="315"/>
      <c r="R196" s="550"/>
      <c r="S196" s="490" t="s">
        <v>758</v>
      </c>
      <c r="T196" s="491">
        <v>100000</v>
      </c>
      <c r="U196" s="540">
        <v>42923</v>
      </c>
      <c r="V196" s="540">
        <v>43025</v>
      </c>
      <c r="W196" s="668" t="s">
        <v>1976</v>
      </c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</row>
    <row r="197" spans="1:47" s="79" customFormat="1" x14ac:dyDescent="0.2">
      <c r="A197" s="674"/>
      <c r="B197" s="349"/>
      <c r="C197" s="350"/>
      <c r="D197" s="349"/>
      <c r="E197" s="351"/>
      <c r="F197" s="352"/>
      <c r="G197" s="349"/>
      <c r="H197" s="349"/>
      <c r="I197" s="554"/>
      <c r="J197" s="586"/>
      <c r="K197" s="349"/>
      <c r="L197" s="356"/>
      <c r="M197" s="356"/>
      <c r="N197" s="356"/>
      <c r="O197" s="357"/>
      <c r="P197" s="61"/>
      <c r="Q197" s="315"/>
      <c r="R197" s="550"/>
      <c r="S197" s="490" t="s">
        <v>758</v>
      </c>
      <c r="T197" s="491">
        <v>149928.49</v>
      </c>
      <c r="U197" s="540">
        <v>42926</v>
      </c>
      <c r="V197" s="540">
        <v>43025</v>
      </c>
      <c r="W197" s="668" t="s">
        <v>1976</v>
      </c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</row>
    <row r="198" spans="1:47" s="92" customFormat="1" x14ac:dyDescent="0.2">
      <c r="A198" s="674" t="s">
        <v>5171</v>
      </c>
      <c r="B198" s="349">
        <v>521909</v>
      </c>
      <c r="C198" s="350">
        <v>6987</v>
      </c>
      <c r="D198" s="349" t="s">
        <v>423</v>
      </c>
      <c r="E198" s="351">
        <v>2017</v>
      </c>
      <c r="F198" s="352">
        <v>42926</v>
      </c>
      <c r="G198" s="349" t="s">
        <v>2877</v>
      </c>
      <c r="H198" s="349" t="s">
        <v>5172</v>
      </c>
      <c r="I198" s="554"/>
      <c r="J198" s="586" t="s">
        <v>3631</v>
      </c>
      <c r="K198" s="349" t="s">
        <v>5173</v>
      </c>
      <c r="L198" s="356">
        <v>566553.87</v>
      </c>
      <c r="M198" s="356">
        <v>48015.1</v>
      </c>
      <c r="N198" s="356">
        <v>712900</v>
      </c>
      <c r="O198" s="357"/>
      <c r="P198" s="61" t="s">
        <v>787</v>
      </c>
      <c r="Q198" s="315" t="s">
        <v>4866</v>
      </c>
      <c r="R198" s="550"/>
      <c r="S198" s="490" t="s">
        <v>758</v>
      </c>
      <c r="T198" s="491">
        <v>712900</v>
      </c>
      <c r="U198" s="540">
        <v>42927</v>
      </c>
      <c r="V198" s="540">
        <v>43025</v>
      </c>
      <c r="W198" s="668" t="s">
        <v>1976</v>
      </c>
    </row>
    <row r="199" spans="1:47" s="94" customFormat="1" x14ac:dyDescent="0.2">
      <c r="A199" s="348" t="s">
        <v>5174</v>
      </c>
      <c r="B199" s="349">
        <v>521801</v>
      </c>
      <c r="C199" s="350">
        <v>2201</v>
      </c>
      <c r="D199" s="349" t="s">
        <v>217</v>
      </c>
      <c r="E199" s="351">
        <v>2017</v>
      </c>
      <c r="F199" s="352">
        <v>42937</v>
      </c>
      <c r="G199" s="349" t="s">
        <v>115</v>
      </c>
      <c r="H199" s="349" t="s">
        <v>5175</v>
      </c>
      <c r="I199" s="554"/>
      <c r="J199" s="349" t="s">
        <v>5176</v>
      </c>
      <c r="K199" s="349" t="s">
        <v>5177</v>
      </c>
      <c r="L199" s="356">
        <v>202844.83</v>
      </c>
      <c r="M199" s="356">
        <v>0</v>
      </c>
      <c r="N199" s="356">
        <v>235300</v>
      </c>
      <c r="O199" s="357"/>
      <c r="P199" s="61" t="s">
        <v>787</v>
      </c>
      <c r="Q199" s="551" t="s">
        <v>2612</v>
      </c>
      <c r="R199" s="77"/>
      <c r="S199" s="490" t="s">
        <v>758</v>
      </c>
      <c r="T199" s="491">
        <v>50000</v>
      </c>
      <c r="U199" s="540">
        <v>42936</v>
      </c>
      <c r="V199" s="490"/>
      <c r="W199" s="668" t="s">
        <v>1976</v>
      </c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</row>
    <row r="200" spans="1:47" s="94" customFormat="1" x14ac:dyDescent="0.2">
      <c r="A200" s="348"/>
      <c r="B200" s="349"/>
      <c r="C200" s="350"/>
      <c r="D200" s="349"/>
      <c r="E200" s="351"/>
      <c r="F200" s="352"/>
      <c r="G200" s="349"/>
      <c r="H200" s="349"/>
      <c r="I200" s="554"/>
      <c r="J200" s="349"/>
      <c r="K200" s="349"/>
      <c r="L200" s="356"/>
      <c r="M200" s="356"/>
      <c r="N200" s="356"/>
      <c r="O200" s="357"/>
      <c r="P200" s="61"/>
      <c r="Q200" s="551"/>
      <c r="R200" s="77"/>
      <c r="S200" s="490" t="s">
        <v>758</v>
      </c>
      <c r="T200" s="491">
        <v>50000</v>
      </c>
      <c r="U200" s="540">
        <v>42937</v>
      </c>
      <c r="V200" s="490"/>
      <c r="W200" s="668" t="s">
        <v>1976</v>
      </c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</row>
    <row r="201" spans="1:47" s="94" customFormat="1" x14ac:dyDescent="0.2">
      <c r="A201" s="348"/>
      <c r="B201" s="349"/>
      <c r="C201" s="350"/>
      <c r="D201" s="349"/>
      <c r="E201" s="351"/>
      <c r="F201" s="352"/>
      <c r="G201" s="349"/>
      <c r="H201" s="349"/>
      <c r="I201" s="554"/>
      <c r="J201" s="349"/>
      <c r="K201" s="349"/>
      <c r="L201" s="356"/>
      <c r="M201" s="356"/>
      <c r="N201" s="356"/>
      <c r="O201" s="357"/>
      <c r="P201" s="61"/>
      <c r="Q201" s="551"/>
      <c r="R201" s="77"/>
      <c r="S201" s="490" t="s">
        <v>758</v>
      </c>
      <c r="T201" s="491">
        <v>135300</v>
      </c>
      <c r="U201" s="540">
        <v>42949</v>
      </c>
      <c r="V201" s="490"/>
      <c r="W201" s="668" t="s">
        <v>2618</v>
      </c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</row>
    <row r="202" spans="1:47" s="92" customFormat="1" x14ac:dyDescent="0.2">
      <c r="A202" s="674" t="s">
        <v>5178</v>
      </c>
      <c r="B202" s="349">
        <v>1520304</v>
      </c>
      <c r="C202" s="350">
        <v>7440</v>
      </c>
      <c r="D202" s="349" t="s">
        <v>1076</v>
      </c>
      <c r="E202" s="351">
        <v>2017</v>
      </c>
      <c r="F202" s="352">
        <v>42941</v>
      </c>
      <c r="G202" s="349" t="s">
        <v>64</v>
      </c>
      <c r="H202" s="349" t="s">
        <v>5179</v>
      </c>
      <c r="I202" s="554"/>
      <c r="J202" s="349" t="s">
        <v>5180</v>
      </c>
      <c r="K202" s="349" t="s">
        <v>5181</v>
      </c>
      <c r="L202" s="356">
        <v>579556.65</v>
      </c>
      <c r="M202" s="356">
        <v>28977.83</v>
      </c>
      <c r="N202" s="356">
        <v>705900</v>
      </c>
      <c r="O202" s="357"/>
      <c r="P202" s="61" t="s">
        <v>787</v>
      </c>
      <c r="Q202" s="315" t="s">
        <v>4866</v>
      </c>
      <c r="R202" s="77"/>
      <c r="S202" s="490" t="s">
        <v>758</v>
      </c>
      <c r="T202" s="491">
        <v>500000</v>
      </c>
      <c r="U202" s="540">
        <v>42941</v>
      </c>
      <c r="V202" s="540">
        <v>43025</v>
      </c>
      <c r="W202" s="668" t="s">
        <v>1976</v>
      </c>
      <c r="X202" s="79"/>
      <c r="Y202" s="79"/>
      <c r="Z202" s="79"/>
      <c r="AA202" s="79"/>
      <c r="AB202" s="79"/>
    </row>
    <row r="203" spans="1:47" s="92" customFormat="1" ht="15" x14ac:dyDescent="0.25">
      <c r="A203" s="674"/>
      <c r="B203" s="349"/>
      <c r="C203" s="350"/>
      <c r="D203" s="349"/>
      <c r="E203" s="351"/>
      <c r="F203" s="352"/>
      <c r="G203" s="349"/>
      <c r="H203" s="349"/>
      <c r="I203" s="554"/>
      <c r="J203" s="349"/>
      <c r="K203" s="349"/>
      <c r="L203" s="356"/>
      <c r="M203" s="356"/>
      <c r="N203" s="356"/>
      <c r="O203" s="357"/>
      <c r="P203" s="61"/>
      <c r="Q203" s="315"/>
      <c r="R203" s="77"/>
      <c r="S203" s="490" t="s">
        <v>2647</v>
      </c>
      <c r="T203" s="502">
        <v>205900</v>
      </c>
      <c r="U203" s="503"/>
      <c r="V203" s="540">
        <v>43025</v>
      </c>
      <c r="W203" s="668"/>
      <c r="X203" s="79"/>
      <c r="Y203" s="79"/>
      <c r="Z203" s="79"/>
      <c r="AA203" s="79"/>
      <c r="AB203" s="79"/>
    </row>
    <row r="204" spans="1:47" s="94" customFormat="1" x14ac:dyDescent="0.2">
      <c r="A204" s="348" t="s">
        <v>5182</v>
      </c>
      <c r="B204" s="349">
        <v>521801</v>
      </c>
      <c r="C204" s="350">
        <v>2201</v>
      </c>
      <c r="D204" s="349" t="s">
        <v>217</v>
      </c>
      <c r="E204" s="351">
        <v>2017</v>
      </c>
      <c r="F204" s="352">
        <v>42923</v>
      </c>
      <c r="G204" s="349" t="s">
        <v>143</v>
      </c>
      <c r="H204" s="349" t="s">
        <v>5183</v>
      </c>
      <c r="I204" s="554"/>
      <c r="J204" s="349" t="s">
        <v>5184</v>
      </c>
      <c r="K204" s="349" t="s">
        <v>5185</v>
      </c>
      <c r="L204" s="356">
        <v>202844.83</v>
      </c>
      <c r="M204" s="356">
        <v>0</v>
      </c>
      <c r="N204" s="356">
        <v>235300</v>
      </c>
      <c r="O204" s="357"/>
      <c r="P204" s="61" t="s">
        <v>787</v>
      </c>
      <c r="Q204" s="551" t="s">
        <v>2612</v>
      </c>
      <c r="R204" s="77"/>
      <c r="S204" s="490" t="s">
        <v>758</v>
      </c>
      <c r="T204" s="491">
        <v>235300</v>
      </c>
      <c r="U204" s="540">
        <v>42943</v>
      </c>
      <c r="V204" s="490"/>
      <c r="W204" s="668" t="s">
        <v>1976</v>
      </c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</row>
    <row r="205" spans="1:47" s="94" customFormat="1" x14ac:dyDescent="0.2">
      <c r="A205" s="674" t="s">
        <v>5186</v>
      </c>
      <c r="B205" s="349">
        <v>521908</v>
      </c>
      <c r="C205" s="350">
        <v>6980</v>
      </c>
      <c r="D205" s="349" t="s">
        <v>407</v>
      </c>
      <c r="E205" s="351">
        <v>2017</v>
      </c>
      <c r="F205" s="352">
        <v>42944</v>
      </c>
      <c r="G205" s="349" t="s">
        <v>143</v>
      </c>
      <c r="H205" s="349" t="s">
        <v>5187</v>
      </c>
      <c r="I205" s="554"/>
      <c r="J205" s="349" t="s">
        <v>2363</v>
      </c>
      <c r="K205" s="349" t="s">
        <v>5188</v>
      </c>
      <c r="L205" s="356">
        <v>520282.13</v>
      </c>
      <c r="M205" s="356">
        <v>40148.9</v>
      </c>
      <c r="N205" s="356">
        <v>650100</v>
      </c>
      <c r="O205" s="357"/>
      <c r="P205" s="61" t="s">
        <v>787</v>
      </c>
      <c r="Q205" s="315" t="s">
        <v>4866</v>
      </c>
      <c r="R205" s="550"/>
      <c r="S205" s="490" t="s">
        <v>758</v>
      </c>
      <c r="T205" s="491">
        <v>79405.119999999995</v>
      </c>
      <c r="U205" s="540">
        <v>42946</v>
      </c>
      <c r="V205" s="540">
        <v>43025</v>
      </c>
      <c r="W205" s="668" t="s">
        <v>2618</v>
      </c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</row>
    <row r="206" spans="1:47" s="94" customFormat="1" ht="15" x14ac:dyDescent="0.25">
      <c r="A206" s="674"/>
      <c r="B206" s="349"/>
      <c r="C206" s="350"/>
      <c r="D206" s="349"/>
      <c r="E206" s="351"/>
      <c r="F206" s="352"/>
      <c r="G206" s="349"/>
      <c r="H206" s="349"/>
      <c r="I206" s="554"/>
      <c r="J206" s="349"/>
      <c r="K206" s="349"/>
      <c r="L206" s="356"/>
      <c r="M206" s="356"/>
      <c r="N206" s="356"/>
      <c r="O206" s="357"/>
      <c r="P206" s="61"/>
      <c r="Q206" s="315"/>
      <c r="R206" s="550"/>
      <c r="S206" s="490" t="s">
        <v>2647</v>
      </c>
      <c r="T206" s="502">
        <v>570694.88</v>
      </c>
      <c r="U206" s="503"/>
      <c r="V206" s="540">
        <v>43025</v>
      </c>
      <c r="W206" s="668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</row>
    <row r="207" spans="1:47" s="79" customFormat="1" x14ac:dyDescent="0.2">
      <c r="A207" s="348" t="s">
        <v>5189</v>
      </c>
      <c r="B207" s="349">
        <v>1520604</v>
      </c>
      <c r="C207" s="350">
        <v>7495</v>
      </c>
      <c r="D207" s="349" t="s">
        <v>492</v>
      </c>
      <c r="E207" s="351">
        <v>2017</v>
      </c>
      <c r="F207" s="352">
        <v>42931</v>
      </c>
      <c r="G207" s="349"/>
      <c r="H207" s="349" t="s">
        <v>5190</v>
      </c>
      <c r="I207" s="554"/>
      <c r="J207" s="349" t="s">
        <v>1767</v>
      </c>
      <c r="K207" s="349" t="s">
        <v>5191</v>
      </c>
      <c r="L207" s="356">
        <v>262806.71000000002</v>
      </c>
      <c r="M207" s="356">
        <v>0</v>
      </c>
      <c r="N207" s="356">
        <v>304855.78000000003</v>
      </c>
      <c r="O207" s="357"/>
      <c r="P207" s="61" t="s">
        <v>748</v>
      </c>
      <c r="Q207" s="546" t="s">
        <v>4866</v>
      </c>
      <c r="R207" s="77"/>
      <c r="S207" s="490"/>
      <c r="T207" s="491"/>
      <c r="U207" s="490"/>
      <c r="V207" s="540">
        <v>43029</v>
      </c>
      <c r="W207" s="668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</row>
    <row r="208" spans="1:47" s="79" customFormat="1" x14ac:dyDescent="0.2">
      <c r="A208" s="674" t="s">
        <v>5192</v>
      </c>
      <c r="B208" s="349">
        <v>521802</v>
      </c>
      <c r="C208" s="350">
        <v>2202</v>
      </c>
      <c r="D208" s="349" t="s">
        <v>229</v>
      </c>
      <c r="E208" s="351">
        <v>2017</v>
      </c>
      <c r="F208" s="352">
        <v>42924</v>
      </c>
      <c r="G208" s="349" t="s">
        <v>56</v>
      </c>
      <c r="H208" s="349" t="s">
        <v>5193</v>
      </c>
      <c r="I208" s="554"/>
      <c r="J208" s="586" t="s">
        <v>29</v>
      </c>
      <c r="K208" s="349" t="s">
        <v>5194</v>
      </c>
      <c r="L208" s="356">
        <v>207327.59</v>
      </c>
      <c r="M208" s="356">
        <v>0</v>
      </c>
      <c r="N208" s="356">
        <v>240500</v>
      </c>
      <c r="O208" s="357"/>
      <c r="P208" s="61" t="s">
        <v>787</v>
      </c>
      <c r="Q208" s="551" t="s">
        <v>2612</v>
      </c>
      <c r="R208" s="550" t="s">
        <v>2939</v>
      </c>
      <c r="S208" s="490" t="s">
        <v>2643</v>
      </c>
      <c r="T208" s="491">
        <v>14324.38</v>
      </c>
      <c r="U208" s="540">
        <v>42927</v>
      </c>
      <c r="V208" s="540">
        <v>43025</v>
      </c>
      <c r="W208" s="668" t="s">
        <v>1976</v>
      </c>
    </row>
    <row r="209" spans="1:47" s="79" customFormat="1" x14ac:dyDescent="0.2">
      <c r="A209" s="674"/>
      <c r="B209" s="349"/>
      <c r="C209" s="350"/>
      <c r="D209" s="349"/>
      <c r="E209" s="351"/>
      <c r="F209" s="352"/>
      <c r="G209" s="349"/>
      <c r="H209" s="349"/>
      <c r="I209" s="554"/>
      <c r="J209" s="586"/>
      <c r="K209" s="349"/>
      <c r="L209" s="356"/>
      <c r="M209" s="356"/>
      <c r="N209" s="356"/>
      <c r="O209" s="357"/>
      <c r="P209" s="61"/>
      <c r="Q209" s="551"/>
      <c r="R209" s="550"/>
      <c r="S209" s="490" t="s">
        <v>2752</v>
      </c>
      <c r="T209" s="491">
        <v>2500</v>
      </c>
      <c r="U209" s="540">
        <v>42923</v>
      </c>
      <c r="V209" s="540">
        <v>43025</v>
      </c>
      <c r="W209" s="668" t="s">
        <v>1976</v>
      </c>
    </row>
    <row r="210" spans="1:47" s="79" customFormat="1" x14ac:dyDescent="0.2">
      <c r="A210" s="674"/>
      <c r="B210" s="349"/>
      <c r="C210" s="350"/>
      <c r="D210" s="349"/>
      <c r="E210" s="351"/>
      <c r="F210" s="352"/>
      <c r="G210" s="349"/>
      <c r="H210" s="349"/>
      <c r="I210" s="554"/>
      <c r="J210" s="586"/>
      <c r="K210" s="349"/>
      <c r="L210" s="356"/>
      <c r="M210" s="356"/>
      <c r="N210" s="356"/>
      <c r="O210" s="357"/>
      <c r="P210" s="61"/>
      <c r="Q210" s="551"/>
      <c r="R210" s="550"/>
      <c r="S210" s="490" t="s">
        <v>2643</v>
      </c>
      <c r="T210" s="491">
        <v>3500</v>
      </c>
      <c r="U210" s="540">
        <v>42927</v>
      </c>
      <c r="V210" s="540">
        <v>43025</v>
      </c>
      <c r="W210" s="668" t="s">
        <v>1976</v>
      </c>
      <c r="X210" s="79" t="s">
        <v>5195</v>
      </c>
    </row>
    <row r="211" spans="1:47" s="79" customFormat="1" ht="15" x14ac:dyDescent="0.25">
      <c r="A211" s="674"/>
      <c r="B211" s="349"/>
      <c r="C211" s="350"/>
      <c r="D211" s="349"/>
      <c r="E211" s="351"/>
      <c r="F211" s="352"/>
      <c r="G211" s="349"/>
      <c r="H211" s="349"/>
      <c r="I211" s="554"/>
      <c r="J211" s="586"/>
      <c r="K211" s="349"/>
      <c r="L211" s="356"/>
      <c r="M211" s="356"/>
      <c r="N211" s="356"/>
      <c r="O211" s="357"/>
      <c r="P211" s="61"/>
      <c r="Q211" s="551"/>
      <c r="R211" s="550"/>
      <c r="S211" s="490" t="s">
        <v>2647</v>
      </c>
      <c r="T211" s="502">
        <v>223675.62</v>
      </c>
      <c r="U211" s="503"/>
      <c r="V211" s="540">
        <v>43025</v>
      </c>
      <c r="W211" s="668"/>
    </row>
    <row r="212" spans="1:47" s="92" customFormat="1" x14ac:dyDescent="0.2">
      <c r="A212" s="674" t="s">
        <v>5196</v>
      </c>
      <c r="B212" s="349">
        <v>521802</v>
      </c>
      <c r="C212" s="350">
        <v>2202</v>
      </c>
      <c r="D212" s="349" t="s">
        <v>229</v>
      </c>
      <c r="E212" s="351">
        <v>2017</v>
      </c>
      <c r="F212" s="352">
        <v>42924</v>
      </c>
      <c r="G212" s="349" t="s">
        <v>56</v>
      </c>
      <c r="H212" s="349" t="s">
        <v>5197</v>
      </c>
      <c r="I212" s="554"/>
      <c r="J212" s="586" t="s">
        <v>29</v>
      </c>
      <c r="K212" s="349" t="s">
        <v>5198</v>
      </c>
      <c r="L212" s="356">
        <v>207327.59</v>
      </c>
      <c r="M212" s="356">
        <v>0</v>
      </c>
      <c r="N212" s="356">
        <v>240500</v>
      </c>
      <c r="O212" s="357"/>
      <c r="P212" s="61" t="s">
        <v>787</v>
      </c>
      <c r="Q212" s="551" t="s">
        <v>2612</v>
      </c>
      <c r="R212" s="550" t="s">
        <v>2939</v>
      </c>
      <c r="S212" s="490" t="s">
        <v>2643</v>
      </c>
      <c r="T212" s="491">
        <v>14324.38</v>
      </c>
      <c r="U212" s="540">
        <v>42927</v>
      </c>
      <c r="V212" s="540">
        <v>43025</v>
      </c>
      <c r="W212" s="668" t="s">
        <v>2618</v>
      </c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</row>
    <row r="213" spans="1:47" s="92" customFormat="1" x14ac:dyDescent="0.2">
      <c r="A213" s="674"/>
      <c r="B213" s="349"/>
      <c r="C213" s="350"/>
      <c r="D213" s="349"/>
      <c r="E213" s="351"/>
      <c r="F213" s="352"/>
      <c r="G213" s="349"/>
      <c r="H213" s="349"/>
      <c r="I213" s="554"/>
      <c r="J213" s="586"/>
      <c r="K213" s="349"/>
      <c r="L213" s="356"/>
      <c r="M213" s="356"/>
      <c r="N213" s="356"/>
      <c r="O213" s="357"/>
      <c r="P213" s="61"/>
      <c r="Q213" s="551"/>
      <c r="R213" s="550"/>
      <c r="S213" s="490" t="s">
        <v>2752</v>
      </c>
      <c r="T213" s="491">
        <v>2500</v>
      </c>
      <c r="U213" s="540">
        <v>42923</v>
      </c>
      <c r="V213" s="540">
        <v>43025</v>
      </c>
      <c r="W213" s="668" t="s">
        <v>2618</v>
      </c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</row>
    <row r="214" spans="1:47" s="92" customFormat="1" ht="15" x14ac:dyDescent="0.25">
      <c r="A214" s="674"/>
      <c r="B214" s="349"/>
      <c r="C214" s="350"/>
      <c r="D214" s="349"/>
      <c r="E214" s="351"/>
      <c r="F214" s="352"/>
      <c r="G214" s="349"/>
      <c r="H214" s="349"/>
      <c r="I214" s="554"/>
      <c r="J214" s="586"/>
      <c r="K214" s="349"/>
      <c r="L214" s="356"/>
      <c r="M214" s="356"/>
      <c r="N214" s="356"/>
      <c r="O214" s="357"/>
      <c r="P214" s="61"/>
      <c r="Q214" s="551"/>
      <c r="R214" s="550"/>
      <c r="S214" s="490" t="s">
        <v>2647</v>
      </c>
      <c r="T214" s="502">
        <v>223675.62</v>
      </c>
      <c r="U214" s="503"/>
      <c r="V214" s="540">
        <v>43025</v>
      </c>
      <c r="W214" s="668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</row>
    <row r="215" spans="1:47" s="94" customFormat="1" x14ac:dyDescent="0.2">
      <c r="A215" s="674" t="s">
        <v>5199</v>
      </c>
      <c r="B215" s="349">
        <v>1520105</v>
      </c>
      <c r="C215" s="350">
        <v>7494</v>
      </c>
      <c r="D215" s="349" t="s">
        <v>472</v>
      </c>
      <c r="E215" s="351">
        <v>2017</v>
      </c>
      <c r="F215" s="352">
        <v>42927</v>
      </c>
      <c r="G215" s="349" t="s">
        <v>17</v>
      </c>
      <c r="H215" s="349" t="s">
        <v>5200</v>
      </c>
      <c r="I215" s="554"/>
      <c r="J215" s="586" t="s">
        <v>29</v>
      </c>
      <c r="K215" s="349" t="s">
        <v>5201</v>
      </c>
      <c r="L215" s="356">
        <v>235139.57</v>
      </c>
      <c r="M215" s="356">
        <v>11756.98</v>
      </c>
      <c r="N215" s="356">
        <v>286400</v>
      </c>
      <c r="O215" s="357"/>
      <c r="P215" s="61" t="s">
        <v>787</v>
      </c>
      <c r="Q215" s="539" t="s">
        <v>2617</v>
      </c>
      <c r="R215" s="550" t="s">
        <v>2939</v>
      </c>
      <c r="S215" s="490" t="s">
        <v>758</v>
      </c>
      <c r="T215" s="491">
        <v>286400</v>
      </c>
      <c r="U215" s="540">
        <v>42936</v>
      </c>
      <c r="V215" s="490"/>
      <c r="W215" s="668" t="s">
        <v>1976</v>
      </c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</row>
    <row r="216" spans="1:47" s="92" customFormat="1" x14ac:dyDescent="0.2">
      <c r="A216" s="674" t="s">
        <v>5202</v>
      </c>
      <c r="B216" s="349">
        <v>1520104</v>
      </c>
      <c r="C216" s="350">
        <v>7493</v>
      </c>
      <c r="D216" s="349" t="s">
        <v>440</v>
      </c>
      <c r="E216" s="351">
        <v>2017</v>
      </c>
      <c r="F216" s="352">
        <v>42927</v>
      </c>
      <c r="G216" s="349" t="s">
        <v>17</v>
      </c>
      <c r="H216" s="349" t="s">
        <v>5203</v>
      </c>
      <c r="I216" s="554"/>
      <c r="J216" s="586" t="s">
        <v>29</v>
      </c>
      <c r="K216" s="349" t="s">
        <v>5204</v>
      </c>
      <c r="L216" s="356">
        <v>250000</v>
      </c>
      <c r="M216" s="356">
        <v>12500</v>
      </c>
      <c r="N216" s="356">
        <v>304500</v>
      </c>
      <c r="O216" s="357"/>
      <c r="P216" s="61" t="s">
        <v>787</v>
      </c>
      <c r="Q216" s="539" t="s">
        <v>2617</v>
      </c>
      <c r="R216" s="550" t="s">
        <v>2939</v>
      </c>
      <c r="S216" s="490" t="s">
        <v>758</v>
      </c>
      <c r="T216" s="491">
        <v>26787.83</v>
      </c>
      <c r="U216" s="540">
        <v>42927</v>
      </c>
      <c r="V216" s="540">
        <v>43026</v>
      </c>
      <c r="W216" s="668" t="s">
        <v>1976</v>
      </c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</row>
    <row r="217" spans="1:47" s="92" customFormat="1" ht="15" x14ac:dyDescent="0.25">
      <c r="A217" s="674"/>
      <c r="B217" s="349"/>
      <c r="C217" s="350"/>
      <c r="D217" s="349"/>
      <c r="E217" s="351"/>
      <c r="F217" s="352"/>
      <c r="G217" s="349"/>
      <c r="H217" s="349"/>
      <c r="I217" s="554"/>
      <c r="J217" s="586"/>
      <c r="K217" s="349"/>
      <c r="L217" s="356"/>
      <c r="M217" s="356"/>
      <c r="N217" s="356"/>
      <c r="O217" s="357"/>
      <c r="P217" s="61"/>
      <c r="Q217" s="539"/>
      <c r="R217" s="550"/>
      <c r="S217" s="490" t="s">
        <v>2647</v>
      </c>
      <c r="T217" s="502">
        <v>277712.17</v>
      </c>
      <c r="U217" s="503"/>
      <c r="V217" s="490"/>
      <c r="W217" s="668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</row>
    <row r="218" spans="1:47" s="92" customFormat="1" x14ac:dyDescent="0.2">
      <c r="A218" s="348" t="s">
        <v>5205</v>
      </c>
      <c r="B218" s="349">
        <v>521502</v>
      </c>
      <c r="C218" s="350">
        <v>5611</v>
      </c>
      <c r="D218" s="349" t="s">
        <v>387</v>
      </c>
      <c r="E218" s="351">
        <v>2018</v>
      </c>
      <c r="F218" s="352">
        <v>42921</v>
      </c>
      <c r="G218" s="349" t="s">
        <v>49</v>
      </c>
      <c r="H218" s="349" t="s">
        <v>5206</v>
      </c>
      <c r="I218" s="554"/>
      <c r="J218" s="349" t="s">
        <v>1473</v>
      </c>
      <c r="K218" s="349" t="s">
        <v>5207</v>
      </c>
      <c r="L218" s="356">
        <v>390506.91</v>
      </c>
      <c r="M218" s="356">
        <v>19148.259999999998</v>
      </c>
      <c r="N218" s="356">
        <v>475200</v>
      </c>
      <c r="O218" s="357"/>
      <c r="P218" s="61" t="s">
        <v>4286</v>
      </c>
      <c r="Q218" s="539" t="s">
        <v>2617</v>
      </c>
      <c r="R218" s="550"/>
      <c r="S218" s="496" t="s">
        <v>758</v>
      </c>
      <c r="T218" s="508">
        <v>160746.89000000001</v>
      </c>
      <c r="U218" s="540">
        <v>42916</v>
      </c>
      <c r="V218" s="490"/>
      <c r="W218" s="668" t="s">
        <v>1976</v>
      </c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</row>
    <row r="219" spans="1:47" s="92" customFormat="1" x14ac:dyDescent="0.2">
      <c r="A219" s="348"/>
      <c r="B219" s="349"/>
      <c r="C219" s="350"/>
      <c r="D219" s="349"/>
      <c r="E219" s="351"/>
      <c r="F219" s="352"/>
      <c r="G219" s="349"/>
      <c r="H219" s="349"/>
      <c r="I219" s="554"/>
      <c r="J219" s="349"/>
      <c r="K219" s="349"/>
      <c r="L219" s="356"/>
      <c r="M219" s="356"/>
      <c r="N219" s="356"/>
      <c r="O219" s="357"/>
      <c r="P219" s="61"/>
      <c r="Q219" s="539"/>
      <c r="R219" s="550"/>
      <c r="S219" s="496" t="s">
        <v>757</v>
      </c>
      <c r="T219" s="508">
        <v>10000</v>
      </c>
      <c r="U219" s="540">
        <v>42943</v>
      </c>
      <c r="V219" s="490"/>
      <c r="W219" s="668" t="s">
        <v>1976</v>
      </c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</row>
    <row r="220" spans="1:47" s="92" customFormat="1" x14ac:dyDescent="0.2">
      <c r="A220" s="348"/>
      <c r="B220" s="349"/>
      <c r="C220" s="350"/>
      <c r="D220" s="349"/>
      <c r="E220" s="351"/>
      <c r="F220" s="352"/>
      <c r="G220" s="349"/>
      <c r="H220" s="349"/>
      <c r="I220" s="554"/>
      <c r="J220" s="349"/>
      <c r="K220" s="349"/>
      <c r="L220" s="356"/>
      <c r="M220" s="356"/>
      <c r="N220" s="356"/>
      <c r="O220" s="357"/>
      <c r="P220" s="61"/>
      <c r="Q220" s="539"/>
      <c r="R220" s="550"/>
      <c r="S220" s="496" t="s">
        <v>758</v>
      </c>
      <c r="T220" s="508">
        <v>191.86</v>
      </c>
      <c r="U220" s="540">
        <v>42922</v>
      </c>
      <c r="V220" s="490"/>
      <c r="W220" s="668" t="s">
        <v>1976</v>
      </c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</row>
    <row r="221" spans="1:47" s="92" customFormat="1" ht="15" x14ac:dyDescent="0.25">
      <c r="A221" s="348"/>
      <c r="B221" s="349"/>
      <c r="C221" s="350"/>
      <c r="D221" s="349"/>
      <c r="E221" s="351"/>
      <c r="F221" s="352"/>
      <c r="G221" s="349"/>
      <c r="H221" s="349"/>
      <c r="I221" s="554"/>
      <c r="J221" s="349"/>
      <c r="K221" s="349"/>
      <c r="L221" s="356"/>
      <c r="M221" s="356"/>
      <c r="N221" s="356"/>
      <c r="O221" s="357"/>
      <c r="P221" s="61"/>
      <c r="Q221" s="539"/>
      <c r="R221" s="550"/>
      <c r="S221" s="496" t="s">
        <v>2647</v>
      </c>
      <c r="T221" s="502">
        <v>304261.25</v>
      </c>
      <c r="V221" s="503"/>
      <c r="W221" s="668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</row>
    <row r="222" spans="1:47" s="92" customFormat="1" x14ac:dyDescent="0.2">
      <c r="A222" s="674" t="s">
        <v>5208</v>
      </c>
      <c r="B222" s="349">
        <v>520513</v>
      </c>
      <c r="C222" s="350">
        <v>5396</v>
      </c>
      <c r="D222" s="349" t="s">
        <v>339</v>
      </c>
      <c r="E222" s="351">
        <v>2017</v>
      </c>
      <c r="F222" s="352">
        <v>42923</v>
      </c>
      <c r="G222" s="349" t="s">
        <v>64</v>
      </c>
      <c r="H222" s="349" t="s">
        <v>5209</v>
      </c>
      <c r="I222" s="554"/>
      <c r="J222" s="349" t="s">
        <v>3670</v>
      </c>
      <c r="K222" s="349" t="s">
        <v>5210</v>
      </c>
      <c r="L222" s="356">
        <v>481083.78</v>
      </c>
      <c r="M222" s="356">
        <v>33485.19</v>
      </c>
      <c r="N222" s="356">
        <v>596900</v>
      </c>
      <c r="O222" s="357"/>
      <c r="P222" s="61" t="s">
        <v>787</v>
      </c>
      <c r="Q222" s="315" t="s">
        <v>4866</v>
      </c>
      <c r="R222" s="77"/>
      <c r="S222" s="496" t="s">
        <v>758</v>
      </c>
      <c r="T222" s="508">
        <v>20000</v>
      </c>
      <c r="U222" s="540">
        <v>42923</v>
      </c>
      <c r="V222" s="540">
        <v>43026</v>
      </c>
      <c r="W222" s="668" t="s">
        <v>1976</v>
      </c>
      <c r="X222" s="315"/>
      <c r="Y222" s="315"/>
      <c r="Z222" s="79"/>
      <c r="AA222" s="79"/>
      <c r="AB222" s="79"/>
    </row>
    <row r="223" spans="1:47" s="92" customFormat="1" x14ac:dyDescent="0.2">
      <c r="A223" s="674"/>
      <c r="B223" s="349"/>
      <c r="C223" s="350"/>
      <c r="D223" s="349"/>
      <c r="E223" s="351"/>
      <c r="F223" s="352"/>
      <c r="G223" s="349"/>
      <c r="H223" s="349"/>
      <c r="I223" s="554"/>
      <c r="J223" s="349"/>
      <c r="K223" s="349"/>
      <c r="L223" s="356"/>
      <c r="M223" s="356"/>
      <c r="N223" s="356"/>
      <c r="O223" s="357"/>
      <c r="P223" s="61"/>
      <c r="Q223" s="315"/>
      <c r="R223" s="77"/>
      <c r="S223" s="496" t="s">
        <v>758</v>
      </c>
      <c r="T223" s="508">
        <v>180000</v>
      </c>
      <c r="U223" s="540">
        <v>42923</v>
      </c>
      <c r="V223" s="540"/>
      <c r="W223" s="668" t="s">
        <v>2618</v>
      </c>
      <c r="X223" s="315"/>
      <c r="Y223" s="315"/>
      <c r="Z223" s="79"/>
      <c r="AA223" s="79"/>
      <c r="AB223" s="79"/>
    </row>
    <row r="224" spans="1:47" s="92" customFormat="1" x14ac:dyDescent="0.2">
      <c r="A224" s="674"/>
      <c r="B224" s="349"/>
      <c r="C224" s="350"/>
      <c r="D224" s="349"/>
      <c r="E224" s="351"/>
      <c r="F224" s="352"/>
      <c r="G224" s="349"/>
      <c r="H224" s="349"/>
      <c r="I224" s="554"/>
      <c r="J224" s="349"/>
      <c r="K224" s="349"/>
      <c r="L224" s="356"/>
      <c r="M224" s="356"/>
      <c r="N224" s="356"/>
      <c r="O224" s="357"/>
      <c r="P224" s="61"/>
      <c r="Q224" s="315"/>
      <c r="R224" s="77"/>
      <c r="S224" s="496" t="s">
        <v>758</v>
      </c>
      <c r="T224" s="508">
        <v>7500</v>
      </c>
      <c r="U224" s="540">
        <v>42923</v>
      </c>
      <c r="V224" s="540"/>
      <c r="W224" s="668" t="s">
        <v>2618</v>
      </c>
      <c r="X224" s="79" t="s">
        <v>5195</v>
      </c>
      <c r="Y224" s="315"/>
      <c r="Z224" s="79"/>
      <c r="AA224" s="79"/>
      <c r="AB224" s="79"/>
    </row>
    <row r="225" spans="1:47" s="92" customFormat="1" ht="15" x14ac:dyDescent="0.25">
      <c r="A225" s="674"/>
      <c r="B225" s="349"/>
      <c r="C225" s="350"/>
      <c r="D225" s="349"/>
      <c r="E225" s="351"/>
      <c r="F225" s="352"/>
      <c r="G225" s="349"/>
      <c r="H225" s="349"/>
      <c r="I225" s="554"/>
      <c r="J225" s="349"/>
      <c r="K225" s="349"/>
      <c r="L225" s="356"/>
      <c r="M225" s="356"/>
      <c r="N225" s="356"/>
      <c r="O225" s="357"/>
      <c r="P225" s="61"/>
      <c r="Q225" s="315"/>
      <c r="R225" s="77"/>
      <c r="S225" s="496" t="s">
        <v>2647</v>
      </c>
      <c r="T225" s="502">
        <v>396900</v>
      </c>
      <c r="U225" s="503"/>
      <c r="V225" s="540"/>
      <c r="W225" s="668"/>
      <c r="X225" s="315"/>
      <c r="Y225" s="315"/>
      <c r="Z225" s="79"/>
      <c r="AA225" s="79"/>
      <c r="AB225" s="79"/>
    </row>
    <row r="226" spans="1:47" s="92" customFormat="1" x14ac:dyDescent="0.2">
      <c r="A226" s="348" t="s">
        <v>5211</v>
      </c>
      <c r="B226" s="349">
        <v>520111</v>
      </c>
      <c r="C226" s="350">
        <v>2592</v>
      </c>
      <c r="D226" s="349" t="s">
        <v>274</v>
      </c>
      <c r="E226" s="351">
        <v>2017</v>
      </c>
      <c r="F226" s="352">
        <v>42917</v>
      </c>
      <c r="G226" s="349"/>
      <c r="H226" s="349" t="s">
        <v>5212</v>
      </c>
      <c r="I226" s="554"/>
      <c r="J226" s="349" t="s">
        <v>520</v>
      </c>
      <c r="K226" s="349" t="s">
        <v>5213</v>
      </c>
      <c r="L226" s="356">
        <v>272073.46000000002</v>
      </c>
      <c r="M226" s="356">
        <v>0</v>
      </c>
      <c r="N226" s="356">
        <v>315605.21000000002</v>
      </c>
      <c r="O226" s="357"/>
      <c r="P226" s="61" t="s">
        <v>748</v>
      </c>
      <c r="Q226" s="546" t="s">
        <v>4866</v>
      </c>
      <c r="R226" s="77"/>
      <c r="S226" s="490"/>
      <c r="T226" s="491"/>
      <c r="U226" s="490"/>
      <c r="V226" s="540">
        <v>43029</v>
      </c>
      <c r="W226" s="668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</row>
    <row r="227" spans="1:47" s="92" customFormat="1" x14ac:dyDescent="0.2">
      <c r="A227" s="348" t="s">
        <v>5214</v>
      </c>
      <c r="B227" s="349">
        <v>520220</v>
      </c>
      <c r="C227" s="350">
        <v>1794</v>
      </c>
      <c r="D227" s="349" t="s">
        <v>80</v>
      </c>
      <c r="E227" s="351">
        <v>2017</v>
      </c>
      <c r="F227" s="352">
        <v>42938</v>
      </c>
      <c r="G227" s="349" t="s">
        <v>64</v>
      </c>
      <c r="H227" s="349" t="s">
        <v>5215</v>
      </c>
      <c r="I227" s="554"/>
      <c r="J227" s="349" t="s">
        <v>802</v>
      </c>
      <c r="K227" s="349" t="s">
        <v>5216</v>
      </c>
      <c r="L227" s="356">
        <v>272992.27</v>
      </c>
      <c r="M227" s="356">
        <v>3128.42</v>
      </c>
      <c r="N227" s="356">
        <v>320300</v>
      </c>
      <c r="O227" s="357"/>
      <c r="P227" s="61" t="s">
        <v>787</v>
      </c>
      <c r="Q227" s="539" t="s">
        <v>2617</v>
      </c>
      <c r="R227" s="77"/>
      <c r="S227" s="496" t="s">
        <v>2643</v>
      </c>
      <c r="T227" s="508">
        <v>32640</v>
      </c>
      <c r="U227" s="497">
        <v>42938</v>
      </c>
      <c r="V227" s="496"/>
      <c r="W227" s="668" t="s">
        <v>1976</v>
      </c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</row>
    <row r="228" spans="1:47" s="92" customFormat="1" x14ac:dyDescent="0.2">
      <c r="A228" s="348"/>
      <c r="B228" s="349"/>
      <c r="C228" s="350"/>
      <c r="D228" s="349"/>
      <c r="E228" s="351"/>
      <c r="F228" s="352"/>
      <c r="G228" s="349"/>
      <c r="H228" s="349"/>
      <c r="I228" s="554"/>
      <c r="J228" s="349"/>
      <c r="K228" s="349"/>
      <c r="L228" s="356"/>
      <c r="M228" s="356"/>
      <c r="N228" s="356"/>
      <c r="O228" s="357"/>
      <c r="P228" s="61"/>
      <c r="Q228" s="539"/>
      <c r="R228" s="77"/>
      <c r="S228" s="496" t="s">
        <v>766</v>
      </c>
      <c r="T228" s="508">
        <v>217360</v>
      </c>
      <c r="U228" s="497">
        <v>42938</v>
      </c>
      <c r="V228" s="496"/>
      <c r="W228" s="668" t="s">
        <v>1976</v>
      </c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</row>
    <row r="229" spans="1:47" s="92" customFormat="1" ht="15" x14ac:dyDescent="0.25">
      <c r="A229" s="348"/>
      <c r="B229" s="349"/>
      <c r="C229" s="350"/>
      <c r="D229" s="349"/>
      <c r="E229" s="351"/>
      <c r="F229" s="352"/>
      <c r="G229" s="349"/>
      <c r="H229" s="349"/>
      <c r="I229" s="554"/>
      <c r="J229" s="349"/>
      <c r="K229" s="349"/>
      <c r="L229" s="356"/>
      <c r="M229" s="356"/>
      <c r="N229" s="356"/>
      <c r="O229" s="357"/>
      <c r="P229" s="61"/>
      <c r="Q229" s="539"/>
      <c r="R229" s="77"/>
      <c r="S229" s="496" t="s">
        <v>2824</v>
      </c>
      <c r="T229" s="513">
        <v>3918.07</v>
      </c>
      <c r="U229" s="497"/>
      <c r="V229" s="496"/>
      <c r="W229" s="668" t="s">
        <v>1976</v>
      </c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</row>
    <row r="230" spans="1:47" s="92" customFormat="1" ht="15" x14ac:dyDescent="0.25">
      <c r="A230" s="348"/>
      <c r="B230" s="349"/>
      <c r="C230" s="350"/>
      <c r="D230" s="349"/>
      <c r="E230" s="351"/>
      <c r="F230" s="352"/>
      <c r="G230" s="349"/>
      <c r="H230" s="349"/>
      <c r="I230" s="554"/>
      <c r="J230" s="349"/>
      <c r="K230" s="349"/>
      <c r="L230" s="356"/>
      <c r="M230" s="356"/>
      <c r="N230" s="356"/>
      <c r="O230" s="357"/>
      <c r="P230" s="61"/>
      <c r="Q230" s="539"/>
      <c r="R230" s="77"/>
      <c r="S230" s="496" t="s">
        <v>2647</v>
      </c>
      <c r="T230" s="502">
        <v>66381.929999999993</v>
      </c>
      <c r="V230" s="503"/>
      <c r="W230" s="668" t="s">
        <v>1976</v>
      </c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</row>
    <row r="231" spans="1:47" s="92" customFormat="1" x14ac:dyDescent="0.2">
      <c r="A231" s="348" t="s">
        <v>5217</v>
      </c>
      <c r="B231" s="349">
        <v>522403</v>
      </c>
      <c r="C231" s="350">
        <v>1060</v>
      </c>
      <c r="D231" s="349" t="s">
        <v>2241</v>
      </c>
      <c r="E231" s="351">
        <v>2017</v>
      </c>
      <c r="F231" s="352">
        <v>42938</v>
      </c>
      <c r="G231" s="349" t="s">
        <v>105</v>
      </c>
      <c r="H231" s="349" t="s">
        <v>5218</v>
      </c>
      <c r="I231" s="554"/>
      <c r="J231" s="349" t="s">
        <v>5219</v>
      </c>
      <c r="K231" s="349" t="s">
        <v>5220</v>
      </c>
      <c r="L231" s="356">
        <v>212241.38</v>
      </c>
      <c r="M231" s="356">
        <v>0</v>
      </c>
      <c r="N231" s="356">
        <v>246200</v>
      </c>
      <c r="O231" s="357"/>
      <c r="P231" s="61" t="s">
        <v>787</v>
      </c>
      <c r="Q231" s="551" t="s">
        <v>2612</v>
      </c>
      <c r="R231" s="77"/>
      <c r="S231" s="490" t="s">
        <v>762</v>
      </c>
      <c r="T231" s="491">
        <v>30000</v>
      </c>
      <c r="U231" s="540">
        <v>42940</v>
      </c>
      <c r="V231" s="490"/>
      <c r="W231" s="668" t="s">
        <v>1976</v>
      </c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</row>
    <row r="232" spans="1:47" s="92" customFormat="1" x14ac:dyDescent="0.2">
      <c r="A232" s="348"/>
      <c r="B232" s="349"/>
      <c r="C232" s="350"/>
      <c r="D232" s="349"/>
      <c r="E232" s="351"/>
      <c r="F232" s="352"/>
      <c r="G232" s="349"/>
      <c r="H232" s="349"/>
      <c r="I232" s="554"/>
      <c r="J232" s="349"/>
      <c r="K232" s="349"/>
      <c r="L232" s="356"/>
      <c r="M232" s="356"/>
      <c r="N232" s="356"/>
      <c r="O232" s="357"/>
      <c r="P232" s="61"/>
      <c r="Q232" s="551"/>
      <c r="R232" s="77"/>
      <c r="S232" s="490" t="s">
        <v>2643</v>
      </c>
      <c r="T232" s="491">
        <v>50000</v>
      </c>
      <c r="U232" s="540">
        <v>42940</v>
      </c>
      <c r="V232" s="490"/>
      <c r="W232" s="668" t="s">
        <v>1976</v>
      </c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</row>
    <row r="233" spans="1:47" s="92" customFormat="1" ht="15" x14ac:dyDescent="0.25">
      <c r="A233" s="348"/>
      <c r="B233" s="349"/>
      <c r="C233" s="350"/>
      <c r="D233" s="349"/>
      <c r="E233" s="351"/>
      <c r="F233" s="352"/>
      <c r="G233" s="349"/>
      <c r="H233" s="349"/>
      <c r="I233" s="554"/>
      <c r="J233" s="349"/>
      <c r="K233" s="349"/>
      <c r="L233" s="356"/>
      <c r="M233" s="356"/>
      <c r="N233" s="356"/>
      <c r="O233" s="357"/>
      <c r="P233" s="61"/>
      <c r="Q233" s="551"/>
      <c r="R233" s="77"/>
      <c r="S233" s="490" t="s">
        <v>2647</v>
      </c>
      <c r="T233" s="502">
        <v>166200</v>
      </c>
      <c r="U233" s="503"/>
      <c r="V233" s="490"/>
      <c r="W233" s="668" t="s">
        <v>1976</v>
      </c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</row>
    <row r="234" spans="1:47" s="79" customFormat="1" x14ac:dyDescent="0.2">
      <c r="A234" s="348" t="s">
        <v>5221</v>
      </c>
      <c r="B234" s="349">
        <v>520908</v>
      </c>
      <c r="C234" s="350">
        <v>2008</v>
      </c>
      <c r="D234" s="349" t="s">
        <v>198</v>
      </c>
      <c r="E234" s="351">
        <v>2017</v>
      </c>
      <c r="F234" s="352">
        <v>42945</v>
      </c>
      <c r="G234" s="349" t="s">
        <v>64</v>
      </c>
      <c r="H234" s="349" t="s">
        <v>5222</v>
      </c>
      <c r="I234" s="554"/>
      <c r="J234" s="349" t="s">
        <v>5223</v>
      </c>
      <c r="K234" s="349" t="s">
        <v>5224</v>
      </c>
      <c r="L234" s="356">
        <v>208534.48</v>
      </c>
      <c r="M234" s="356">
        <v>0</v>
      </c>
      <c r="N234" s="356">
        <v>241900</v>
      </c>
      <c r="O234" s="357"/>
      <c r="P234" s="61" t="s">
        <v>4286</v>
      </c>
      <c r="Q234" s="551" t="s">
        <v>2612</v>
      </c>
      <c r="R234" s="77"/>
      <c r="S234" s="496" t="s">
        <v>2752</v>
      </c>
      <c r="T234" s="508">
        <v>23190</v>
      </c>
      <c r="U234" s="540">
        <v>42947</v>
      </c>
      <c r="V234" s="490"/>
      <c r="W234" s="668" t="s">
        <v>1976</v>
      </c>
    </row>
    <row r="235" spans="1:47" s="79" customFormat="1" x14ac:dyDescent="0.2">
      <c r="A235" s="348"/>
      <c r="B235" s="349"/>
      <c r="C235" s="350"/>
      <c r="D235" s="349"/>
      <c r="E235" s="351"/>
      <c r="F235" s="352"/>
      <c r="G235" s="349"/>
      <c r="H235" s="349"/>
      <c r="I235" s="554"/>
      <c r="J235" s="349"/>
      <c r="K235" s="349"/>
      <c r="L235" s="356"/>
      <c r="M235" s="356"/>
      <c r="N235" s="356"/>
      <c r="O235" s="357"/>
      <c r="P235" s="61"/>
      <c r="Q235" s="551"/>
      <c r="R235" s="77"/>
      <c r="S235" s="496" t="s">
        <v>2643</v>
      </c>
      <c r="T235" s="508">
        <v>1000</v>
      </c>
      <c r="U235" s="540">
        <v>42943</v>
      </c>
      <c r="V235" s="490"/>
      <c r="W235" s="668" t="s">
        <v>1976</v>
      </c>
    </row>
    <row r="236" spans="1:47" s="79" customFormat="1" ht="15" x14ac:dyDescent="0.25">
      <c r="A236" s="348"/>
      <c r="B236" s="349"/>
      <c r="C236" s="350"/>
      <c r="D236" s="349"/>
      <c r="E236" s="351"/>
      <c r="F236" s="352"/>
      <c r="G236" s="349"/>
      <c r="H236" s="349"/>
      <c r="I236" s="554"/>
      <c r="J236" s="349"/>
      <c r="K236" s="349"/>
      <c r="L236" s="356"/>
      <c r="M236" s="356"/>
      <c r="N236" s="356"/>
      <c r="O236" s="357"/>
      <c r="P236" s="61"/>
      <c r="Q236" s="551"/>
      <c r="R236" s="77"/>
      <c r="S236" s="496" t="s">
        <v>2647</v>
      </c>
      <c r="T236" s="502">
        <v>217710</v>
      </c>
      <c r="V236" s="503"/>
      <c r="W236" s="668" t="s">
        <v>1976</v>
      </c>
    </row>
    <row r="237" spans="1:47" s="79" customFormat="1" x14ac:dyDescent="0.2">
      <c r="A237" s="348" t="s">
        <v>5225</v>
      </c>
      <c r="B237" s="349">
        <v>1520604</v>
      </c>
      <c r="C237" s="350">
        <v>7495</v>
      </c>
      <c r="D237" s="349" t="s">
        <v>492</v>
      </c>
      <c r="E237" s="351">
        <v>2017</v>
      </c>
      <c r="F237" s="352">
        <v>42941</v>
      </c>
      <c r="G237" s="349"/>
      <c r="H237" s="349" t="s">
        <v>5226</v>
      </c>
      <c r="I237" s="554"/>
      <c r="J237" s="349" t="s">
        <v>3693</v>
      </c>
      <c r="K237" s="349" t="s">
        <v>5227</v>
      </c>
      <c r="L237" s="356">
        <v>262806.28000000003</v>
      </c>
      <c r="M237" s="356">
        <v>0</v>
      </c>
      <c r="N237" s="356">
        <v>304855.28000000003</v>
      </c>
      <c r="O237" s="357"/>
      <c r="P237" s="61" t="s">
        <v>748</v>
      </c>
      <c r="Q237" s="546" t="s">
        <v>4866</v>
      </c>
      <c r="R237" s="77"/>
      <c r="S237" s="490"/>
      <c r="T237" s="491"/>
      <c r="U237" s="490"/>
      <c r="V237" s="540">
        <v>43028</v>
      </c>
      <c r="W237" s="668"/>
    </row>
    <row r="238" spans="1:47" s="79" customFormat="1" x14ac:dyDescent="0.2">
      <c r="A238" s="348" t="s">
        <v>5228</v>
      </c>
      <c r="B238" s="349">
        <v>1520604</v>
      </c>
      <c r="C238" s="350">
        <v>7495</v>
      </c>
      <c r="D238" s="349" t="s">
        <v>492</v>
      </c>
      <c r="E238" s="351">
        <v>2017</v>
      </c>
      <c r="F238" s="352">
        <v>42921</v>
      </c>
      <c r="G238" s="349"/>
      <c r="H238" s="349" t="s">
        <v>5229</v>
      </c>
      <c r="I238" s="554"/>
      <c r="J238" s="349" t="s">
        <v>1753</v>
      </c>
      <c r="K238" s="349" t="s">
        <v>5230</v>
      </c>
      <c r="L238" s="356">
        <v>262806.28000000003</v>
      </c>
      <c r="M238" s="356">
        <v>0</v>
      </c>
      <c r="N238" s="356">
        <v>304855.28000000003</v>
      </c>
      <c r="O238" s="357"/>
      <c r="P238" s="61" t="s">
        <v>748</v>
      </c>
      <c r="Q238" s="546" t="s">
        <v>4866</v>
      </c>
      <c r="R238" s="77"/>
      <c r="S238" s="490"/>
      <c r="T238" s="491"/>
      <c r="U238" s="490"/>
      <c r="V238" s="540">
        <v>43029</v>
      </c>
      <c r="W238" s="668"/>
    </row>
    <row r="239" spans="1:47" s="79" customFormat="1" x14ac:dyDescent="0.2">
      <c r="A239" s="348" t="s">
        <v>5231</v>
      </c>
      <c r="B239" s="349">
        <v>1520604</v>
      </c>
      <c r="C239" s="350">
        <v>7495</v>
      </c>
      <c r="D239" s="349" t="s">
        <v>492</v>
      </c>
      <c r="E239" s="351">
        <v>2017</v>
      </c>
      <c r="F239" s="352">
        <v>42921</v>
      </c>
      <c r="G239" s="349"/>
      <c r="H239" s="349" t="s">
        <v>5232</v>
      </c>
      <c r="I239" s="554"/>
      <c r="J239" s="349" t="s">
        <v>1753</v>
      </c>
      <c r="K239" s="349" t="s">
        <v>5233</v>
      </c>
      <c r="L239" s="356">
        <v>262806.28000000003</v>
      </c>
      <c r="M239" s="356">
        <v>0</v>
      </c>
      <c r="N239" s="356">
        <v>304855.28000000003</v>
      </c>
      <c r="O239" s="357"/>
      <c r="P239" s="61" t="s">
        <v>748</v>
      </c>
      <c r="Q239" s="546" t="s">
        <v>4866</v>
      </c>
      <c r="R239" s="77"/>
      <c r="S239" s="490"/>
      <c r="T239" s="491"/>
      <c r="U239" s="490"/>
      <c r="V239" s="540">
        <v>43029</v>
      </c>
      <c r="W239" s="668"/>
    </row>
    <row r="240" spans="1:47" s="79" customFormat="1" x14ac:dyDescent="0.2">
      <c r="A240" s="348" t="s">
        <v>5234</v>
      </c>
      <c r="B240" s="349">
        <v>1520604</v>
      </c>
      <c r="C240" s="350">
        <v>7495</v>
      </c>
      <c r="D240" s="349" t="s">
        <v>492</v>
      </c>
      <c r="E240" s="351">
        <v>2017</v>
      </c>
      <c r="F240" s="352">
        <v>42921</v>
      </c>
      <c r="G240" s="349"/>
      <c r="H240" s="349" t="s">
        <v>5235</v>
      </c>
      <c r="I240" s="554"/>
      <c r="J240" s="349" t="s">
        <v>1753</v>
      </c>
      <c r="K240" s="349" t="s">
        <v>5236</v>
      </c>
      <c r="L240" s="356">
        <v>262806.28000000003</v>
      </c>
      <c r="M240" s="356">
        <v>0</v>
      </c>
      <c r="N240" s="356">
        <v>304855.28000000003</v>
      </c>
      <c r="O240" s="357"/>
      <c r="P240" s="61" t="s">
        <v>748</v>
      </c>
      <c r="Q240" s="546" t="s">
        <v>4866</v>
      </c>
      <c r="R240" s="77"/>
      <c r="S240" s="490"/>
      <c r="T240" s="491"/>
      <c r="U240" s="490"/>
      <c r="V240" s="540">
        <v>43029</v>
      </c>
      <c r="W240" s="668"/>
    </row>
    <row r="241" spans="1:24" s="79" customFormat="1" x14ac:dyDescent="0.2">
      <c r="A241" s="348" t="s">
        <v>5237</v>
      </c>
      <c r="B241" s="349">
        <v>1033301</v>
      </c>
      <c r="C241" s="350" t="s">
        <v>618</v>
      </c>
      <c r="D241" s="349" t="s">
        <v>4838</v>
      </c>
      <c r="E241" s="351">
        <v>2017</v>
      </c>
      <c r="F241" s="352">
        <v>42930</v>
      </c>
      <c r="G241" s="349" t="s">
        <v>2550</v>
      </c>
      <c r="H241" s="349" t="s">
        <v>5238</v>
      </c>
      <c r="I241" s="554"/>
      <c r="J241" s="349" t="s">
        <v>5239</v>
      </c>
      <c r="K241" s="349" t="s">
        <v>5240</v>
      </c>
      <c r="L241" s="356">
        <v>206896.55</v>
      </c>
      <c r="M241" s="356">
        <v>0</v>
      </c>
      <c r="N241" s="356">
        <v>240000</v>
      </c>
      <c r="O241" s="357"/>
      <c r="P241" s="61" t="s">
        <v>749</v>
      </c>
      <c r="Q241" s="551" t="s">
        <v>2612</v>
      </c>
      <c r="R241" s="77"/>
      <c r="S241" s="490" t="s">
        <v>757</v>
      </c>
      <c r="T241" s="491">
        <v>140000</v>
      </c>
      <c r="U241" s="540">
        <v>42931</v>
      </c>
      <c r="V241" s="490"/>
      <c r="W241" s="668" t="s">
        <v>1976</v>
      </c>
    </row>
    <row r="242" spans="1:24" s="79" customFormat="1" ht="15" x14ac:dyDescent="0.25">
      <c r="A242" s="348"/>
      <c r="B242" s="349"/>
      <c r="C242" s="350"/>
      <c r="D242" s="349"/>
      <c r="E242" s="351"/>
      <c r="F242" s="352"/>
      <c r="G242" s="349"/>
      <c r="H242" s="349"/>
      <c r="I242" s="554"/>
      <c r="J242" s="349"/>
      <c r="K242" s="349"/>
      <c r="L242" s="356"/>
      <c r="M242" s="356"/>
      <c r="N242" s="356"/>
      <c r="O242" s="357"/>
      <c r="P242" s="61"/>
      <c r="Q242" s="551"/>
      <c r="R242" s="77"/>
      <c r="S242" s="490" t="s">
        <v>2643</v>
      </c>
      <c r="T242" s="513">
        <v>100000</v>
      </c>
      <c r="U242" s="540">
        <v>42930</v>
      </c>
      <c r="V242" s="490"/>
      <c r="W242" s="668" t="s">
        <v>2618</v>
      </c>
    </row>
    <row r="243" spans="1:24" s="79" customFormat="1" x14ac:dyDescent="0.2">
      <c r="A243" s="348" t="s">
        <v>5241</v>
      </c>
      <c r="B243" s="349">
        <v>521502</v>
      </c>
      <c r="C243" s="350">
        <v>5611</v>
      </c>
      <c r="D243" s="349" t="s">
        <v>387</v>
      </c>
      <c r="E243" s="351">
        <v>2018</v>
      </c>
      <c r="F243" s="352">
        <v>42921</v>
      </c>
      <c r="G243" s="349" t="s">
        <v>115</v>
      </c>
      <c r="H243" s="349" t="s">
        <v>5242</v>
      </c>
      <c r="I243" s="554"/>
      <c r="J243" s="349" t="s">
        <v>5243</v>
      </c>
      <c r="K243" s="349" t="s">
        <v>5244</v>
      </c>
      <c r="L243" s="356">
        <v>390506.91</v>
      </c>
      <c r="M243" s="356">
        <v>19148.259999999998</v>
      </c>
      <c r="N243" s="356">
        <v>475200</v>
      </c>
      <c r="O243" s="357"/>
      <c r="P243" s="61" t="s">
        <v>4286</v>
      </c>
      <c r="Q243" s="539" t="s">
        <v>2617</v>
      </c>
      <c r="R243" s="77"/>
      <c r="S243" s="496" t="s">
        <v>2643</v>
      </c>
      <c r="T243" s="508">
        <v>93</v>
      </c>
      <c r="U243" s="540">
        <v>42921</v>
      </c>
      <c r="V243" s="490"/>
      <c r="W243" s="668" t="s">
        <v>1976</v>
      </c>
    </row>
    <row r="244" spans="1:24" s="79" customFormat="1" x14ac:dyDescent="0.2">
      <c r="A244" s="348"/>
      <c r="B244" s="349"/>
      <c r="C244" s="350"/>
      <c r="D244" s="349"/>
      <c r="E244" s="351"/>
      <c r="F244" s="352"/>
      <c r="G244" s="349"/>
      <c r="H244" s="349"/>
      <c r="I244" s="554"/>
      <c r="J244" s="349"/>
      <c r="K244" s="349"/>
      <c r="L244" s="356"/>
      <c r="M244" s="356"/>
      <c r="N244" s="356"/>
      <c r="O244" s="357"/>
      <c r="P244" s="61"/>
      <c r="Q244" s="539"/>
      <c r="R244" s="77"/>
      <c r="S244" s="496" t="s">
        <v>2643</v>
      </c>
      <c r="T244" s="508">
        <v>10</v>
      </c>
      <c r="U244" s="540">
        <v>42921</v>
      </c>
      <c r="V244" s="490"/>
      <c r="W244" s="668" t="s">
        <v>2618</v>
      </c>
    </row>
    <row r="245" spans="1:24" s="79" customFormat="1" x14ac:dyDescent="0.2">
      <c r="A245" s="348"/>
      <c r="B245" s="349"/>
      <c r="C245" s="350"/>
      <c r="D245" s="349"/>
      <c r="E245" s="351"/>
      <c r="F245" s="352"/>
      <c r="G245" s="349"/>
      <c r="H245" s="349"/>
      <c r="I245" s="554"/>
      <c r="J245" s="349"/>
      <c r="K245" s="349"/>
      <c r="L245" s="356"/>
      <c r="M245" s="356"/>
      <c r="N245" s="356"/>
      <c r="O245" s="357"/>
      <c r="P245" s="61"/>
      <c r="Q245" s="539"/>
      <c r="R245" s="77"/>
      <c r="S245" s="496" t="s">
        <v>758</v>
      </c>
      <c r="T245" s="508">
        <v>60332.38</v>
      </c>
      <c r="U245" s="540">
        <v>42914</v>
      </c>
      <c r="V245" s="490"/>
      <c r="W245" s="668" t="s">
        <v>1976</v>
      </c>
    </row>
    <row r="246" spans="1:24" s="79" customFormat="1" ht="15" x14ac:dyDescent="0.25">
      <c r="A246" s="348"/>
      <c r="B246" s="349"/>
      <c r="C246" s="350"/>
      <c r="D246" s="349"/>
      <c r="E246" s="351"/>
      <c r="F246" s="352"/>
      <c r="G246" s="349"/>
      <c r="H246" s="349"/>
      <c r="I246" s="554"/>
      <c r="J246" s="349"/>
      <c r="K246" s="349"/>
      <c r="L246" s="356"/>
      <c r="M246" s="356"/>
      <c r="N246" s="356"/>
      <c r="O246" s="357"/>
      <c r="P246" s="61"/>
      <c r="Q246" s="539"/>
      <c r="R246" s="77"/>
      <c r="S246" s="496" t="s">
        <v>2647</v>
      </c>
      <c r="T246" s="502">
        <v>414774.65</v>
      </c>
      <c r="U246" s="503"/>
      <c r="V246" s="490"/>
      <c r="W246" s="668" t="s">
        <v>1976</v>
      </c>
    </row>
    <row r="247" spans="1:24" s="79" customFormat="1" x14ac:dyDescent="0.2">
      <c r="A247" s="348" t="s">
        <v>5245</v>
      </c>
      <c r="B247" s="349">
        <v>1520604</v>
      </c>
      <c r="C247" s="350" t="s">
        <v>618</v>
      </c>
      <c r="D247" s="349" t="s">
        <v>4838</v>
      </c>
      <c r="E247" s="351">
        <v>2017</v>
      </c>
      <c r="F247" s="352">
        <v>42921</v>
      </c>
      <c r="G247" s="349" t="s">
        <v>2550</v>
      </c>
      <c r="H247" s="349" t="s">
        <v>5246</v>
      </c>
      <c r="I247" s="554"/>
      <c r="J247" s="349" t="s">
        <v>5247</v>
      </c>
      <c r="K247" s="349" t="s">
        <v>5248</v>
      </c>
      <c r="L247" s="356">
        <v>217413.79</v>
      </c>
      <c r="M247" s="356">
        <v>0</v>
      </c>
      <c r="N247" s="356">
        <v>225000</v>
      </c>
      <c r="O247" s="357"/>
      <c r="P247" s="61" t="s">
        <v>749</v>
      </c>
      <c r="Q247" s="551" t="s">
        <v>2612</v>
      </c>
      <c r="R247" s="77"/>
      <c r="S247" s="490" t="s">
        <v>2752</v>
      </c>
      <c r="T247" s="491">
        <v>222000</v>
      </c>
      <c r="U247" s="540">
        <v>42933</v>
      </c>
      <c r="V247" s="490"/>
      <c r="W247" s="668" t="s">
        <v>1976</v>
      </c>
    </row>
    <row r="248" spans="1:24" s="78" customFormat="1" x14ac:dyDescent="0.2">
      <c r="A248" s="80"/>
      <c r="B248" s="81"/>
      <c r="C248" s="82"/>
      <c r="D248" s="81"/>
      <c r="E248" s="83"/>
      <c r="F248" s="84"/>
      <c r="G248" s="81"/>
      <c r="H248" s="81"/>
      <c r="I248" s="81"/>
      <c r="J248" s="81"/>
      <c r="K248" s="81"/>
      <c r="L248" s="85"/>
      <c r="M248" s="85"/>
      <c r="N248" s="85"/>
      <c r="O248" s="85"/>
      <c r="P248" s="61"/>
      <c r="Q248" s="565"/>
      <c r="R248" s="552"/>
      <c r="S248" s="490" t="s">
        <v>2643</v>
      </c>
      <c r="T248" s="491">
        <v>3000</v>
      </c>
      <c r="U248" s="540">
        <v>42914</v>
      </c>
      <c r="V248" s="490"/>
      <c r="W248" s="684" t="s">
        <v>1976</v>
      </c>
    </row>
    <row r="249" spans="1:24" s="78" customFormat="1" x14ac:dyDescent="0.2">
      <c r="A249" s="80"/>
      <c r="B249" s="81"/>
      <c r="C249" s="82"/>
      <c r="D249" s="81"/>
      <c r="E249" s="83"/>
      <c r="F249" s="84"/>
      <c r="G249" s="81"/>
      <c r="H249" s="81"/>
      <c r="I249" s="81"/>
      <c r="J249" s="81"/>
      <c r="K249" s="81"/>
      <c r="L249" s="85"/>
      <c r="M249" s="85"/>
      <c r="N249" s="85"/>
      <c r="O249" s="85"/>
      <c r="P249" s="61"/>
      <c r="Q249" s="106"/>
      <c r="R249" s="552"/>
      <c r="S249" s="490"/>
      <c r="T249" s="491"/>
      <c r="U249" s="490"/>
      <c r="V249" s="490"/>
      <c r="W249" s="684"/>
    </row>
    <row r="250" spans="1:24" s="112" customFormat="1" x14ac:dyDescent="0.2">
      <c r="A250" s="108"/>
      <c r="B250" s="109"/>
      <c r="C250" s="109"/>
      <c r="D250" s="110"/>
      <c r="E250" s="111"/>
      <c r="F250" s="308"/>
      <c r="G250" s="110"/>
      <c r="H250" s="110"/>
      <c r="I250" s="110"/>
      <c r="J250" s="110"/>
      <c r="K250" s="110"/>
      <c r="L250" s="86"/>
      <c r="M250" s="86"/>
      <c r="N250" s="86"/>
      <c r="O250" s="86"/>
      <c r="P250" s="309"/>
      <c r="Q250" s="566"/>
      <c r="R250" s="77"/>
      <c r="S250" s="476"/>
      <c r="T250" s="477"/>
      <c r="U250" s="476"/>
      <c r="V250" s="476"/>
      <c r="W250" s="665"/>
      <c r="X250" s="68"/>
    </row>
    <row r="251" spans="1:24" s="112" customFormat="1" x14ac:dyDescent="0.2">
      <c r="A251" s="108"/>
      <c r="B251" s="109"/>
      <c r="C251" s="109"/>
      <c r="D251" s="110"/>
      <c r="E251" s="111"/>
      <c r="F251" s="113"/>
      <c r="G251" s="110"/>
      <c r="H251" s="110"/>
      <c r="I251" s="110"/>
      <c r="J251" s="110"/>
      <c r="K251" s="110"/>
      <c r="L251" s="86"/>
      <c r="M251" s="86"/>
      <c r="N251" s="86"/>
      <c r="O251" s="86"/>
      <c r="P251" s="54"/>
      <c r="Q251" s="106"/>
      <c r="R251" s="77"/>
      <c r="S251" s="476"/>
      <c r="T251" s="477"/>
      <c r="U251" s="476"/>
      <c r="V251" s="476"/>
      <c r="W251" s="665"/>
      <c r="X251" s="68"/>
    </row>
    <row r="252" spans="1:24" s="112" customFormat="1" ht="13.5" thickBot="1" x14ac:dyDescent="0.25">
      <c r="A252" s="114"/>
      <c r="B252" s="115"/>
      <c r="C252" s="115"/>
      <c r="D252" s="116"/>
      <c r="E252" s="116"/>
      <c r="F252" s="117"/>
      <c r="G252" s="116"/>
      <c r="H252" s="116"/>
      <c r="I252" s="116"/>
      <c r="J252" s="116"/>
      <c r="K252" s="116"/>
      <c r="L252" s="118"/>
      <c r="M252" s="118"/>
      <c r="N252" s="118"/>
      <c r="O252" s="118"/>
      <c r="P252" s="54"/>
      <c r="Q252" s="566"/>
      <c r="R252" s="77"/>
      <c r="S252" s="476"/>
      <c r="T252" s="477"/>
      <c r="U252" s="476"/>
      <c r="V252" s="476"/>
      <c r="W252" s="665"/>
      <c r="X252" s="68"/>
    </row>
    <row r="253" spans="1:24" s="112" customFormat="1" x14ac:dyDescent="0.2">
      <c r="A253" s="119"/>
      <c r="B253" s="120"/>
      <c r="C253" s="120"/>
      <c r="D253" s="120"/>
      <c r="E253" s="121"/>
      <c r="F253" s="122"/>
      <c r="G253" s="123"/>
      <c r="H253" s="124"/>
      <c r="I253" s="125"/>
      <c r="J253" s="125"/>
      <c r="K253" s="121"/>
      <c r="L253" s="126"/>
      <c r="M253" s="127"/>
      <c r="N253" s="128"/>
      <c r="O253" s="128"/>
      <c r="P253" s="54"/>
      <c r="Q253" s="106"/>
      <c r="R253" s="77"/>
      <c r="S253" s="476"/>
      <c r="T253" s="477"/>
      <c r="U253" s="476"/>
      <c r="V253" s="476"/>
      <c r="W253" s="665"/>
      <c r="X253" s="68"/>
    </row>
    <row r="254" spans="1:24" s="112" customFormat="1" x14ac:dyDescent="0.2">
      <c r="A254" s="129"/>
      <c r="B254" s="130"/>
      <c r="C254" s="130"/>
      <c r="D254" s="131"/>
      <c r="E254" s="132"/>
      <c r="F254" s="133"/>
      <c r="G254" s="134"/>
      <c r="H254" s="135"/>
      <c r="I254" s="135"/>
      <c r="J254" s="135"/>
      <c r="K254" s="132"/>
      <c r="L254" s="136">
        <f>SUM(L6:L252)</f>
        <v>31235067.610000007</v>
      </c>
      <c r="M254" s="136">
        <f>SUM(M6:M252)</f>
        <v>619844.81000000017</v>
      </c>
      <c r="N254" s="136">
        <f>SUM(N6:N252)</f>
        <v>37007198.95000001</v>
      </c>
      <c r="O254" s="136">
        <f>SUM(O6:O252)</f>
        <v>0</v>
      </c>
      <c r="P254" s="54"/>
      <c r="Q254" s="106"/>
      <c r="R254" s="77"/>
      <c r="S254" s="476"/>
      <c r="T254" s="477"/>
      <c r="U254" s="476"/>
      <c r="V254" s="476"/>
      <c r="W254" s="665"/>
      <c r="X254" s="68"/>
    </row>
    <row r="255" spans="1:24" s="112" customFormat="1" ht="13.5" thickBot="1" x14ac:dyDescent="0.25">
      <c r="A255" s="137"/>
      <c r="B255" s="138"/>
      <c r="C255" s="138"/>
      <c r="D255" s="138"/>
      <c r="E255" s="139"/>
      <c r="F255" s="140"/>
      <c r="G255" s="141"/>
      <c r="H255" s="142"/>
      <c r="I255" s="143"/>
      <c r="J255" s="143"/>
      <c r="K255" s="139"/>
      <c r="L255" s="144"/>
      <c r="M255" s="145"/>
      <c r="N255" s="146"/>
      <c r="O255" s="146"/>
      <c r="P255" s="54"/>
      <c r="Q255" s="106"/>
      <c r="R255" s="77"/>
      <c r="S255" s="476"/>
      <c r="T255" s="477"/>
      <c r="U255" s="476"/>
      <c r="V255" s="476"/>
      <c r="W255" s="665"/>
      <c r="X255" s="68"/>
    </row>
    <row r="256" spans="1:24" s="112" customFormat="1" x14ac:dyDescent="0.2">
      <c r="A256" s="147"/>
      <c r="B256" s="148"/>
      <c r="C256" s="148"/>
      <c r="D256" s="41"/>
      <c r="E256" s="63"/>
      <c r="F256" s="149"/>
      <c r="G256" s="150"/>
      <c r="H256" s="151" t="s">
        <v>1327</v>
      </c>
      <c r="I256" s="152"/>
      <c r="J256" s="151" t="s">
        <v>1327</v>
      </c>
      <c r="K256" s="42" t="s">
        <v>1328</v>
      </c>
      <c r="L256" s="153">
        <v>20129026.98</v>
      </c>
      <c r="M256" s="154">
        <f>+M254</f>
        <v>619844.81000000017</v>
      </c>
      <c r="N256" s="156"/>
      <c r="O256" s="155"/>
      <c r="P256" s="302"/>
      <c r="Q256" s="106"/>
      <c r="R256" s="77"/>
      <c r="S256" s="476"/>
      <c r="T256" s="477"/>
      <c r="U256" s="476"/>
      <c r="V256" s="476"/>
      <c r="W256" s="665"/>
      <c r="X256" s="68"/>
    </row>
    <row r="257" spans="1:24" s="112" customFormat="1" x14ac:dyDescent="0.2">
      <c r="A257" s="147"/>
      <c r="B257" s="148"/>
      <c r="C257" s="148"/>
      <c r="D257" s="41"/>
      <c r="E257" s="63"/>
      <c r="F257" s="149"/>
      <c r="G257" s="150"/>
      <c r="H257" s="151" t="s">
        <v>1329</v>
      </c>
      <c r="I257" s="152"/>
      <c r="J257" s="151" t="s">
        <v>1330</v>
      </c>
      <c r="K257" s="42" t="s">
        <v>1328</v>
      </c>
      <c r="L257" s="153">
        <v>11021744.84</v>
      </c>
      <c r="M257" s="154"/>
      <c r="N257" s="156"/>
      <c r="O257" s="155"/>
      <c r="P257" s="54"/>
      <c r="Q257" s="566"/>
      <c r="R257" s="550"/>
      <c r="S257" s="476"/>
      <c r="T257" s="477"/>
      <c r="U257" s="476"/>
      <c r="V257" s="476"/>
      <c r="W257" s="665"/>
      <c r="X257" s="68"/>
    </row>
    <row r="258" spans="1:24" s="112" customFormat="1" x14ac:dyDescent="0.2">
      <c r="A258" s="157"/>
      <c r="B258" s="148"/>
      <c r="C258" s="148"/>
      <c r="D258" s="41"/>
      <c r="E258" s="63"/>
      <c r="F258" s="149"/>
      <c r="G258" s="150"/>
      <c r="H258" s="151" t="s">
        <v>1330</v>
      </c>
      <c r="I258" s="152"/>
      <c r="J258" s="151" t="s">
        <v>1331</v>
      </c>
      <c r="K258" s="42" t="s">
        <v>1328</v>
      </c>
      <c r="L258" s="153">
        <v>4130989.64</v>
      </c>
      <c r="M258" s="155"/>
      <c r="N258" s="156"/>
      <c r="O258" s="158">
        <f>72*360</f>
        <v>25920</v>
      </c>
      <c r="P258" s="54"/>
      <c r="Q258" s="567"/>
      <c r="R258" s="77"/>
      <c r="S258" s="476"/>
      <c r="T258" s="477"/>
      <c r="U258" s="476"/>
      <c r="V258" s="476"/>
      <c r="W258" s="665"/>
      <c r="X258" s="68"/>
    </row>
    <row r="259" spans="1:24" s="112" customFormat="1" x14ac:dyDescent="0.2">
      <c r="A259" s="157"/>
      <c r="B259" s="148"/>
      <c r="C259" s="148"/>
      <c r="D259" s="41"/>
      <c r="E259" s="63"/>
      <c r="F259" s="149"/>
      <c r="G259" s="150"/>
      <c r="H259" s="151" t="s">
        <v>1331</v>
      </c>
      <c r="I259" s="152"/>
      <c r="J259" s="152"/>
      <c r="K259" s="42"/>
      <c r="L259" s="154"/>
      <c r="M259" s="154"/>
      <c r="N259" s="159"/>
      <c r="O259" s="159"/>
      <c r="P259" s="161"/>
      <c r="Q259" s="567"/>
      <c r="R259" s="77"/>
      <c r="S259" s="476"/>
      <c r="T259" s="477"/>
      <c r="U259" s="476"/>
      <c r="V259" s="476"/>
      <c r="W259" s="665"/>
      <c r="X259" s="68"/>
    </row>
    <row r="260" spans="1:24" s="112" customFormat="1" x14ac:dyDescent="0.2">
      <c r="A260" s="157"/>
      <c r="B260" s="148"/>
      <c r="C260" s="148"/>
      <c r="D260" s="41"/>
      <c r="E260" s="63"/>
      <c r="F260" s="149"/>
      <c r="G260" s="150"/>
      <c r="H260" s="151" t="s">
        <v>1332</v>
      </c>
      <c r="I260" s="152"/>
      <c r="J260" s="152"/>
      <c r="K260" s="42"/>
      <c r="L260" s="162">
        <v>0</v>
      </c>
      <c r="M260" s="162"/>
      <c r="N260" s="163"/>
      <c r="O260" s="163"/>
      <c r="P260" s="54"/>
      <c r="Q260" s="563"/>
      <c r="R260" s="550"/>
      <c r="S260" s="476"/>
      <c r="T260" s="477"/>
      <c r="U260" s="476"/>
      <c r="V260" s="476"/>
      <c r="W260" s="665"/>
      <c r="X260" s="68"/>
    </row>
    <row r="261" spans="1:24" s="112" customFormat="1" x14ac:dyDescent="0.2">
      <c r="A261" s="157"/>
      <c r="B261" s="148"/>
      <c r="C261" s="148"/>
      <c r="D261" s="41"/>
      <c r="E261" s="63"/>
      <c r="F261" s="164"/>
      <c r="G261" s="165"/>
      <c r="H261" s="151" t="s">
        <v>1333</v>
      </c>
      <c r="I261" s="152"/>
      <c r="J261" s="152"/>
      <c r="K261" s="42"/>
      <c r="L261" s="166">
        <f>SUM(L256:L260)</f>
        <v>35281761.460000001</v>
      </c>
      <c r="M261" s="166">
        <f>SUM(M256:M260)</f>
        <v>619844.81000000017</v>
      </c>
      <c r="N261" s="166"/>
      <c r="O261" s="166">
        <f>+O254-O256</f>
        <v>0</v>
      </c>
      <c r="P261" s="54"/>
      <c r="Q261" s="567"/>
      <c r="R261" s="77"/>
      <c r="S261" s="476"/>
      <c r="T261" s="477"/>
      <c r="U261" s="476"/>
      <c r="V261" s="476"/>
      <c r="W261" s="665"/>
      <c r="X261" s="68"/>
    </row>
    <row r="262" spans="1:24" s="112" customFormat="1" x14ac:dyDescent="0.2">
      <c r="A262" s="157"/>
      <c r="B262" s="148"/>
      <c r="C262" s="148"/>
      <c r="D262" s="41"/>
      <c r="E262" s="63"/>
      <c r="F262" s="149"/>
      <c r="G262" s="150"/>
      <c r="H262" s="43"/>
      <c r="I262" s="152"/>
      <c r="J262" s="152"/>
      <c r="K262" s="42"/>
      <c r="L262" s="167"/>
      <c r="M262" s="155"/>
      <c r="N262" s="169"/>
      <c r="O262" s="169"/>
      <c r="P262" s="54"/>
      <c r="Q262" s="567"/>
      <c r="R262" s="77"/>
      <c r="S262" s="476"/>
      <c r="T262" s="477"/>
      <c r="U262" s="476"/>
      <c r="V262" s="476"/>
      <c r="W262" s="665"/>
      <c r="X262" s="68"/>
    </row>
    <row r="263" spans="1:24" s="112" customFormat="1" x14ac:dyDescent="0.2">
      <c r="A263" s="157"/>
      <c r="B263" s="148"/>
      <c r="C263" s="148"/>
      <c r="D263" s="41"/>
      <c r="E263" s="63"/>
      <c r="F263" s="149"/>
      <c r="G263" s="150"/>
      <c r="H263" s="43"/>
      <c r="I263" s="152"/>
      <c r="J263" s="152"/>
      <c r="K263" s="42" t="s">
        <v>1334</v>
      </c>
      <c r="L263" s="170">
        <f>+L254-L261</f>
        <v>-4046693.849999994</v>
      </c>
      <c r="M263" s="170"/>
      <c r="N263" s="169"/>
      <c r="O263" s="169"/>
      <c r="P263" s="54"/>
      <c r="Q263" s="567"/>
      <c r="R263" s="77"/>
      <c r="S263" s="476"/>
      <c r="T263" s="477"/>
      <c r="U263" s="476"/>
      <c r="V263" s="476"/>
      <c r="W263" s="665"/>
      <c r="X263" s="68"/>
    </row>
    <row r="264" spans="1:24" s="112" customFormat="1" x14ac:dyDescent="0.2">
      <c r="A264" s="107"/>
      <c r="B264" s="105"/>
      <c r="C264" s="88"/>
      <c r="D264" s="88"/>
      <c r="E264" s="88"/>
      <c r="F264" s="171"/>
      <c r="G264" s="172"/>
      <c r="H264" s="88"/>
      <c r="I264" s="88"/>
      <c r="J264" s="88"/>
      <c r="K264" s="88"/>
      <c r="L264" s="98"/>
      <c r="M264" s="98"/>
      <c r="N264" s="98"/>
      <c r="O264" s="160"/>
      <c r="P264" s="54"/>
      <c r="Q264" s="567"/>
      <c r="R264" s="77"/>
      <c r="S264" s="476"/>
      <c r="T264" s="477"/>
      <c r="U264" s="476"/>
      <c r="V264" s="476"/>
      <c r="W264" s="665"/>
      <c r="X264" s="68"/>
    </row>
    <row r="265" spans="1:24" s="112" customFormat="1" x14ac:dyDescent="0.2">
      <c r="A265" s="107"/>
      <c r="B265" s="105"/>
      <c r="C265" s="88"/>
      <c r="D265" s="88"/>
      <c r="E265" s="88"/>
      <c r="F265" s="171"/>
      <c r="G265" s="173"/>
      <c r="H265" s="88"/>
      <c r="I265" s="88"/>
      <c r="J265" s="88"/>
      <c r="K265" s="88"/>
      <c r="L265" s="98"/>
      <c r="M265" s="98"/>
      <c r="N265" s="98"/>
      <c r="O265" s="174"/>
      <c r="P265" s="54"/>
      <c r="Q265" s="567"/>
      <c r="R265" s="77"/>
      <c r="S265" s="476"/>
      <c r="T265" s="477"/>
      <c r="U265" s="476"/>
      <c r="V265" s="476"/>
      <c r="W265" s="665"/>
      <c r="X265" s="68"/>
    </row>
    <row r="266" spans="1:24" s="112" customFormat="1" x14ac:dyDescent="0.2">
      <c r="A266" s="107"/>
      <c r="B266" s="105"/>
      <c r="C266" s="88"/>
      <c r="D266" s="88"/>
      <c r="E266" s="88"/>
      <c r="F266" s="171"/>
      <c r="G266" s="173"/>
      <c r="H266" s="88"/>
      <c r="I266" s="88"/>
      <c r="J266" s="88"/>
      <c r="K266" s="175"/>
      <c r="L266" s="98"/>
      <c r="M266" s="98"/>
      <c r="N266" s="98"/>
      <c r="O266" s="68"/>
      <c r="P266" s="54"/>
      <c r="Q266" s="563"/>
      <c r="R266" s="550"/>
      <c r="S266" s="476"/>
      <c r="T266" s="477"/>
      <c r="U266" s="476"/>
      <c r="V266" s="476"/>
      <c r="W266" s="665"/>
      <c r="X266" s="68"/>
    </row>
    <row r="267" spans="1:24" s="112" customFormat="1" x14ac:dyDescent="0.2">
      <c r="A267" s="107"/>
      <c r="B267" s="105"/>
      <c r="C267" s="88"/>
      <c r="D267" s="88"/>
      <c r="E267" s="88"/>
      <c r="F267" s="171"/>
      <c r="G267" s="172"/>
      <c r="H267" s="78"/>
      <c r="I267" s="78"/>
      <c r="J267" s="88"/>
      <c r="K267" s="176"/>
      <c r="L267" s="167"/>
      <c r="M267" s="98"/>
      <c r="N267" s="177"/>
      <c r="O267" s="178"/>
      <c r="P267" s="54"/>
      <c r="Q267" s="563"/>
      <c r="R267" s="550"/>
      <c r="S267" s="476"/>
      <c r="T267" s="477"/>
      <c r="U267" s="476"/>
      <c r="V267" s="476"/>
      <c r="W267" s="665"/>
      <c r="X267" s="68"/>
    </row>
    <row r="268" spans="1:24" s="112" customFormat="1" x14ac:dyDescent="0.2">
      <c r="A268" s="107"/>
      <c r="B268" s="105"/>
      <c r="C268" s="88"/>
      <c r="D268" s="88"/>
      <c r="E268" s="88"/>
      <c r="F268" s="171"/>
      <c r="G268" s="172"/>
      <c r="H268" s="78"/>
      <c r="I268" s="78"/>
      <c r="J268" s="88"/>
      <c r="K268" s="179"/>
      <c r="L268" s="176"/>
      <c r="M268" s="106"/>
      <c r="N268" s="79"/>
      <c r="O268" s="180"/>
      <c r="P268" s="54"/>
      <c r="Q268" s="567"/>
      <c r="R268" s="77"/>
      <c r="S268" s="476"/>
      <c r="T268" s="477"/>
      <c r="U268" s="476"/>
      <c r="V268" s="476"/>
      <c r="W268" s="665"/>
      <c r="X268" s="68"/>
    </row>
    <row r="269" spans="1:24" s="112" customFormat="1" ht="14.25" x14ac:dyDescent="0.2">
      <c r="A269" s="107"/>
      <c r="B269" s="105"/>
      <c r="C269" s="88"/>
      <c r="D269" s="88"/>
      <c r="E269" s="88"/>
      <c r="F269" s="171"/>
      <c r="G269" s="172"/>
      <c r="H269" s="78"/>
      <c r="I269" s="78"/>
      <c r="J269" s="88"/>
      <c r="K269" s="78"/>
      <c r="L269" s="78"/>
      <c r="M269" s="106"/>
      <c r="N269" s="181"/>
      <c r="O269" s="182"/>
      <c r="P269" s="54"/>
      <c r="Q269" s="567"/>
      <c r="R269" s="77"/>
      <c r="S269" s="476"/>
      <c r="T269" s="477"/>
      <c r="U269" s="476"/>
      <c r="V269" s="476"/>
      <c r="W269" s="665"/>
      <c r="X269" s="68"/>
    </row>
    <row r="270" spans="1:24" s="112" customFormat="1" ht="14.25" x14ac:dyDescent="0.2">
      <c r="A270" s="107"/>
      <c r="B270" s="105"/>
      <c r="C270" s="88"/>
      <c r="D270" s="88"/>
      <c r="E270" s="88"/>
      <c r="F270" s="171"/>
      <c r="G270" s="172"/>
      <c r="H270" s="78"/>
      <c r="I270" s="78"/>
      <c r="K270" s="88"/>
      <c r="L270" s="79"/>
      <c r="M270" s="183"/>
      <c r="N270" s="181"/>
      <c r="O270" s="182"/>
      <c r="P270" s="54"/>
      <c r="Q270" s="563"/>
      <c r="R270" s="550"/>
      <c r="S270" s="476"/>
      <c r="T270" s="477"/>
      <c r="U270" s="476"/>
      <c r="V270" s="476"/>
      <c r="W270" s="665"/>
      <c r="X270" s="68"/>
    </row>
    <row r="271" spans="1:24" s="112" customFormat="1" ht="14.25" x14ac:dyDescent="0.2">
      <c r="A271" s="107"/>
      <c r="B271" s="105"/>
      <c r="C271" s="88"/>
      <c r="D271" s="88"/>
      <c r="E271" s="88"/>
      <c r="F271" s="171"/>
      <c r="G271" s="172"/>
      <c r="H271" s="78"/>
      <c r="I271" s="78"/>
      <c r="K271" s="185"/>
      <c r="L271" s="79"/>
      <c r="M271" s="183"/>
      <c r="N271" s="181"/>
      <c r="O271" s="182"/>
      <c r="P271" s="54"/>
      <c r="Q271" s="567"/>
      <c r="R271" s="77"/>
      <c r="S271" s="476"/>
      <c r="T271" s="477"/>
      <c r="U271" s="476"/>
      <c r="V271" s="476"/>
      <c r="W271" s="665"/>
      <c r="X271" s="68"/>
    </row>
    <row r="272" spans="1:24" s="112" customFormat="1" ht="14.25" x14ac:dyDescent="0.2">
      <c r="A272" s="107"/>
      <c r="B272" s="105"/>
      <c r="C272" s="88"/>
      <c r="D272" s="88"/>
      <c r="E272" s="88"/>
      <c r="F272" s="171"/>
      <c r="G272" s="172"/>
      <c r="H272" s="78"/>
      <c r="I272" s="78"/>
      <c r="K272" s="88"/>
      <c r="L272" s="79"/>
      <c r="M272" s="183"/>
      <c r="N272" s="181"/>
      <c r="O272" s="182"/>
      <c r="P272" s="54"/>
      <c r="Q272" s="563"/>
      <c r="R272" s="550"/>
      <c r="S272" s="476"/>
      <c r="T272" s="477"/>
      <c r="U272" s="476"/>
      <c r="V272" s="476"/>
      <c r="W272" s="665"/>
      <c r="X272" s="68"/>
    </row>
    <row r="273" spans="1:24" s="112" customFormat="1" ht="14.25" x14ac:dyDescent="0.2">
      <c r="A273" s="107"/>
      <c r="B273" s="105"/>
      <c r="C273" s="88"/>
      <c r="D273" s="88"/>
      <c r="E273" s="88"/>
      <c r="F273" s="171"/>
      <c r="G273" s="172"/>
      <c r="H273" s="78"/>
      <c r="I273" s="78"/>
      <c r="K273" s="88"/>
      <c r="L273" s="79"/>
      <c r="M273" s="183"/>
      <c r="N273" s="181"/>
      <c r="O273" s="182"/>
      <c r="P273" s="54"/>
      <c r="Q273" s="563"/>
      <c r="R273" s="550"/>
      <c r="S273" s="476"/>
      <c r="T273" s="477"/>
      <c r="U273" s="476"/>
      <c r="V273" s="476"/>
      <c r="W273" s="665"/>
      <c r="X273" s="68"/>
    </row>
    <row r="274" spans="1:24" s="112" customFormat="1" ht="14.25" x14ac:dyDescent="0.2">
      <c r="A274" s="107"/>
      <c r="B274" s="105"/>
      <c r="C274" s="88"/>
      <c r="D274" s="88"/>
      <c r="E274" s="88"/>
      <c r="F274" s="171"/>
      <c r="G274" s="172"/>
      <c r="H274" s="180"/>
      <c r="I274" s="78"/>
      <c r="K274" s="88"/>
      <c r="L274" s="79"/>
      <c r="M274" s="183"/>
      <c r="N274" s="186"/>
      <c r="O274" s="182"/>
      <c r="P274" s="54"/>
      <c r="Q274" s="563"/>
      <c r="R274" s="550"/>
      <c r="S274" s="476"/>
      <c r="T274" s="477"/>
      <c r="U274" s="476"/>
      <c r="V274" s="476"/>
      <c r="W274" s="665"/>
      <c r="X274" s="68"/>
    </row>
    <row r="275" spans="1:24" s="112" customFormat="1" ht="14.25" x14ac:dyDescent="0.2">
      <c r="A275" s="107"/>
      <c r="B275" s="105"/>
      <c r="C275" s="88"/>
      <c r="D275" s="88"/>
      <c r="E275" s="88"/>
      <c r="F275" s="171"/>
      <c r="G275" s="172"/>
      <c r="H275" s="180"/>
      <c r="I275" s="78"/>
      <c r="K275" s="88"/>
      <c r="L275" s="79"/>
      <c r="M275" s="183"/>
      <c r="N275" s="181"/>
      <c r="O275" s="182"/>
      <c r="P275" s="54"/>
      <c r="Q275" s="567"/>
      <c r="R275" s="77"/>
      <c r="S275" s="476"/>
      <c r="T275" s="477"/>
      <c r="U275" s="476"/>
      <c r="V275" s="476"/>
      <c r="W275" s="665"/>
      <c r="X275" s="68"/>
    </row>
    <row r="276" spans="1:24" s="112" customFormat="1" ht="14.25" x14ac:dyDescent="0.2">
      <c r="A276" s="107"/>
      <c r="B276" s="105"/>
      <c r="C276" s="88"/>
      <c r="D276" s="88"/>
      <c r="E276" s="88"/>
      <c r="F276" s="171"/>
      <c r="G276" s="172"/>
      <c r="H276" s="180"/>
      <c r="I276" s="78"/>
      <c r="K276" s="88"/>
      <c r="L276" s="79"/>
      <c r="M276" s="183"/>
      <c r="N276" s="181"/>
      <c r="O276" s="182"/>
      <c r="P276" s="54"/>
      <c r="Q276" s="563"/>
      <c r="R276" s="550"/>
      <c r="S276" s="476"/>
      <c r="T276" s="477"/>
      <c r="U276" s="476"/>
      <c r="V276" s="476"/>
      <c r="W276" s="665"/>
      <c r="X276" s="68"/>
    </row>
    <row r="277" spans="1:24" s="112" customFormat="1" ht="14.25" x14ac:dyDescent="0.2">
      <c r="A277" s="107"/>
      <c r="B277" s="105"/>
      <c r="C277" s="88"/>
      <c r="D277" s="88"/>
      <c r="E277" s="88"/>
      <c r="F277" s="171"/>
      <c r="G277" s="172"/>
      <c r="H277" s="180"/>
      <c r="I277" s="78"/>
      <c r="K277" s="88"/>
      <c r="L277" s="79"/>
      <c r="M277" s="183"/>
      <c r="N277" s="187"/>
      <c r="O277" s="182"/>
      <c r="P277" s="54"/>
      <c r="Q277" s="567"/>
      <c r="R277" s="77"/>
      <c r="S277" s="476"/>
      <c r="T277" s="477"/>
      <c r="U277" s="476"/>
      <c r="V277" s="476"/>
      <c r="W277" s="665"/>
      <c r="X277" s="68"/>
    </row>
    <row r="278" spans="1:24" s="112" customFormat="1" ht="14.25" x14ac:dyDescent="0.2">
      <c r="A278" s="100"/>
      <c r="B278" s="105"/>
      <c r="C278" s="56"/>
      <c r="D278" s="61"/>
      <c r="E278" s="97"/>
      <c r="F278" s="188"/>
      <c r="G278" s="189"/>
      <c r="H278" s="180"/>
      <c r="I278" s="101"/>
      <c r="K278" s="103"/>
      <c r="L278" s="79"/>
      <c r="M278" s="183"/>
      <c r="N278" s="181"/>
      <c r="O278" s="182"/>
      <c r="P278" s="54"/>
      <c r="Q278" s="567"/>
      <c r="R278" s="77"/>
      <c r="S278" s="476"/>
      <c r="T278" s="477"/>
      <c r="U278" s="476"/>
      <c r="V278" s="476"/>
      <c r="W278" s="665"/>
      <c r="X278" s="68"/>
    </row>
    <row r="279" spans="1:24" s="112" customFormat="1" ht="14.25" x14ac:dyDescent="0.2">
      <c r="A279" s="100"/>
      <c r="B279" s="105"/>
      <c r="C279" s="56"/>
      <c r="D279" s="61"/>
      <c r="E279" s="97"/>
      <c r="F279" s="188"/>
      <c r="G279" s="189"/>
      <c r="H279" s="180"/>
      <c r="I279" s="101"/>
      <c r="K279" s="101"/>
      <c r="L279" s="79"/>
      <c r="M279" s="183"/>
      <c r="N279" s="181"/>
      <c r="O279" s="182"/>
      <c r="P279" s="54"/>
      <c r="Q279" s="567"/>
      <c r="R279" s="77"/>
      <c r="S279" s="476"/>
      <c r="T279" s="477"/>
      <c r="U279" s="476"/>
      <c r="V279" s="476"/>
      <c r="W279" s="665"/>
      <c r="X279" s="68"/>
    </row>
    <row r="280" spans="1:24" s="112" customFormat="1" ht="14.25" x14ac:dyDescent="0.2">
      <c r="A280" s="100"/>
      <c r="B280" s="105"/>
      <c r="C280" s="56"/>
      <c r="D280" s="61"/>
      <c r="E280" s="97"/>
      <c r="F280" s="188"/>
      <c r="G280" s="189"/>
      <c r="H280" s="180"/>
      <c r="I280" s="101"/>
      <c r="K280" s="101"/>
      <c r="L280" s="79"/>
      <c r="M280" s="183"/>
      <c r="N280" s="181"/>
      <c r="O280" s="182"/>
      <c r="P280" s="54"/>
      <c r="Q280" s="567"/>
      <c r="R280" s="77"/>
      <c r="S280" s="476"/>
      <c r="T280" s="477"/>
      <c r="U280" s="476"/>
      <c r="V280" s="476"/>
      <c r="W280" s="665"/>
      <c r="X280" s="68"/>
    </row>
    <row r="281" spans="1:24" s="112" customFormat="1" ht="14.25" x14ac:dyDescent="0.2">
      <c r="A281" s="100"/>
      <c r="B281" s="105"/>
      <c r="C281" s="56"/>
      <c r="D281" s="61"/>
      <c r="E281" s="97"/>
      <c r="F281" s="188"/>
      <c r="G281" s="189"/>
      <c r="H281" s="180"/>
      <c r="I281" s="101"/>
      <c r="K281" s="103"/>
      <c r="L281" s="79"/>
      <c r="M281" s="183"/>
      <c r="N281" s="181"/>
      <c r="O281" s="182"/>
      <c r="P281" s="54"/>
      <c r="Q281" s="567"/>
      <c r="R281" s="77"/>
      <c r="S281" s="476"/>
      <c r="T281" s="477"/>
      <c r="U281" s="476"/>
      <c r="V281" s="476"/>
      <c r="W281" s="665"/>
      <c r="X281" s="68"/>
    </row>
    <row r="282" spans="1:24" s="112" customFormat="1" ht="14.25" x14ac:dyDescent="0.2">
      <c r="A282" s="107"/>
      <c r="B282" s="105"/>
      <c r="C282" s="88"/>
      <c r="D282" s="88"/>
      <c r="E282" s="88"/>
      <c r="F282" s="171"/>
      <c r="G282" s="172"/>
      <c r="H282" s="180"/>
      <c r="I282" s="78"/>
      <c r="K282" s="101"/>
      <c r="L282" s="79"/>
      <c r="M282" s="183"/>
      <c r="N282" s="187"/>
      <c r="O282" s="182"/>
      <c r="P282" s="54"/>
      <c r="Q282" s="567"/>
      <c r="R282" s="77"/>
      <c r="S282" s="476"/>
      <c r="T282" s="477"/>
      <c r="U282" s="476"/>
      <c r="V282" s="476"/>
      <c r="W282" s="665"/>
      <c r="X282" s="68"/>
    </row>
    <row r="283" spans="1:24" s="112" customFormat="1" ht="14.25" x14ac:dyDescent="0.2">
      <c r="A283" s="157"/>
      <c r="B283" s="148"/>
      <c r="C283" s="148"/>
      <c r="E283" s="54"/>
      <c r="F283" s="54"/>
      <c r="H283" s="102"/>
      <c r="I283" s="68"/>
      <c r="K283" s="104"/>
      <c r="L283" s="79"/>
      <c r="M283" s="183"/>
      <c r="N283" s="187"/>
      <c r="O283" s="182"/>
      <c r="P283" s="54"/>
      <c r="Q283" s="567"/>
      <c r="R283" s="77"/>
      <c r="S283" s="476"/>
      <c r="T283" s="477"/>
      <c r="U283" s="476"/>
      <c r="V283" s="476"/>
      <c r="W283" s="665"/>
      <c r="X283" s="68"/>
    </row>
    <row r="284" spans="1:24" s="112" customFormat="1" ht="14.25" x14ac:dyDescent="0.2">
      <c r="A284" s="157"/>
      <c r="B284" s="148"/>
      <c r="C284" s="148"/>
      <c r="E284" s="54"/>
      <c r="F284" s="54"/>
      <c r="H284" s="102"/>
      <c r="I284" s="68"/>
      <c r="K284" s="104"/>
      <c r="L284" s="79"/>
      <c r="M284" s="183"/>
      <c r="N284" s="181"/>
      <c r="O284" s="182"/>
      <c r="P284" s="54"/>
      <c r="Q284" s="567"/>
      <c r="R284" s="77"/>
      <c r="S284" s="476"/>
      <c r="T284" s="477"/>
      <c r="U284" s="476"/>
      <c r="V284" s="476"/>
      <c r="W284" s="665"/>
      <c r="X284" s="68"/>
    </row>
    <row r="285" spans="1:24" s="112" customFormat="1" ht="14.25" x14ac:dyDescent="0.2">
      <c r="A285" s="157"/>
      <c r="B285" s="148"/>
      <c r="C285" s="148"/>
      <c r="E285" s="54"/>
      <c r="F285" s="54"/>
      <c r="H285" s="102"/>
      <c r="I285" s="68"/>
      <c r="K285" s="152"/>
      <c r="L285" s="79"/>
      <c r="M285" s="183"/>
      <c r="N285" s="181"/>
      <c r="O285" s="182"/>
      <c r="P285" s="54"/>
      <c r="Q285" s="567"/>
      <c r="R285" s="77"/>
      <c r="S285" s="476"/>
      <c r="T285" s="477"/>
      <c r="U285" s="476"/>
      <c r="V285" s="476"/>
      <c r="W285" s="665"/>
      <c r="X285" s="68"/>
    </row>
    <row r="286" spans="1:24" s="112" customFormat="1" ht="14.25" x14ac:dyDescent="0.2">
      <c r="A286" s="157"/>
      <c r="B286" s="148"/>
      <c r="C286" s="148"/>
      <c r="E286" s="54"/>
      <c r="F286" s="54"/>
      <c r="H286" s="102"/>
      <c r="I286" s="68"/>
      <c r="K286" s="104"/>
      <c r="L286" s="79"/>
      <c r="M286" s="183"/>
      <c r="N286" s="187"/>
      <c r="O286" s="182"/>
      <c r="P286" s="54"/>
      <c r="Q286" s="567"/>
      <c r="R286" s="77"/>
      <c r="S286" s="476"/>
      <c r="T286" s="477"/>
      <c r="U286" s="476"/>
      <c r="V286" s="476"/>
      <c r="W286" s="665"/>
      <c r="X286" s="68"/>
    </row>
    <row r="287" spans="1:24" s="112" customFormat="1" ht="14.25" x14ac:dyDescent="0.2">
      <c r="A287" s="157"/>
      <c r="B287" s="148"/>
      <c r="C287" s="148"/>
      <c r="E287" s="54"/>
      <c r="F287" s="54"/>
      <c r="H287" s="102"/>
      <c r="I287" s="68"/>
      <c r="K287" s="104"/>
      <c r="L287" s="79"/>
      <c r="M287" s="183"/>
      <c r="N287" s="181"/>
      <c r="O287" s="182"/>
      <c r="P287" s="54"/>
      <c r="Q287" s="567"/>
      <c r="R287" s="77"/>
      <c r="S287" s="476"/>
      <c r="T287" s="477"/>
      <c r="U287" s="476"/>
      <c r="V287" s="476"/>
      <c r="W287" s="665"/>
      <c r="X287" s="68"/>
    </row>
    <row r="288" spans="1:24" s="112" customFormat="1" ht="14.25" x14ac:dyDescent="0.2">
      <c r="A288" s="157"/>
      <c r="B288" s="148"/>
      <c r="C288" s="148"/>
      <c r="E288" s="54"/>
      <c r="F288" s="54"/>
      <c r="H288" s="102"/>
      <c r="I288" s="68"/>
      <c r="K288" s="104"/>
      <c r="L288" s="79"/>
      <c r="M288" s="183"/>
      <c r="N288" s="187"/>
      <c r="O288" s="182"/>
      <c r="P288" s="54"/>
      <c r="Q288" s="567"/>
      <c r="R288" s="77"/>
      <c r="S288" s="476"/>
      <c r="T288" s="477"/>
      <c r="U288" s="476"/>
      <c r="V288" s="476"/>
      <c r="W288" s="665"/>
      <c r="X288" s="68"/>
    </row>
    <row r="289" spans="1:24" s="112" customFormat="1" ht="14.25" x14ac:dyDescent="0.2">
      <c r="A289" s="157"/>
      <c r="B289" s="148"/>
      <c r="C289" s="148"/>
      <c r="E289" s="54"/>
      <c r="F289" s="54"/>
      <c r="H289" s="102"/>
      <c r="I289" s="68"/>
      <c r="K289" s="104"/>
      <c r="L289" s="79"/>
      <c r="M289" s="183"/>
      <c r="N289" s="181"/>
      <c r="O289" s="182"/>
      <c r="P289" s="54"/>
      <c r="Q289" s="567"/>
      <c r="R289" s="77"/>
      <c r="S289" s="476"/>
      <c r="T289" s="477"/>
      <c r="U289" s="476"/>
      <c r="V289" s="476"/>
      <c r="W289" s="665"/>
      <c r="X289" s="68"/>
    </row>
    <row r="290" spans="1:24" s="112" customFormat="1" ht="14.25" x14ac:dyDescent="0.2">
      <c r="A290" s="157"/>
      <c r="B290" s="148"/>
      <c r="C290" s="148"/>
      <c r="E290" s="54"/>
      <c r="F290" s="54"/>
      <c r="H290" s="102"/>
      <c r="I290" s="68"/>
      <c r="K290" s="191"/>
      <c r="L290" s="79"/>
      <c r="M290" s="183"/>
      <c r="N290" s="181"/>
      <c r="O290" s="182"/>
      <c r="P290" s="54"/>
      <c r="Q290" s="567"/>
      <c r="R290" s="77"/>
      <c r="S290" s="476"/>
      <c r="T290" s="477"/>
      <c r="U290" s="476"/>
      <c r="V290" s="476"/>
      <c r="W290" s="665"/>
      <c r="X290" s="68"/>
    </row>
    <row r="291" spans="1:24" s="112" customFormat="1" ht="14.25" x14ac:dyDescent="0.2">
      <c r="A291" s="157"/>
      <c r="B291" s="148"/>
      <c r="C291" s="148"/>
      <c r="E291" s="54"/>
      <c r="F291" s="54"/>
      <c r="H291" s="102"/>
      <c r="I291" s="68"/>
      <c r="K291" s="104"/>
      <c r="L291" s="79"/>
      <c r="M291" s="183"/>
      <c r="N291" s="181"/>
      <c r="O291" s="182"/>
      <c r="P291" s="54"/>
      <c r="Q291" s="567"/>
      <c r="R291" s="77"/>
      <c r="S291" s="476"/>
      <c r="T291" s="477"/>
      <c r="U291" s="476"/>
      <c r="V291" s="476"/>
      <c r="W291" s="665"/>
      <c r="X291" s="68"/>
    </row>
    <row r="292" spans="1:24" s="112" customFormat="1" ht="14.25" x14ac:dyDescent="0.2">
      <c r="A292" s="157"/>
      <c r="B292" s="148"/>
      <c r="C292" s="148"/>
      <c r="E292" s="54"/>
      <c r="F292" s="54"/>
      <c r="H292" s="102"/>
      <c r="I292" s="68"/>
      <c r="K292" s="104"/>
      <c r="L292" s="79"/>
      <c r="M292" s="183"/>
      <c r="N292" s="181"/>
      <c r="O292" s="182"/>
      <c r="P292" s="54"/>
      <c r="Q292" s="567"/>
      <c r="R292" s="77"/>
      <c r="S292" s="476"/>
      <c r="T292" s="477"/>
      <c r="U292" s="476"/>
      <c r="V292" s="476"/>
      <c r="W292" s="665"/>
      <c r="X292" s="68"/>
    </row>
    <row r="293" spans="1:24" s="112" customFormat="1" ht="14.25" x14ac:dyDescent="0.2">
      <c r="A293" s="157"/>
      <c r="B293" s="148"/>
      <c r="C293" s="148"/>
      <c r="E293" s="54"/>
      <c r="F293" s="54"/>
      <c r="H293" s="102"/>
      <c r="I293" s="68"/>
      <c r="K293" s="104"/>
      <c r="L293" s="79"/>
      <c r="M293" s="183"/>
      <c r="N293" s="181"/>
      <c r="O293" s="182"/>
      <c r="P293" s="54"/>
      <c r="Q293" s="567"/>
      <c r="R293" s="77"/>
      <c r="S293" s="476"/>
      <c r="T293" s="477"/>
      <c r="U293" s="476"/>
      <c r="V293" s="476"/>
      <c r="W293" s="665"/>
      <c r="X293" s="68"/>
    </row>
    <row r="294" spans="1:24" s="112" customFormat="1" ht="14.25" x14ac:dyDescent="0.2">
      <c r="A294" s="157"/>
      <c r="B294" s="148"/>
      <c r="C294" s="148"/>
      <c r="E294" s="54"/>
      <c r="F294" s="54"/>
      <c r="H294" s="102"/>
      <c r="I294" s="68"/>
      <c r="J294" s="68"/>
      <c r="K294" s="54"/>
      <c r="L294" s="178"/>
      <c r="N294" s="181"/>
      <c r="O294" s="182"/>
      <c r="P294" s="54"/>
      <c r="Q294" s="567"/>
      <c r="R294" s="77"/>
      <c r="S294" s="476"/>
      <c r="T294" s="477"/>
      <c r="U294" s="476"/>
      <c r="V294" s="476"/>
      <c r="W294" s="665"/>
      <c r="X294" s="68"/>
    </row>
    <row r="295" spans="1:24" s="112" customFormat="1" ht="14.25" x14ac:dyDescent="0.2">
      <c r="A295" s="157"/>
      <c r="B295" s="148"/>
      <c r="C295" s="148"/>
      <c r="E295" s="54"/>
      <c r="F295" s="54"/>
      <c r="H295" s="102"/>
      <c r="I295" s="68"/>
      <c r="J295" s="68"/>
      <c r="K295" s="54"/>
      <c r="L295" s="178"/>
      <c r="N295" s="181"/>
      <c r="O295" s="182"/>
      <c r="P295" s="54"/>
      <c r="Q295" s="567"/>
      <c r="R295" s="77"/>
      <c r="S295" s="476"/>
      <c r="T295" s="477"/>
      <c r="U295" s="476"/>
      <c r="V295" s="476"/>
      <c r="W295" s="665"/>
      <c r="X295" s="68"/>
    </row>
    <row r="296" spans="1:24" s="112" customFormat="1" ht="14.25" x14ac:dyDescent="0.2">
      <c r="A296" s="157"/>
      <c r="B296" s="148"/>
      <c r="C296" s="148"/>
      <c r="E296" s="54"/>
      <c r="F296" s="54"/>
      <c r="H296" s="102"/>
      <c r="I296" s="68"/>
      <c r="J296" s="68"/>
      <c r="K296" s="54"/>
      <c r="L296" s="178"/>
      <c r="N296" s="181"/>
      <c r="O296" s="182"/>
      <c r="P296" s="54"/>
      <c r="Q296" s="567"/>
      <c r="R296" s="77"/>
      <c r="S296" s="476"/>
      <c r="T296" s="477"/>
      <c r="U296" s="476"/>
      <c r="V296" s="476"/>
      <c r="W296" s="665"/>
      <c r="X296" s="68"/>
    </row>
    <row r="297" spans="1:24" s="112" customFormat="1" ht="14.25" x14ac:dyDescent="0.2">
      <c r="A297" s="157"/>
      <c r="B297" s="148"/>
      <c r="C297" s="148"/>
      <c r="E297" s="54"/>
      <c r="F297" s="54"/>
      <c r="H297" s="102"/>
      <c r="I297" s="68"/>
      <c r="J297" s="68"/>
      <c r="K297" s="54"/>
      <c r="L297" s="178"/>
      <c r="M297" s="174"/>
      <c r="N297" s="181"/>
      <c r="O297" s="182"/>
      <c r="P297" s="54"/>
      <c r="Q297" s="567"/>
      <c r="R297" s="77"/>
      <c r="S297" s="476"/>
      <c r="T297" s="477"/>
      <c r="U297" s="476"/>
      <c r="V297" s="476"/>
      <c r="W297" s="665"/>
      <c r="X297" s="68"/>
    </row>
    <row r="298" spans="1:24" s="112" customFormat="1" ht="14.25" x14ac:dyDescent="0.2">
      <c r="A298" s="157"/>
      <c r="B298" s="148"/>
      <c r="C298" s="148"/>
      <c r="E298" s="54"/>
      <c r="F298" s="54"/>
      <c r="H298" s="102"/>
      <c r="I298" s="68"/>
      <c r="J298" s="68"/>
      <c r="K298" s="54"/>
      <c r="L298" s="178"/>
      <c r="M298" s="174"/>
      <c r="N298" s="181"/>
      <c r="O298" s="182"/>
      <c r="P298" s="54"/>
      <c r="Q298" s="567"/>
      <c r="R298" s="77"/>
      <c r="S298" s="476"/>
      <c r="T298" s="477"/>
      <c r="U298" s="476"/>
      <c r="V298" s="476"/>
      <c r="W298" s="665"/>
      <c r="X298" s="68"/>
    </row>
    <row r="299" spans="1:24" s="112" customFormat="1" ht="14.25" x14ac:dyDescent="0.2">
      <c r="A299" s="157"/>
      <c r="B299" s="148"/>
      <c r="C299" s="148"/>
      <c r="E299" s="54"/>
      <c r="F299" s="54"/>
      <c r="H299" s="102"/>
      <c r="I299" s="68"/>
      <c r="J299" s="68"/>
      <c r="K299" s="54"/>
      <c r="L299" s="178"/>
      <c r="M299" s="174"/>
      <c r="N299" s="181"/>
      <c r="O299" s="182"/>
      <c r="P299" s="54"/>
      <c r="Q299" s="567"/>
      <c r="R299" s="77"/>
      <c r="S299" s="476"/>
      <c r="T299" s="477"/>
      <c r="U299" s="476"/>
      <c r="V299" s="476"/>
      <c r="W299" s="665"/>
      <c r="X299" s="68"/>
    </row>
    <row r="300" spans="1:24" s="112" customFormat="1" ht="14.25" x14ac:dyDescent="0.2">
      <c r="A300" s="157"/>
      <c r="B300" s="148"/>
      <c r="C300" s="148"/>
      <c r="E300" s="54"/>
      <c r="F300" s="54"/>
      <c r="H300" s="102"/>
      <c r="I300" s="68"/>
      <c r="J300" s="68"/>
      <c r="K300" s="54"/>
      <c r="L300" s="178"/>
      <c r="M300" s="174"/>
      <c r="N300" s="181"/>
      <c r="O300" s="182"/>
      <c r="P300" s="54"/>
      <c r="Q300" s="567"/>
      <c r="R300" s="77"/>
      <c r="S300" s="476"/>
      <c r="T300" s="477"/>
      <c r="U300" s="476"/>
      <c r="V300" s="476"/>
      <c r="W300" s="665"/>
      <c r="X300" s="68"/>
    </row>
    <row r="301" spans="1:24" s="112" customFormat="1" ht="14.25" x14ac:dyDescent="0.2">
      <c r="A301" s="157"/>
      <c r="B301" s="148"/>
      <c r="C301" s="148"/>
      <c r="E301" s="54"/>
      <c r="F301" s="54"/>
      <c r="H301" s="102"/>
      <c r="I301" s="68"/>
      <c r="J301" s="68"/>
      <c r="K301" s="54"/>
      <c r="L301" s="178"/>
      <c r="M301" s="174"/>
      <c r="N301" s="181"/>
      <c r="O301" s="182"/>
      <c r="P301" s="54"/>
      <c r="Q301" s="567"/>
      <c r="R301" s="77"/>
      <c r="S301" s="476"/>
      <c r="T301" s="477"/>
      <c r="U301" s="476"/>
      <c r="V301" s="476"/>
      <c r="W301" s="665"/>
      <c r="X301" s="68"/>
    </row>
    <row r="302" spans="1:24" s="112" customFormat="1" ht="14.25" x14ac:dyDescent="0.2">
      <c r="A302" s="157"/>
      <c r="B302" s="148"/>
      <c r="C302" s="148"/>
      <c r="E302" s="54"/>
      <c r="F302" s="54"/>
      <c r="H302" s="102"/>
      <c r="I302" s="68"/>
      <c r="J302" s="68"/>
      <c r="K302" s="54"/>
      <c r="L302" s="178"/>
      <c r="M302" s="174"/>
      <c r="N302" s="187"/>
      <c r="O302" s="182"/>
      <c r="P302" s="54"/>
      <c r="Q302" s="567"/>
      <c r="R302" s="77"/>
      <c r="S302" s="476"/>
      <c r="T302" s="477"/>
      <c r="U302" s="476"/>
      <c r="V302" s="476"/>
      <c r="W302" s="665"/>
      <c r="X302" s="68"/>
    </row>
    <row r="303" spans="1:24" s="112" customFormat="1" ht="14.25" x14ac:dyDescent="0.2">
      <c r="A303" s="157"/>
      <c r="B303" s="148"/>
      <c r="C303" s="148"/>
      <c r="E303" s="54"/>
      <c r="F303" s="54"/>
      <c r="H303" s="102"/>
      <c r="I303" s="68"/>
      <c r="J303" s="68"/>
      <c r="K303" s="54"/>
      <c r="L303" s="178"/>
      <c r="M303" s="174"/>
      <c r="N303" s="192"/>
      <c r="O303" s="193"/>
      <c r="P303" s="54"/>
      <c r="Q303" s="567"/>
      <c r="R303" s="77"/>
      <c r="S303" s="476"/>
      <c r="T303" s="477"/>
      <c r="U303" s="476"/>
      <c r="V303" s="476"/>
      <c r="W303" s="665"/>
      <c r="X303" s="68"/>
    </row>
    <row r="304" spans="1:24" s="112" customFormat="1" ht="14.25" x14ac:dyDescent="0.2">
      <c r="A304" s="157"/>
      <c r="B304" s="148"/>
      <c r="C304" s="148"/>
      <c r="E304" s="54"/>
      <c r="F304" s="54"/>
      <c r="H304" s="102"/>
      <c r="I304" s="68"/>
      <c r="J304" s="68"/>
      <c r="K304" s="54"/>
      <c r="L304" s="178"/>
      <c r="M304" s="174"/>
      <c r="N304" s="181"/>
      <c r="O304" s="182"/>
      <c r="P304" s="54"/>
      <c r="Q304" s="567"/>
      <c r="R304" s="77"/>
      <c r="S304" s="476"/>
      <c r="T304" s="477"/>
      <c r="U304" s="476"/>
      <c r="V304" s="476"/>
      <c r="W304" s="665"/>
      <c r="X304" s="68"/>
    </row>
    <row r="305" spans="1:24" s="112" customFormat="1" ht="14.25" x14ac:dyDescent="0.2">
      <c r="A305" s="157"/>
      <c r="B305" s="148"/>
      <c r="C305" s="148"/>
      <c r="E305" s="54"/>
      <c r="F305" s="54"/>
      <c r="H305" s="102"/>
      <c r="I305" s="68"/>
      <c r="J305" s="68"/>
      <c r="K305" s="54"/>
      <c r="L305" s="178"/>
      <c r="M305" s="174"/>
      <c r="N305" s="181"/>
      <c r="O305" s="182"/>
      <c r="P305" s="54"/>
      <c r="Q305" s="567"/>
      <c r="R305" s="77"/>
      <c r="S305" s="476"/>
      <c r="T305" s="477"/>
      <c r="U305" s="476"/>
      <c r="V305" s="476"/>
      <c r="W305" s="665"/>
      <c r="X305" s="68"/>
    </row>
    <row r="306" spans="1:24" s="112" customFormat="1" ht="14.25" x14ac:dyDescent="0.2">
      <c r="A306" s="157"/>
      <c r="B306" s="148"/>
      <c r="C306" s="148"/>
      <c r="E306" s="54"/>
      <c r="F306" s="54"/>
      <c r="H306" s="102"/>
      <c r="I306" s="68"/>
      <c r="J306" s="68"/>
      <c r="K306" s="54"/>
      <c r="L306" s="178"/>
      <c r="M306" s="174"/>
      <c r="N306" s="181"/>
      <c r="O306" s="182"/>
      <c r="P306" s="54"/>
      <c r="Q306" s="567"/>
      <c r="R306" s="77"/>
      <c r="S306" s="476"/>
      <c r="T306" s="477"/>
      <c r="U306" s="476"/>
      <c r="V306" s="476"/>
      <c r="W306" s="665"/>
      <c r="X306" s="68"/>
    </row>
    <row r="307" spans="1:24" s="112" customFormat="1" ht="14.25" x14ac:dyDescent="0.2">
      <c r="A307" s="157"/>
      <c r="B307" s="148"/>
      <c r="C307" s="148"/>
      <c r="E307" s="54"/>
      <c r="F307" s="54"/>
      <c r="H307" s="102"/>
      <c r="I307" s="68"/>
      <c r="J307" s="68"/>
      <c r="K307" s="54"/>
      <c r="L307" s="178"/>
      <c r="M307" s="174"/>
      <c r="N307" s="181"/>
      <c r="O307" s="182"/>
      <c r="P307" s="54"/>
      <c r="Q307" s="567"/>
      <c r="R307" s="77"/>
      <c r="S307" s="476"/>
      <c r="T307" s="477"/>
      <c r="U307" s="476"/>
      <c r="V307" s="476"/>
      <c r="W307" s="665"/>
      <c r="X307" s="68"/>
    </row>
    <row r="308" spans="1:24" s="112" customFormat="1" ht="14.25" x14ac:dyDescent="0.2">
      <c r="A308" s="157"/>
      <c r="B308" s="148"/>
      <c r="C308" s="148"/>
      <c r="E308" s="54"/>
      <c r="F308" s="54"/>
      <c r="H308" s="102"/>
      <c r="I308" s="68"/>
      <c r="J308" s="68"/>
      <c r="K308" s="54"/>
      <c r="L308" s="178"/>
      <c r="M308" s="174"/>
      <c r="N308" s="181"/>
      <c r="O308" s="182"/>
      <c r="P308" s="54"/>
      <c r="Q308" s="567"/>
      <c r="R308" s="77"/>
      <c r="S308" s="476"/>
      <c r="T308" s="477"/>
      <c r="U308" s="476"/>
      <c r="V308" s="476"/>
      <c r="W308" s="665"/>
      <c r="X308" s="68"/>
    </row>
    <row r="309" spans="1:24" s="112" customFormat="1" ht="14.25" x14ac:dyDescent="0.2">
      <c r="A309" s="157"/>
      <c r="B309" s="148"/>
      <c r="C309" s="148"/>
      <c r="E309" s="54"/>
      <c r="F309" s="54"/>
      <c r="H309" s="102"/>
      <c r="I309" s="68"/>
      <c r="J309" s="68"/>
      <c r="K309" s="54"/>
      <c r="L309" s="178"/>
      <c r="M309" s="174"/>
      <c r="N309" s="187"/>
      <c r="O309" s="182"/>
      <c r="P309" s="54"/>
      <c r="Q309" s="567"/>
      <c r="R309" s="77"/>
      <c r="S309" s="476"/>
      <c r="T309" s="477"/>
      <c r="U309" s="476"/>
      <c r="V309" s="476"/>
      <c r="W309" s="665"/>
      <c r="X309" s="68"/>
    </row>
    <row r="310" spans="1:24" s="112" customFormat="1" ht="14.25" x14ac:dyDescent="0.2">
      <c r="A310" s="157"/>
      <c r="B310" s="148"/>
      <c r="C310" s="148"/>
      <c r="E310" s="54"/>
      <c r="F310" s="54"/>
      <c r="H310" s="102"/>
      <c r="I310" s="68"/>
      <c r="J310" s="68"/>
      <c r="K310" s="54"/>
      <c r="L310" s="178"/>
      <c r="M310" s="174"/>
      <c r="N310" s="181"/>
      <c r="O310" s="182"/>
      <c r="P310" s="54"/>
      <c r="Q310" s="567"/>
      <c r="R310" s="77"/>
      <c r="S310" s="476"/>
      <c r="T310" s="477"/>
      <c r="U310" s="476"/>
      <c r="V310" s="476"/>
      <c r="W310" s="665"/>
      <c r="X310" s="68"/>
    </row>
    <row r="311" spans="1:24" s="112" customFormat="1" ht="14.25" x14ac:dyDescent="0.2">
      <c r="A311" s="157"/>
      <c r="B311" s="148"/>
      <c r="C311" s="148"/>
      <c r="E311" s="54"/>
      <c r="F311" s="54"/>
      <c r="H311" s="102"/>
      <c r="I311" s="68"/>
      <c r="J311" s="68"/>
      <c r="K311" s="54"/>
      <c r="L311" s="178"/>
      <c r="M311" s="174"/>
      <c r="N311" s="181"/>
      <c r="O311" s="182"/>
      <c r="P311" s="54"/>
      <c r="Q311" s="567"/>
      <c r="R311" s="77"/>
      <c r="S311" s="476"/>
      <c r="T311" s="477"/>
      <c r="U311" s="476"/>
      <c r="V311" s="476"/>
      <c r="W311" s="665"/>
      <c r="X311" s="68"/>
    </row>
    <row r="312" spans="1:24" s="112" customFormat="1" ht="14.25" x14ac:dyDescent="0.2">
      <c r="A312" s="157"/>
      <c r="B312" s="148"/>
      <c r="C312" s="148"/>
      <c r="E312" s="54"/>
      <c r="F312" s="54"/>
      <c r="H312" s="102"/>
      <c r="I312" s="68"/>
      <c r="J312" s="68"/>
      <c r="K312" s="54"/>
      <c r="L312" s="178"/>
      <c r="M312" s="174"/>
      <c r="N312" s="181"/>
      <c r="O312" s="182"/>
      <c r="P312" s="54"/>
      <c r="Q312" s="567"/>
      <c r="R312" s="77"/>
      <c r="S312" s="476"/>
      <c r="T312" s="477"/>
      <c r="U312" s="476"/>
      <c r="V312" s="476"/>
      <c r="W312" s="665"/>
      <c r="X312" s="68"/>
    </row>
    <row r="313" spans="1:24" s="112" customFormat="1" ht="14.25" x14ac:dyDescent="0.2">
      <c r="A313" s="157"/>
      <c r="B313" s="148"/>
      <c r="C313" s="148"/>
      <c r="E313" s="54"/>
      <c r="F313" s="54"/>
      <c r="H313" s="102"/>
      <c r="I313" s="68"/>
      <c r="J313" s="68"/>
      <c r="K313" s="54"/>
      <c r="L313" s="178"/>
      <c r="M313" s="174"/>
      <c r="N313" s="181"/>
      <c r="O313" s="182"/>
      <c r="P313" s="54"/>
      <c r="Q313" s="567"/>
      <c r="R313" s="77"/>
      <c r="S313" s="476"/>
      <c r="T313" s="477"/>
      <c r="U313" s="476"/>
      <c r="V313" s="476"/>
      <c r="W313" s="665"/>
      <c r="X313" s="68"/>
    </row>
    <row r="314" spans="1:24" s="112" customFormat="1" ht="14.25" x14ac:dyDescent="0.2">
      <c r="A314" s="157"/>
      <c r="B314" s="148"/>
      <c r="C314" s="148"/>
      <c r="E314" s="54"/>
      <c r="F314" s="54"/>
      <c r="H314" s="102"/>
      <c r="I314" s="68"/>
      <c r="J314" s="68"/>
      <c r="K314" s="54"/>
      <c r="L314" s="178"/>
      <c r="M314" s="174"/>
      <c r="N314" s="181"/>
      <c r="O314" s="182"/>
      <c r="P314" s="54"/>
      <c r="Q314" s="567"/>
      <c r="R314" s="77"/>
      <c r="S314" s="476"/>
      <c r="T314" s="477"/>
      <c r="U314" s="476"/>
      <c r="V314" s="476"/>
      <c r="W314" s="665"/>
      <c r="X314" s="68"/>
    </row>
    <row r="315" spans="1:24" s="112" customFormat="1" ht="14.25" x14ac:dyDescent="0.2">
      <c r="A315" s="157"/>
      <c r="B315" s="148"/>
      <c r="C315" s="148"/>
      <c r="E315" s="54"/>
      <c r="F315" s="54"/>
      <c r="H315" s="102"/>
      <c r="I315" s="68"/>
      <c r="J315" s="68"/>
      <c r="K315" s="54"/>
      <c r="L315" s="178"/>
      <c r="M315" s="174"/>
      <c r="N315" s="181"/>
      <c r="O315" s="182"/>
      <c r="P315" s="54"/>
      <c r="Q315" s="567"/>
      <c r="R315" s="77"/>
      <c r="S315" s="476"/>
      <c r="T315" s="477"/>
      <c r="U315" s="476"/>
      <c r="V315" s="476"/>
      <c r="W315" s="665"/>
      <c r="X315" s="68"/>
    </row>
    <row r="316" spans="1:24" s="112" customFormat="1" ht="14.25" x14ac:dyDescent="0.2">
      <c r="A316" s="157"/>
      <c r="B316" s="148"/>
      <c r="C316" s="148"/>
      <c r="E316" s="54"/>
      <c r="F316" s="54"/>
      <c r="H316" s="102"/>
      <c r="I316" s="68"/>
      <c r="J316" s="68"/>
      <c r="K316" s="54"/>
      <c r="L316" s="178"/>
      <c r="M316" s="174"/>
      <c r="N316" s="187"/>
      <c r="O316" s="182"/>
      <c r="P316" s="54"/>
      <c r="Q316" s="567"/>
      <c r="R316" s="77"/>
      <c r="S316" s="476"/>
      <c r="T316" s="477"/>
      <c r="U316" s="476"/>
      <c r="V316" s="476"/>
      <c r="W316" s="665"/>
      <c r="X316" s="68"/>
    </row>
    <row r="317" spans="1:24" s="112" customFormat="1" x14ac:dyDescent="0.2">
      <c r="A317" s="157"/>
      <c r="B317" s="148"/>
      <c r="C317" s="148"/>
      <c r="E317" s="54"/>
      <c r="F317" s="54"/>
      <c r="H317" s="102"/>
      <c r="I317" s="68"/>
      <c r="J317" s="68"/>
      <c r="K317" s="54"/>
      <c r="L317" s="178"/>
      <c r="M317" s="174"/>
      <c r="N317" s="79"/>
      <c r="O317" s="183"/>
      <c r="P317" s="54"/>
      <c r="Q317" s="567"/>
      <c r="R317" s="77"/>
      <c r="S317" s="476"/>
      <c r="T317" s="477"/>
      <c r="U317" s="476"/>
      <c r="V317" s="476"/>
      <c r="W317" s="665"/>
      <c r="X317" s="68"/>
    </row>
    <row r="318" spans="1:24" s="112" customFormat="1" x14ac:dyDescent="0.2">
      <c r="A318" s="157"/>
      <c r="B318" s="148"/>
      <c r="C318" s="148"/>
      <c r="E318" s="54"/>
      <c r="F318" s="54"/>
      <c r="H318" s="102"/>
      <c r="I318" s="68"/>
      <c r="J318" s="68"/>
      <c r="K318" s="54"/>
      <c r="L318" s="178"/>
      <c r="M318" s="174"/>
      <c r="N318" s="79"/>
      <c r="O318" s="194"/>
      <c r="P318" s="54"/>
      <c r="Q318" s="567"/>
      <c r="R318" s="77"/>
      <c r="S318" s="476"/>
      <c r="T318" s="477"/>
      <c r="U318" s="476"/>
      <c r="V318" s="476"/>
      <c r="W318" s="665"/>
      <c r="X318" s="68"/>
    </row>
    <row r="319" spans="1:24" s="112" customFormat="1" x14ac:dyDescent="0.2">
      <c r="A319" s="157"/>
      <c r="B319" s="148"/>
      <c r="C319" s="148"/>
      <c r="E319" s="54"/>
      <c r="F319" s="54"/>
      <c r="H319" s="102"/>
      <c r="I319" s="68"/>
      <c r="J319" s="68"/>
      <c r="K319" s="54"/>
      <c r="L319" s="178"/>
      <c r="M319" s="174"/>
      <c r="N319" s="79"/>
      <c r="O319" s="194"/>
      <c r="P319" s="54"/>
      <c r="Q319" s="567"/>
      <c r="R319" s="77"/>
      <c r="S319" s="476"/>
      <c r="T319" s="477"/>
      <c r="U319" s="476"/>
      <c r="V319" s="476"/>
      <c r="W319" s="665"/>
      <c r="X319" s="68"/>
    </row>
    <row r="320" spans="1:24" s="112" customFormat="1" x14ac:dyDescent="0.2">
      <c r="A320" s="157"/>
      <c r="B320" s="148"/>
      <c r="C320" s="148"/>
      <c r="E320" s="54"/>
      <c r="F320" s="54"/>
      <c r="H320" s="102"/>
      <c r="I320" s="68"/>
      <c r="J320" s="68"/>
      <c r="K320" s="54"/>
      <c r="L320" s="178"/>
      <c r="M320" s="174"/>
      <c r="N320" s="79"/>
      <c r="O320" s="194"/>
      <c r="P320" s="54"/>
      <c r="Q320" s="567"/>
      <c r="R320" s="77"/>
      <c r="S320" s="476"/>
      <c r="T320" s="477"/>
      <c r="U320" s="476"/>
      <c r="V320" s="476"/>
      <c r="W320" s="665"/>
      <c r="X320" s="68"/>
    </row>
    <row r="321" spans="1:24" s="112" customFormat="1" x14ac:dyDescent="0.2">
      <c r="A321" s="157"/>
      <c r="B321" s="148"/>
      <c r="C321" s="148"/>
      <c r="E321" s="54"/>
      <c r="F321" s="54"/>
      <c r="H321" s="102"/>
      <c r="I321" s="68"/>
      <c r="J321" s="68"/>
      <c r="K321" s="54"/>
      <c r="L321" s="178"/>
      <c r="M321" s="174"/>
      <c r="N321" s="79"/>
      <c r="O321" s="194"/>
      <c r="P321" s="54"/>
      <c r="Q321" s="567"/>
      <c r="R321" s="77"/>
      <c r="S321" s="476"/>
      <c r="T321" s="477"/>
      <c r="U321" s="476"/>
      <c r="V321" s="476"/>
      <c r="W321" s="665"/>
      <c r="X321" s="68"/>
    </row>
    <row r="322" spans="1:24" s="112" customFormat="1" x14ac:dyDescent="0.2">
      <c r="A322" s="157"/>
      <c r="B322" s="148"/>
      <c r="C322" s="148"/>
      <c r="E322" s="54"/>
      <c r="F322" s="54"/>
      <c r="H322" s="102"/>
      <c r="I322" s="68"/>
      <c r="J322" s="68"/>
      <c r="K322" s="54"/>
      <c r="L322" s="178"/>
      <c r="M322" s="174"/>
      <c r="N322" s="79"/>
      <c r="O322" s="194"/>
      <c r="P322" s="54"/>
      <c r="Q322" s="567"/>
      <c r="R322" s="77"/>
      <c r="S322" s="476"/>
      <c r="T322" s="477"/>
      <c r="U322" s="476"/>
      <c r="V322" s="476"/>
      <c r="W322" s="665"/>
      <c r="X322" s="68"/>
    </row>
    <row r="323" spans="1:24" s="112" customFormat="1" x14ac:dyDescent="0.2">
      <c r="A323" s="157"/>
      <c r="B323" s="148"/>
      <c r="C323" s="148"/>
      <c r="E323" s="54"/>
      <c r="F323" s="54"/>
      <c r="H323" s="102"/>
      <c r="I323" s="68"/>
      <c r="J323" s="68"/>
      <c r="K323" s="54"/>
      <c r="L323" s="178"/>
      <c r="N323" s="79"/>
      <c r="O323" s="194"/>
      <c r="P323" s="54"/>
      <c r="Q323" s="567"/>
      <c r="R323" s="77"/>
      <c r="S323" s="476"/>
      <c r="T323" s="477"/>
      <c r="U323" s="476"/>
      <c r="V323" s="476"/>
      <c r="W323" s="665"/>
      <c r="X323" s="68"/>
    </row>
    <row r="324" spans="1:24" s="112" customFormat="1" x14ac:dyDescent="0.2">
      <c r="A324" s="157"/>
      <c r="B324" s="148"/>
      <c r="C324" s="148"/>
      <c r="E324" s="54"/>
      <c r="F324" s="54"/>
      <c r="H324" s="102"/>
      <c r="I324" s="68"/>
      <c r="J324" s="68"/>
      <c r="K324" s="54"/>
      <c r="L324" s="178"/>
      <c r="N324" s="79"/>
      <c r="O324" s="194"/>
      <c r="P324" s="54"/>
      <c r="Q324" s="567"/>
      <c r="R324" s="77"/>
      <c r="S324" s="476"/>
      <c r="T324" s="477"/>
      <c r="U324" s="476"/>
      <c r="V324" s="476"/>
      <c r="W324" s="665"/>
      <c r="X324" s="68"/>
    </row>
    <row r="325" spans="1:24" s="112" customFormat="1" x14ac:dyDescent="0.2">
      <c r="A325" s="157"/>
      <c r="B325" s="148"/>
      <c r="C325" s="148"/>
      <c r="E325" s="54"/>
      <c r="F325" s="54"/>
      <c r="H325" s="102"/>
      <c r="I325" s="68"/>
      <c r="J325" s="68"/>
      <c r="K325" s="54"/>
      <c r="L325" s="178"/>
      <c r="M325" s="174"/>
      <c r="N325" s="79"/>
      <c r="O325" s="194"/>
      <c r="P325" s="54"/>
      <c r="Q325" s="567"/>
      <c r="R325" s="568"/>
      <c r="S325" s="476"/>
      <c r="T325" s="477"/>
      <c r="U325" s="476"/>
      <c r="V325" s="476"/>
      <c r="W325" s="665"/>
      <c r="X325" s="68"/>
    </row>
    <row r="326" spans="1:24" s="112" customFormat="1" x14ac:dyDescent="0.2">
      <c r="A326" s="157"/>
      <c r="B326" s="148"/>
      <c r="C326" s="148"/>
      <c r="E326" s="54"/>
      <c r="F326" s="54"/>
      <c r="H326" s="102"/>
      <c r="I326" s="68"/>
      <c r="J326" s="68"/>
      <c r="K326" s="54"/>
      <c r="L326" s="178"/>
      <c r="M326" s="174"/>
      <c r="N326" s="79"/>
      <c r="O326" s="194"/>
      <c r="P326" s="54"/>
      <c r="Q326" s="567"/>
      <c r="R326" s="25"/>
      <c r="S326" s="476"/>
      <c r="T326" s="477"/>
      <c r="U326" s="476"/>
      <c r="V326" s="476"/>
      <c r="W326" s="665"/>
      <c r="X326" s="68"/>
    </row>
    <row r="327" spans="1:24" s="112" customFormat="1" x14ac:dyDescent="0.2">
      <c r="A327" s="157"/>
      <c r="B327" s="148"/>
      <c r="C327" s="148"/>
      <c r="E327" s="54"/>
      <c r="F327" s="54"/>
      <c r="H327" s="102"/>
      <c r="I327" s="68"/>
      <c r="J327" s="68"/>
      <c r="K327" s="54"/>
      <c r="L327" s="178"/>
      <c r="M327" s="174"/>
      <c r="N327" s="79"/>
      <c r="O327" s="194"/>
      <c r="P327" s="54"/>
      <c r="Q327" s="567"/>
      <c r="R327" s="25"/>
      <c r="S327" s="476"/>
      <c r="T327" s="477"/>
      <c r="U327" s="476"/>
      <c r="V327" s="476"/>
      <c r="W327" s="665"/>
      <c r="X327" s="68"/>
    </row>
    <row r="328" spans="1:24" s="112" customFormat="1" x14ac:dyDescent="0.2">
      <c r="A328" s="157"/>
      <c r="B328" s="148"/>
      <c r="C328" s="148"/>
      <c r="E328" s="54"/>
      <c r="F328" s="54"/>
      <c r="H328" s="102"/>
      <c r="I328" s="68"/>
      <c r="J328" s="68"/>
      <c r="K328" s="54"/>
      <c r="L328" s="178"/>
      <c r="M328" s="174"/>
      <c r="N328" s="79"/>
      <c r="O328" s="194"/>
      <c r="P328" s="54"/>
      <c r="Q328" s="567"/>
      <c r="R328" s="25"/>
      <c r="S328" s="476"/>
      <c r="T328" s="477"/>
      <c r="U328" s="476"/>
      <c r="V328" s="476"/>
      <c r="W328" s="665"/>
      <c r="X328" s="68"/>
    </row>
    <row r="329" spans="1:24" s="112" customFormat="1" x14ac:dyDescent="0.2">
      <c r="A329" s="157"/>
      <c r="B329" s="148"/>
      <c r="C329" s="148"/>
      <c r="E329" s="54"/>
      <c r="F329" s="54"/>
      <c r="H329" s="102"/>
      <c r="I329" s="68"/>
      <c r="J329" s="68"/>
      <c r="K329" s="54"/>
      <c r="L329" s="178"/>
      <c r="N329" s="79"/>
      <c r="O329" s="194"/>
      <c r="P329" s="54"/>
      <c r="Q329" s="567"/>
      <c r="R329" s="25"/>
      <c r="S329" s="476"/>
      <c r="T329" s="477"/>
      <c r="U329" s="476"/>
      <c r="V329" s="476"/>
      <c r="W329" s="665"/>
      <c r="X329" s="68"/>
    </row>
    <row r="330" spans="1:24" s="112" customFormat="1" x14ac:dyDescent="0.2">
      <c r="A330" s="157"/>
      <c r="B330" s="148"/>
      <c r="C330" s="148"/>
      <c r="E330" s="54"/>
      <c r="F330" s="54"/>
      <c r="H330" s="102"/>
      <c r="I330" s="68"/>
      <c r="J330" s="68"/>
      <c r="K330" s="54"/>
      <c r="L330" s="178"/>
      <c r="M330" s="174"/>
      <c r="N330" s="79"/>
      <c r="O330" s="194"/>
      <c r="P330" s="54"/>
      <c r="Q330" s="567"/>
      <c r="R330" s="25"/>
      <c r="S330" s="476"/>
      <c r="T330" s="477"/>
      <c r="U330" s="476"/>
      <c r="V330" s="476"/>
      <c r="W330" s="665"/>
      <c r="X330" s="68"/>
    </row>
    <row r="331" spans="1:24" s="112" customFormat="1" x14ac:dyDescent="0.2">
      <c r="A331" s="157"/>
      <c r="B331" s="148"/>
      <c r="C331" s="148"/>
      <c r="E331" s="54"/>
      <c r="F331" s="54"/>
      <c r="H331" s="102"/>
      <c r="I331" s="68"/>
      <c r="J331" s="68"/>
      <c r="K331" s="54"/>
      <c r="L331" s="178"/>
      <c r="M331" s="174"/>
      <c r="N331" s="79"/>
      <c r="O331" s="194"/>
      <c r="P331" s="54"/>
      <c r="Q331" s="567"/>
      <c r="R331" s="25"/>
      <c r="S331" s="476"/>
      <c r="T331" s="477"/>
      <c r="U331" s="476"/>
      <c r="V331" s="476"/>
      <c r="W331" s="665"/>
      <c r="X331" s="68"/>
    </row>
    <row r="332" spans="1:24" s="112" customFormat="1" x14ac:dyDescent="0.2">
      <c r="A332" s="157"/>
      <c r="B332" s="148"/>
      <c r="C332" s="148"/>
      <c r="E332" s="54"/>
      <c r="F332" s="54"/>
      <c r="H332" s="102"/>
      <c r="I332" s="68"/>
      <c r="J332" s="68"/>
      <c r="K332" s="54"/>
      <c r="L332" s="178"/>
      <c r="M332" s="174"/>
      <c r="N332" s="79"/>
      <c r="O332" s="194"/>
      <c r="P332" s="54"/>
      <c r="Q332" s="567"/>
      <c r="R332" s="25"/>
      <c r="S332" s="476"/>
      <c r="T332" s="477"/>
      <c r="U332" s="476"/>
      <c r="V332" s="476"/>
      <c r="W332" s="665"/>
      <c r="X332" s="68"/>
    </row>
    <row r="333" spans="1:24" s="112" customFormat="1" x14ac:dyDescent="0.2">
      <c r="A333" s="157"/>
      <c r="B333" s="148"/>
      <c r="C333" s="148"/>
      <c r="E333" s="54"/>
      <c r="F333" s="54"/>
      <c r="H333" s="102"/>
      <c r="I333" s="68"/>
      <c r="J333" s="68"/>
      <c r="K333" s="54"/>
      <c r="L333" s="178"/>
      <c r="M333" s="174"/>
      <c r="N333" s="79"/>
      <c r="O333" s="194"/>
      <c r="P333" s="54"/>
      <c r="Q333" s="567"/>
      <c r="R333" s="25"/>
      <c r="S333" s="476"/>
      <c r="T333" s="477"/>
      <c r="U333" s="476"/>
      <c r="V333" s="476"/>
      <c r="W333" s="665"/>
      <c r="X333" s="68"/>
    </row>
    <row r="334" spans="1:24" s="112" customFormat="1" x14ac:dyDescent="0.2">
      <c r="A334" s="157"/>
      <c r="B334" s="148"/>
      <c r="C334" s="148"/>
      <c r="E334" s="54"/>
      <c r="F334" s="54"/>
      <c r="H334" s="102"/>
      <c r="I334" s="68"/>
      <c r="J334" s="68"/>
      <c r="K334" s="54"/>
      <c r="L334" s="178"/>
      <c r="M334" s="174"/>
      <c r="N334" s="79"/>
      <c r="O334" s="194"/>
      <c r="P334" s="54"/>
      <c r="Q334" s="567"/>
      <c r="R334" s="25"/>
      <c r="S334" s="476"/>
      <c r="T334" s="477"/>
      <c r="U334" s="476"/>
      <c r="V334" s="476"/>
      <c r="W334" s="665"/>
      <c r="X334" s="68"/>
    </row>
    <row r="335" spans="1:24" s="112" customFormat="1" x14ac:dyDescent="0.2">
      <c r="A335" s="157"/>
      <c r="B335" s="148"/>
      <c r="C335" s="148"/>
      <c r="E335" s="54"/>
      <c r="F335" s="54"/>
      <c r="H335" s="102"/>
      <c r="I335" s="68"/>
      <c r="J335" s="68"/>
      <c r="K335" s="54"/>
      <c r="L335" s="178"/>
      <c r="M335" s="174"/>
      <c r="N335" s="79"/>
      <c r="O335" s="194"/>
      <c r="P335" s="54"/>
      <c r="Q335" s="567"/>
      <c r="R335" s="25"/>
      <c r="S335" s="476"/>
      <c r="T335" s="477"/>
      <c r="U335" s="476"/>
      <c r="V335" s="476"/>
      <c r="W335" s="665"/>
      <c r="X335" s="68"/>
    </row>
    <row r="336" spans="1:24" s="112" customFormat="1" x14ac:dyDescent="0.2">
      <c r="A336" s="157"/>
      <c r="B336" s="148"/>
      <c r="C336" s="148"/>
      <c r="E336" s="54"/>
      <c r="F336" s="54"/>
      <c r="H336" s="102"/>
      <c r="I336" s="68"/>
      <c r="J336" s="68"/>
      <c r="K336" s="54"/>
      <c r="L336" s="178"/>
      <c r="M336" s="174"/>
      <c r="N336" s="79"/>
      <c r="O336" s="194"/>
      <c r="P336" s="54"/>
      <c r="Q336" s="567"/>
      <c r="R336" s="25"/>
      <c r="S336" s="476"/>
      <c r="T336" s="477"/>
      <c r="U336" s="476"/>
      <c r="V336" s="476"/>
      <c r="W336" s="665"/>
      <c r="X336" s="68"/>
    </row>
    <row r="337" spans="1:24" s="112" customFormat="1" x14ac:dyDescent="0.2">
      <c r="A337" s="157"/>
      <c r="B337" s="148"/>
      <c r="C337" s="148"/>
      <c r="E337" s="54"/>
      <c r="F337" s="54"/>
      <c r="H337" s="102"/>
      <c r="I337" s="68"/>
      <c r="J337" s="68"/>
      <c r="K337" s="54"/>
      <c r="L337" s="178"/>
      <c r="M337" s="174"/>
      <c r="N337" s="79"/>
      <c r="O337" s="194"/>
      <c r="P337" s="54"/>
      <c r="Q337" s="567"/>
      <c r="R337" s="25"/>
      <c r="S337" s="476"/>
      <c r="T337" s="477"/>
      <c r="U337" s="476"/>
      <c r="V337" s="476"/>
      <c r="W337" s="665"/>
      <c r="X337" s="68"/>
    </row>
    <row r="338" spans="1:24" s="112" customFormat="1" x14ac:dyDescent="0.2">
      <c r="A338" s="157"/>
      <c r="B338" s="148"/>
      <c r="C338" s="148"/>
      <c r="E338" s="54"/>
      <c r="F338" s="54"/>
      <c r="H338" s="102"/>
      <c r="I338" s="68"/>
      <c r="J338" s="68"/>
      <c r="K338" s="54"/>
      <c r="L338" s="178"/>
      <c r="M338" s="174"/>
      <c r="N338" s="79"/>
      <c r="O338" s="194"/>
      <c r="P338" s="54"/>
      <c r="Q338" s="567"/>
      <c r="R338" s="25"/>
      <c r="S338" s="476"/>
      <c r="T338" s="477"/>
      <c r="U338" s="476"/>
      <c r="V338" s="476"/>
      <c r="W338" s="665"/>
      <c r="X338" s="68"/>
    </row>
    <row r="339" spans="1:24" s="112" customFormat="1" x14ac:dyDescent="0.2">
      <c r="A339" s="157"/>
      <c r="B339" s="148"/>
      <c r="C339" s="148"/>
      <c r="E339" s="54"/>
      <c r="F339" s="54"/>
      <c r="H339" s="102"/>
      <c r="I339" s="68"/>
      <c r="J339" s="68"/>
      <c r="K339" s="54"/>
      <c r="L339" s="178"/>
      <c r="M339" s="174"/>
      <c r="N339" s="79"/>
      <c r="O339" s="194"/>
      <c r="P339" s="54"/>
      <c r="Q339" s="567"/>
      <c r="R339" s="25"/>
      <c r="S339" s="476"/>
      <c r="T339" s="477"/>
      <c r="U339" s="476"/>
      <c r="V339" s="476"/>
      <c r="W339" s="665"/>
      <c r="X339" s="68"/>
    </row>
    <row r="340" spans="1:24" s="112" customFormat="1" x14ac:dyDescent="0.2">
      <c r="A340" s="157"/>
      <c r="B340" s="148"/>
      <c r="C340" s="148"/>
      <c r="E340" s="54"/>
      <c r="F340" s="54"/>
      <c r="H340" s="102"/>
      <c r="I340" s="68"/>
      <c r="J340" s="68"/>
      <c r="K340" s="54"/>
      <c r="L340" s="178"/>
      <c r="M340" s="174"/>
      <c r="N340" s="79"/>
      <c r="O340" s="194"/>
      <c r="P340" s="54"/>
      <c r="Q340" s="567"/>
      <c r="R340" s="25"/>
      <c r="S340" s="476"/>
      <c r="T340" s="477"/>
      <c r="U340" s="476"/>
      <c r="V340" s="476"/>
      <c r="W340" s="665"/>
      <c r="X340" s="68"/>
    </row>
    <row r="341" spans="1:24" s="112" customFormat="1" x14ac:dyDescent="0.2">
      <c r="A341" s="157"/>
      <c r="B341" s="148"/>
      <c r="C341" s="148"/>
      <c r="E341" s="54"/>
      <c r="F341" s="54"/>
      <c r="H341" s="102"/>
      <c r="I341" s="68"/>
      <c r="J341" s="68"/>
      <c r="K341" s="54"/>
      <c r="L341" s="178"/>
      <c r="M341" s="174"/>
      <c r="N341" s="79"/>
      <c r="O341" s="194"/>
      <c r="P341" s="54"/>
      <c r="Q341" s="567"/>
      <c r="R341" s="25"/>
      <c r="S341" s="476"/>
      <c r="T341" s="477"/>
      <c r="U341" s="476"/>
      <c r="V341" s="476"/>
      <c r="W341" s="665"/>
      <c r="X341" s="68"/>
    </row>
    <row r="342" spans="1:24" s="112" customFormat="1" x14ac:dyDescent="0.2">
      <c r="A342" s="157"/>
      <c r="B342" s="148"/>
      <c r="C342" s="148"/>
      <c r="E342" s="54"/>
      <c r="F342" s="54"/>
      <c r="H342" s="102"/>
      <c r="I342" s="68"/>
      <c r="J342" s="68"/>
      <c r="K342" s="54"/>
      <c r="L342" s="178"/>
      <c r="M342" s="174"/>
      <c r="N342" s="79"/>
      <c r="O342" s="194"/>
      <c r="P342" s="54"/>
      <c r="Q342" s="567"/>
      <c r="R342" s="25"/>
      <c r="S342" s="476"/>
      <c r="T342" s="477"/>
      <c r="U342" s="476"/>
      <c r="V342" s="476"/>
      <c r="W342" s="665"/>
      <c r="X342" s="68"/>
    </row>
    <row r="343" spans="1:24" s="112" customFormat="1" x14ac:dyDescent="0.2">
      <c r="A343" s="157"/>
      <c r="B343" s="148"/>
      <c r="C343" s="148"/>
      <c r="E343" s="54"/>
      <c r="F343" s="54"/>
      <c r="H343" s="102"/>
      <c r="I343" s="68"/>
      <c r="J343" s="68"/>
      <c r="K343" s="54"/>
      <c r="L343" s="178"/>
      <c r="M343" s="174"/>
      <c r="N343" s="79"/>
      <c r="O343" s="194"/>
      <c r="P343" s="54"/>
      <c r="Q343" s="567"/>
      <c r="R343" s="25"/>
      <c r="S343" s="476"/>
      <c r="T343" s="477"/>
      <c r="U343" s="476"/>
      <c r="V343" s="476"/>
      <c r="W343" s="665"/>
      <c r="X343" s="68"/>
    </row>
    <row r="344" spans="1:24" s="112" customFormat="1" x14ac:dyDescent="0.2">
      <c r="A344" s="157"/>
      <c r="B344" s="148"/>
      <c r="C344" s="148"/>
      <c r="E344" s="54"/>
      <c r="F344" s="54"/>
      <c r="H344" s="102"/>
      <c r="I344" s="68"/>
      <c r="J344" s="68"/>
      <c r="K344" s="54"/>
      <c r="L344" s="178"/>
      <c r="M344" s="174"/>
      <c r="N344" s="79"/>
      <c r="O344" s="194"/>
      <c r="P344" s="54"/>
      <c r="Q344" s="567"/>
      <c r="R344" s="25"/>
      <c r="S344" s="476"/>
      <c r="T344" s="477"/>
      <c r="U344" s="476"/>
      <c r="V344" s="476"/>
      <c r="W344" s="665"/>
      <c r="X344" s="68"/>
    </row>
    <row r="345" spans="1:24" s="112" customFormat="1" x14ac:dyDescent="0.2">
      <c r="A345" s="157"/>
      <c r="B345" s="148"/>
      <c r="C345" s="148"/>
      <c r="E345" s="54"/>
      <c r="F345" s="54"/>
      <c r="H345" s="102"/>
      <c r="I345" s="68"/>
      <c r="J345" s="68"/>
      <c r="K345" s="54"/>
      <c r="L345" s="178"/>
      <c r="M345" s="174"/>
      <c r="N345" s="79"/>
      <c r="O345" s="194"/>
      <c r="P345" s="54"/>
      <c r="Q345" s="567"/>
      <c r="R345" s="25"/>
      <c r="S345" s="476"/>
      <c r="T345" s="477"/>
      <c r="U345" s="476"/>
      <c r="V345" s="476"/>
      <c r="W345" s="665"/>
      <c r="X345" s="68"/>
    </row>
    <row r="346" spans="1:24" s="112" customFormat="1" x14ac:dyDescent="0.2">
      <c r="A346" s="157"/>
      <c r="B346" s="148"/>
      <c r="C346" s="148"/>
      <c r="E346" s="54"/>
      <c r="F346" s="54"/>
      <c r="H346" s="102"/>
      <c r="I346" s="68"/>
      <c r="J346" s="68"/>
      <c r="K346" s="54"/>
      <c r="L346" s="178"/>
      <c r="M346" s="174"/>
      <c r="N346" s="79"/>
      <c r="O346" s="194"/>
      <c r="P346" s="54"/>
      <c r="Q346" s="567"/>
      <c r="R346" s="25"/>
      <c r="S346" s="476"/>
      <c r="T346" s="477"/>
      <c r="U346" s="476"/>
      <c r="V346" s="476"/>
      <c r="W346" s="665"/>
      <c r="X346" s="68"/>
    </row>
    <row r="347" spans="1:24" s="112" customFormat="1" x14ac:dyDescent="0.2">
      <c r="A347" s="157"/>
      <c r="B347" s="148"/>
      <c r="C347" s="148"/>
      <c r="E347" s="54"/>
      <c r="F347" s="54"/>
      <c r="H347" s="102"/>
      <c r="I347" s="68"/>
      <c r="J347" s="68"/>
      <c r="K347" s="54"/>
      <c r="L347" s="178"/>
      <c r="M347" s="174"/>
      <c r="N347" s="79"/>
      <c r="O347" s="194"/>
      <c r="P347" s="54"/>
      <c r="Q347" s="567"/>
      <c r="R347" s="25"/>
      <c r="S347" s="476"/>
      <c r="T347" s="477"/>
      <c r="U347" s="476"/>
      <c r="V347" s="476"/>
      <c r="W347" s="665"/>
      <c r="X347" s="68"/>
    </row>
    <row r="348" spans="1:24" s="112" customFormat="1" x14ac:dyDescent="0.2">
      <c r="A348" s="157"/>
      <c r="B348" s="148"/>
      <c r="C348" s="148"/>
      <c r="E348" s="54"/>
      <c r="F348" s="54"/>
      <c r="H348" s="102"/>
      <c r="I348" s="68"/>
      <c r="J348" s="68"/>
      <c r="K348" s="54"/>
      <c r="L348" s="178"/>
      <c r="M348" s="174"/>
      <c r="N348" s="79"/>
      <c r="O348" s="194"/>
      <c r="P348" s="54"/>
      <c r="Q348" s="567"/>
      <c r="R348" s="25"/>
      <c r="S348" s="476"/>
      <c r="T348" s="477"/>
      <c r="U348" s="476"/>
      <c r="V348" s="476"/>
      <c r="W348" s="665"/>
      <c r="X348" s="68"/>
    </row>
    <row r="349" spans="1:24" s="112" customFormat="1" x14ac:dyDescent="0.2">
      <c r="A349" s="157"/>
      <c r="B349" s="148"/>
      <c r="C349" s="148"/>
      <c r="E349" s="54"/>
      <c r="F349" s="54"/>
      <c r="H349" s="102"/>
      <c r="I349" s="68"/>
      <c r="J349" s="68"/>
      <c r="K349" s="54"/>
      <c r="L349" s="178"/>
      <c r="M349" s="174"/>
      <c r="N349" s="79"/>
      <c r="O349" s="194"/>
      <c r="P349" s="54"/>
      <c r="Q349" s="567"/>
      <c r="R349" s="25"/>
      <c r="S349" s="476"/>
      <c r="T349" s="477"/>
      <c r="U349" s="476"/>
      <c r="V349" s="476"/>
      <c r="W349" s="665"/>
      <c r="X349" s="68"/>
    </row>
    <row r="350" spans="1:24" s="112" customFormat="1" x14ac:dyDescent="0.2">
      <c r="A350" s="157"/>
      <c r="B350" s="148"/>
      <c r="C350" s="148"/>
      <c r="E350" s="54"/>
      <c r="F350" s="54"/>
      <c r="H350" s="102"/>
      <c r="I350" s="68"/>
      <c r="J350" s="68"/>
      <c r="K350" s="54"/>
      <c r="L350" s="178"/>
      <c r="M350" s="174"/>
      <c r="N350" s="79"/>
      <c r="O350" s="194"/>
      <c r="P350" s="54"/>
      <c r="Q350" s="567"/>
      <c r="R350" s="25"/>
      <c r="S350" s="476"/>
      <c r="T350" s="477"/>
      <c r="U350" s="476"/>
      <c r="V350" s="476"/>
      <c r="W350" s="665"/>
      <c r="X350" s="68"/>
    </row>
    <row r="351" spans="1:24" s="112" customFormat="1" x14ac:dyDescent="0.2">
      <c r="A351" s="157"/>
      <c r="B351" s="148"/>
      <c r="C351" s="148"/>
      <c r="E351" s="54"/>
      <c r="F351" s="54"/>
      <c r="H351" s="102"/>
      <c r="I351" s="68"/>
      <c r="J351" s="68"/>
      <c r="K351" s="54"/>
      <c r="L351" s="178"/>
      <c r="M351" s="174"/>
      <c r="N351" s="79"/>
      <c r="O351" s="194"/>
      <c r="P351" s="54"/>
      <c r="Q351" s="567"/>
      <c r="R351" s="25"/>
      <c r="S351" s="476"/>
      <c r="T351" s="477"/>
      <c r="U351" s="476"/>
      <c r="V351" s="476"/>
      <c r="W351" s="665"/>
      <c r="X351" s="68"/>
    </row>
    <row r="352" spans="1:24" s="112" customFormat="1" x14ac:dyDescent="0.2">
      <c r="A352" s="157"/>
      <c r="B352" s="148"/>
      <c r="C352" s="148"/>
      <c r="E352" s="54"/>
      <c r="F352" s="54"/>
      <c r="H352" s="102"/>
      <c r="I352" s="68"/>
      <c r="J352" s="68"/>
      <c r="K352" s="54"/>
      <c r="L352" s="178"/>
      <c r="M352" s="174"/>
      <c r="N352" s="79"/>
      <c r="O352" s="194"/>
      <c r="P352" s="54"/>
      <c r="Q352" s="567"/>
      <c r="R352" s="25"/>
      <c r="S352" s="476"/>
      <c r="T352" s="477"/>
      <c r="U352" s="476"/>
      <c r="V352" s="476"/>
      <c r="W352" s="665"/>
      <c r="X352" s="68"/>
    </row>
    <row r="353" spans="1:27" s="112" customFormat="1" x14ac:dyDescent="0.2">
      <c r="A353" s="157"/>
      <c r="B353" s="148"/>
      <c r="C353" s="148"/>
      <c r="E353" s="54"/>
      <c r="F353" s="54"/>
      <c r="H353" s="102"/>
      <c r="I353" s="68"/>
      <c r="J353" s="68"/>
      <c r="K353" s="54"/>
      <c r="L353" s="178"/>
      <c r="M353" s="174"/>
      <c r="N353" s="79"/>
      <c r="O353" s="194"/>
      <c r="P353" s="54"/>
      <c r="Q353" s="567"/>
      <c r="R353" s="25"/>
      <c r="S353" s="476"/>
      <c r="T353" s="477"/>
      <c r="U353" s="476"/>
      <c r="V353" s="476"/>
      <c r="W353" s="665"/>
      <c r="X353" s="68"/>
    </row>
    <row r="354" spans="1:27" s="112" customFormat="1" x14ac:dyDescent="0.2">
      <c r="A354" s="157"/>
      <c r="B354" s="148"/>
      <c r="C354" s="148"/>
      <c r="E354" s="54"/>
      <c r="F354" s="54"/>
      <c r="H354" s="102"/>
      <c r="I354" s="68"/>
      <c r="J354" s="68"/>
      <c r="K354" s="54"/>
      <c r="L354" s="178"/>
      <c r="M354" s="174"/>
      <c r="N354" s="79"/>
      <c r="O354" s="194"/>
      <c r="P354" s="54"/>
      <c r="Q354" s="567"/>
      <c r="R354" s="25"/>
      <c r="S354" s="476"/>
      <c r="T354" s="477"/>
      <c r="U354" s="476"/>
      <c r="V354" s="476"/>
      <c r="W354" s="665"/>
      <c r="X354" s="68"/>
    </row>
    <row r="355" spans="1:27" s="112" customFormat="1" x14ac:dyDescent="0.2">
      <c r="A355" s="157"/>
      <c r="B355" s="148"/>
      <c r="C355" s="148"/>
      <c r="E355" s="54"/>
      <c r="F355" s="54"/>
      <c r="H355" s="102"/>
      <c r="I355" s="68"/>
      <c r="J355" s="68"/>
      <c r="K355" s="54"/>
      <c r="L355" s="178"/>
      <c r="M355" s="174"/>
      <c r="N355" s="79"/>
      <c r="O355" s="194"/>
      <c r="P355" s="54"/>
      <c r="Q355" s="567"/>
      <c r="R355" s="25"/>
      <c r="S355" s="476"/>
      <c r="T355" s="477"/>
      <c r="U355" s="476"/>
      <c r="V355" s="476"/>
      <c r="W355" s="665"/>
      <c r="X355" s="68"/>
    </row>
    <row r="356" spans="1:27" s="112" customFormat="1" x14ac:dyDescent="0.2">
      <c r="A356" s="157"/>
      <c r="B356" s="148"/>
      <c r="C356" s="148"/>
      <c r="E356" s="54"/>
      <c r="F356" s="54"/>
      <c r="H356" s="102"/>
      <c r="I356" s="68"/>
      <c r="J356" s="68"/>
      <c r="K356" s="54"/>
      <c r="L356" s="178"/>
      <c r="M356" s="174"/>
      <c r="N356" s="79"/>
      <c r="O356" s="194"/>
      <c r="P356" s="54"/>
      <c r="Q356" s="567"/>
      <c r="R356" s="25"/>
      <c r="S356" s="476"/>
      <c r="T356" s="477"/>
      <c r="U356" s="476"/>
      <c r="V356" s="476"/>
      <c r="W356" s="665"/>
      <c r="X356" s="68"/>
    </row>
    <row r="357" spans="1:27" s="112" customFormat="1" x14ac:dyDescent="0.2">
      <c r="A357" s="157"/>
      <c r="B357" s="148"/>
      <c r="C357" s="148"/>
      <c r="E357" s="54"/>
      <c r="F357" s="54"/>
      <c r="H357" s="102"/>
      <c r="I357" s="68"/>
      <c r="J357" s="68"/>
      <c r="K357" s="54"/>
      <c r="L357" s="178"/>
      <c r="M357" s="174"/>
      <c r="N357" s="79"/>
      <c r="O357" s="194"/>
      <c r="P357" s="54"/>
      <c r="Q357" s="567"/>
      <c r="R357" s="25"/>
      <c r="S357" s="476"/>
      <c r="T357" s="477"/>
      <c r="U357" s="476"/>
      <c r="V357" s="476"/>
      <c r="W357" s="665"/>
      <c r="X357" s="68"/>
    </row>
    <row r="358" spans="1:27" s="112" customFormat="1" x14ac:dyDescent="0.2">
      <c r="A358" s="157"/>
      <c r="B358" s="148"/>
      <c r="C358" s="148"/>
      <c r="E358" s="54"/>
      <c r="F358" s="54"/>
      <c r="H358" s="102"/>
      <c r="I358" s="68"/>
      <c r="J358" s="68"/>
      <c r="K358" s="54"/>
      <c r="L358" s="178"/>
      <c r="M358" s="174"/>
      <c r="N358" s="79"/>
      <c r="O358" s="194"/>
      <c r="P358" s="54"/>
      <c r="Q358" s="567"/>
      <c r="R358" s="25"/>
      <c r="S358" s="476"/>
      <c r="T358" s="477"/>
      <c r="U358" s="476"/>
      <c r="V358" s="476"/>
      <c r="W358" s="665"/>
      <c r="X358" s="68"/>
    </row>
    <row r="359" spans="1:27" s="112" customFormat="1" x14ac:dyDescent="0.2">
      <c r="A359" s="157"/>
      <c r="B359" s="148"/>
      <c r="C359" s="148"/>
      <c r="E359" s="54"/>
      <c r="F359" s="54"/>
      <c r="H359" s="102"/>
      <c r="I359" s="68"/>
      <c r="J359" s="68"/>
      <c r="K359" s="54"/>
      <c r="L359" s="178"/>
      <c r="M359" s="174"/>
      <c r="N359" s="79"/>
      <c r="O359" s="194"/>
      <c r="P359" s="54"/>
      <c r="Q359" s="567"/>
      <c r="R359" s="25"/>
      <c r="S359" s="476"/>
      <c r="T359" s="477"/>
      <c r="U359" s="476"/>
      <c r="V359" s="476"/>
      <c r="W359" s="665"/>
      <c r="X359" s="68"/>
    </row>
    <row r="360" spans="1:27" s="112" customFormat="1" x14ac:dyDescent="0.2">
      <c r="A360" s="157"/>
      <c r="B360" s="148"/>
      <c r="C360" s="148"/>
      <c r="E360" s="54"/>
      <c r="F360" s="54"/>
      <c r="H360" s="102"/>
      <c r="I360" s="68"/>
      <c r="J360" s="68"/>
      <c r="K360" s="54"/>
      <c r="L360" s="178"/>
      <c r="M360" s="174"/>
      <c r="N360" s="79"/>
      <c r="O360" s="194"/>
      <c r="P360" s="54"/>
      <c r="Q360" s="567"/>
      <c r="R360" s="25"/>
      <c r="S360" s="476"/>
      <c r="T360" s="477"/>
      <c r="U360" s="476"/>
      <c r="V360" s="476"/>
      <c r="W360" s="665"/>
      <c r="X360" s="68"/>
    </row>
    <row r="361" spans="1:27" s="112" customFormat="1" x14ac:dyDescent="0.2">
      <c r="A361" s="157"/>
      <c r="B361" s="148"/>
      <c r="C361" s="148"/>
      <c r="E361" s="54"/>
      <c r="F361" s="54"/>
      <c r="H361" s="102"/>
      <c r="I361" s="68"/>
      <c r="J361" s="68"/>
      <c r="K361" s="54"/>
      <c r="L361" s="178"/>
      <c r="M361" s="174"/>
      <c r="N361" s="79"/>
      <c r="O361" s="194"/>
      <c r="P361" s="54"/>
      <c r="Q361" s="567"/>
      <c r="R361" s="25"/>
      <c r="S361" s="476"/>
      <c r="T361" s="477"/>
      <c r="U361" s="476"/>
      <c r="V361" s="476"/>
      <c r="W361" s="665"/>
      <c r="X361" s="68"/>
    </row>
    <row r="362" spans="1:27" s="112" customFormat="1" x14ac:dyDescent="0.2">
      <c r="A362" s="157"/>
      <c r="B362" s="148"/>
      <c r="C362" s="148"/>
      <c r="E362" s="54"/>
      <c r="F362" s="54"/>
      <c r="H362" s="102"/>
      <c r="I362" s="68"/>
      <c r="J362" s="68"/>
      <c r="K362" s="54"/>
      <c r="L362" s="178"/>
      <c r="M362" s="174"/>
      <c r="N362" s="79"/>
      <c r="O362" s="194"/>
      <c r="P362" s="54"/>
      <c r="Q362" s="567"/>
      <c r="R362" s="25"/>
      <c r="S362" s="476"/>
      <c r="T362" s="477"/>
      <c r="U362" s="476"/>
      <c r="V362" s="476"/>
      <c r="W362" s="665"/>
      <c r="X362" s="68"/>
    </row>
    <row r="363" spans="1:27" s="112" customFormat="1" x14ac:dyDescent="0.2">
      <c r="A363" s="157"/>
      <c r="B363" s="148"/>
      <c r="C363" s="148"/>
      <c r="E363" s="54"/>
      <c r="F363" s="54"/>
      <c r="H363" s="102"/>
      <c r="I363" s="68"/>
      <c r="J363" s="68"/>
      <c r="K363" s="54"/>
      <c r="L363" s="178"/>
      <c r="M363" s="174"/>
      <c r="N363" s="79"/>
      <c r="O363" s="194"/>
      <c r="P363" s="54"/>
      <c r="Q363" s="567"/>
      <c r="R363" s="25"/>
      <c r="S363" s="476"/>
      <c r="T363" s="477"/>
      <c r="U363" s="476"/>
      <c r="V363" s="476"/>
      <c r="W363" s="665"/>
      <c r="X363" s="68"/>
    </row>
    <row r="364" spans="1:27" s="112" customFormat="1" x14ac:dyDescent="0.2">
      <c r="A364" s="157"/>
      <c r="B364" s="148"/>
      <c r="C364" s="148"/>
      <c r="E364" s="54"/>
      <c r="F364" s="54"/>
      <c r="H364" s="102"/>
      <c r="I364" s="68"/>
      <c r="J364" s="68"/>
      <c r="K364" s="54"/>
      <c r="L364" s="178"/>
      <c r="M364" s="174"/>
      <c r="N364" s="79"/>
      <c r="O364" s="194"/>
      <c r="P364" s="54"/>
      <c r="Q364" s="567"/>
      <c r="R364" s="25"/>
      <c r="S364" s="476"/>
      <c r="T364" s="477"/>
      <c r="U364" s="476"/>
      <c r="V364" s="476"/>
      <c r="W364" s="665"/>
      <c r="X364" s="68"/>
    </row>
    <row r="365" spans="1:27" s="112" customFormat="1" x14ac:dyDescent="0.2">
      <c r="A365" s="157"/>
      <c r="B365" s="148"/>
      <c r="C365" s="148"/>
      <c r="E365" s="54"/>
      <c r="F365" s="54"/>
      <c r="H365" s="102"/>
      <c r="I365" s="68"/>
      <c r="J365" s="68"/>
      <c r="K365" s="54"/>
      <c r="L365" s="178"/>
      <c r="M365" s="174"/>
      <c r="N365" s="79"/>
      <c r="O365" s="194"/>
      <c r="P365" s="54"/>
      <c r="Q365" s="567"/>
      <c r="R365" s="25"/>
      <c r="S365" s="476"/>
      <c r="T365" s="477"/>
      <c r="U365" s="476"/>
      <c r="V365" s="476"/>
      <c r="W365" s="665"/>
      <c r="X365" s="68"/>
      <c r="Z365" s="68"/>
      <c r="AA365" s="68"/>
    </row>
    <row r="366" spans="1:27" s="112" customFormat="1" x14ac:dyDescent="0.2">
      <c r="A366" s="157"/>
      <c r="B366" s="148"/>
      <c r="C366" s="148"/>
      <c r="E366" s="54"/>
      <c r="F366" s="54"/>
      <c r="H366" s="102"/>
      <c r="I366" s="68"/>
      <c r="J366" s="68"/>
      <c r="K366" s="54"/>
      <c r="L366" s="178"/>
      <c r="M366" s="174"/>
      <c r="N366" s="79"/>
      <c r="O366" s="194"/>
      <c r="P366" s="54"/>
      <c r="Q366" s="567"/>
      <c r="R366" s="25"/>
      <c r="S366" s="476"/>
      <c r="T366" s="477"/>
      <c r="U366" s="476"/>
      <c r="V366" s="476"/>
      <c r="W366" s="665"/>
      <c r="X366" s="68"/>
      <c r="Z366" s="68"/>
      <c r="AA366" s="68"/>
    </row>
    <row r="367" spans="1:27" x14ac:dyDescent="0.2">
      <c r="A367" s="157"/>
      <c r="B367" s="148"/>
      <c r="C367" s="148"/>
      <c r="N367" s="79"/>
      <c r="O367" s="194"/>
      <c r="Q367" s="567"/>
      <c r="Y367" s="112"/>
    </row>
    <row r="368" spans="1:27" x14ac:dyDescent="0.2">
      <c r="A368" s="157"/>
      <c r="B368" s="148"/>
      <c r="C368" s="148"/>
      <c r="N368" s="79"/>
      <c r="O368" s="194"/>
      <c r="Q368" s="567"/>
      <c r="Y368" s="112"/>
    </row>
    <row r="369" spans="1:27" x14ac:dyDescent="0.2">
      <c r="A369" s="157"/>
      <c r="B369" s="148"/>
      <c r="C369" s="148"/>
      <c r="N369" s="79"/>
      <c r="O369" s="194"/>
      <c r="Q369" s="567"/>
      <c r="Y369" s="112"/>
    </row>
    <row r="370" spans="1:27" x14ac:dyDescent="0.2">
      <c r="A370" s="157"/>
      <c r="B370" s="148"/>
      <c r="C370" s="148"/>
      <c r="N370" s="79"/>
      <c r="O370" s="194"/>
      <c r="Q370" s="567"/>
      <c r="Y370" s="112"/>
    </row>
    <row r="371" spans="1:27" x14ac:dyDescent="0.2">
      <c r="A371" s="157"/>
      <c r="B371" s="148"/>
      <c r="C371" s="148"/>
      <c r="N371" s="79"/>
      <c r="O371" s="194"/>
      <c r="Q371" s="567"/>
      <c r="Y371" s="112"/>
    </row>
    <row r="372" spans="1:27" x14ac:dyDescent="0.2">
      <c r="A372" s="157"/>
      <c r="B372" s="148"/>
      <c r="C372" s="148"/>
      <c r="N372" s="79"/>
      <c r="O372" s="194"/>
      <c r="Q372" s="567"/>
      <c r="Y372" s="112"/>
    </row>
    <row r="373" spans="1:27" x14ac:dyDescent="0.2">
      <c r="A373" s="157"/>
      <c r="B373" s="148"/>
      <c r="C373" s="148"/>
      <c r="N373" s="79"/>
      <c r="O373" s="194"/>
      <c r="Q373" s="567"/>
      <c r="Y373" s="112"/>
    </row>
    <row r="374" spans="1:27" x14ac:dyDescent="0.2">
      <c r="A374" s="157"/>
      <c r="B374" s="148"/>
      <c r="C374" s="148"/>
      <c r="N374" s="79"/>
      <c r="O374" s="194"/>
      <c r="Q374" s="567"/>
      <c r="Y374" s="112"/>
    </row>
    <row r="375" spans="1:27" x14ac:dyDescent="0.2">
      <c r="A375" s="157"/>
      <c r="B375" s="148"/>
      <c r="C375" s="148"/>
      <c r="N375" s="79"/>
      <c r="O375" s="194"/>
      <c r="Q375" s="567"/>
      <c r="Y375" s="112"/>
      <c r="Z375" s="112"/>
      <c r="AA375" s="112"/>
    </row>
    <row r="376" spans="1:27" x14ac:dyDescent="0.2">
      <c r="A376" s="157"/>
      <c r="B376" s="148"/>
      <c r="C376" s="148"/>
      <c r="N376" s="79"/>
      <c r="O376" s="194"/>
      <c r="Q376" s="567"/>
      <c r="Y376" s="112"/>
      <c r="Z376" s="112"/>
      <c r="AA376" s="112"/>
    </row>
    <row r="377" spans="1:27" s="112" customFormat="1" x14ac:dyDescent="0.2">
      <c r="A377" s="157"/>
      <c r="B377" s="148"/>
      <c r="C377" s="148"/>
      <c r="E377" s="54"/>
      <c r="F377" s="54"/>
      <c r="H377" s="102"/>
      <c r="I377" s="68"/>
      <c r="J377" s="68"/>
      <c r="K377" s="54"/>
      <c r="L377" s="178"/>
      <c r="M377" s="174"/>
      <c r="N377" s="79"/>
      <c r="O377" s="194"/>
      <c r="P377" s="54"/>
      <c r="Q377" s="567"/>
      <c r="R377" s="25"/>
      <c r="S377" s="476"/>
      <c r="T377" s="477"/>
      <c r="U377" s="476"/>
      <c r="V377" s="476"/>
      <c r="W377" s="665"/>
      <c r="X377" s="68"/>
    </row>
    <row r="378" spans="1:27" s="112" customFormat="1" x14ac:dyDescent="0.2">
      <c r="A378" s="157"/>
      <c r="B378" s="148"/>
      <c r="C378" s="148"/>
      <c r="E378" s="54"/>
      <c r="F378" s="54"/>
      <c r="H378" s="102"/>
      <c r="I378" s="68"/>
      <c r="J378" s="68"/>
      <c r="K378" s="54"/>
      <c r="L378" s="178"/>
      <c r="M378" s="174"/>
      <c r="N378" s="79"/>
      <c r="O378" s="194"/>
      <c r="P378" s="54"/>
      <c r="Q378" s="567"/>
      <c r="R378" s="25"/>
      <c r="S378" s="476"/>
      <c r="T378" s="477"/>
      <c r="U378" s="476"/>
      <c r="V378" s="476"/>
      <c r="W378" s="665"/>
      <c r="X378" s="68"/>
    </row>
    <row r="379" spans="1:27" s="112" customFormat="1" x14ac:dyDescent="0.2">
      <c r="A379" s="157"/>
      <c r="B379" s="148"/>
      <c r="C379" s="148"/>
      <c r="E379" s="54"/>
      <c r="F379" s="54"/>
      <c r="H379" s="102"/>
      <c r="I379" s="68"/>
      <c r="J379" s="68"/>
      <c r="K379" s="54"/>
      <c r="L379" s="178"/>
      <c r="M379" s="174"/>
      <c r="N379" s="79"/>
      <c r="O379" s="194"/>
      <c r="P379" s="54"/>
      <c r="Q379" s="567"/>
      <c r="R379" s="25"/>
      <c r="S379" s="476"/>
      <c r="T379" s="477"/>
      <c r="U379" s="476"/>
      <c r="V379" s="476"/>
      <c r="W379" s="665"/>
      <c r="X379" s="68"/>
    </row>
    <row r="380" spans="1:27" s="112" customFormat="1" x14ac:dyDescent="0.2">
      <c r="A380" s="157"/>
      <c r="B380" s="148"/>
      <c r="C380" s="148"/>
      <c r="E380" s="54"/>
      <c r="F380" s="54"/>
      <c r="H380" s="102"/>
      <c r="I380" s="68"/>
      <c r="J380" s="68"/>
      <c r="K380" s="54"/>
      <c r="L380" s="178"/>
      <c r="M380" s="174"/>
      <c r="N380" s="79"/>
      <c r="O380" s="194"/>
      <c r="P380" s="54"/>
      <c r="Q380" s="567"/>
      <c r="R380" s="25"/>
      <c r="S380" s="476"/>
      <c r="T380" s="477"/>
      <c r="U380" s="476"/>
      <c r="V380" s="476"/>
      <c r="W380" s="665"/>
      <c r="X380" s="68"/>
    </row>
    <row r="381" spans="1:27" s="112" customFormat="1" x14ac:dyDescent="0.2">
      <c r="A381" s="157"/>
      <c r="B381" s="148"/>
      <c r="C381" s="148"/>
      <c r="E381" s="54"/>
      <c r="F381" s="54"/>
      <c r="H381" s="102"/>
      <c r="I381" s="68"/>
      <c r="J381" s="68"/>
      <c r="K381" s="54"/>
      <c r="L381" s="178"/>
      <c r="M381" s="174"/>
      <c r="N381" s="79"/>
      <c r="O381" s="194"/>
      <c r="P381" s="54"/>
      <c r="Q381" s="567"/>
      <c r="R381" s="25"/>
      <c r="S381" s="476"/>
      <c r="T381" s="477"/>
      <c r="U381" s="476"/>
      <c r="V381" s="476"/>
      <c r="W381" s="665"/>
      <c r="X381" s="68"/>
    </row>
    <row r="382" spans="1:27" s="112" customFormat="1" x14ac:dyDescent="0.2">
      <c r="A382" s="157"/>
      <c r="B382" s="148"/>
      <c r="C382" s="148"/>
      <c r="E382" s="54"/>
      <c r="F382" s="54"/>
      <c r="H382" s="102"/>
      <c r="I382" s="68"/>
      <c r="J382" s="68"/>
      <c r="K382" s="54"/>
      <c r="L382" s="178"/>
      <c r="M382" s="174"/>
      <c r="N382" s="79"/>
      <c r="O382" s="194"/>
      <c r="P382" s="54"/>
      <c r="Q382" s="567"/>
      <c r="R382" s="25"/>
      <c r="S382" s="476"/>
      <c r="T382" s="477"/>
      <c r="U382" s="476"/>
      <c r="V382" s="476"/>
      <c r="W382" s="665"/>
      <c r="X382" s="68"/>
    </row>
    <row r="383" spans="1:27" s="112" customFormat="1" x14ac:dyDescent="0.2">
      <c r="A383" s="157"/>
      <c r="B383" s="148"/>
      <c r="C383" s="148"/>
      <c r="E383" s="54"/>
      <c r="F383" s="54"/>
      <c r="H383" s="102"/>
      <c r="I383" s="68"/>
      <c r="J383" s="68"/>
      <c r="K383" s="54"/>
      <c r="L383" s="178"/>
      <c r="M383" s="174"/>
      <c r="N383" s="79"/>
      <c r="O383" s="194"/>
      <c r="P383" s="54"/>
      <c r="Q383" s="567"/>
      <c r="R383" s="25"/>
      <c r="S383" s="476"/>
      <c r="T383" s="477"/>
      <c r="U383" s="476"/>
      <c r="V383" s="476"/>
      <c r="W383" s="665"/>
      <c r="X383" s="68"/>
    </row>
    <row r="384" spans="1:27" s="112" customFormat="1" x14ac:dyDescent="0.2">
      <c r="A384" s="157"/>
      <c r="B384" s="148"/>
      <c r="C384" s="148"/>
      <c r="E384" s="54"/>
      <c r="F384" s="54"/>
      <c r="H384" s="102"/>
      <c r="I384" s="68"/>
      <c r="J384" s="68"/>
      <c r="K384" s="54"/>
      <c r="L384" s="178"/>
      <c r="M384" s="174"/>
      <c r="N384" s="79"/>
      <c r="O384" s="194"/>
      <c r="P384" s="54"/>
      <c r="Q384" s="567"/>
      <c r="R384" s="25"/>
      <c r="S384" s="476"/>
      <c r="T384" s="477"/>
      <c r="U384" s="476"/>
      <c r="V384" s="476"/>
      <c r="W384" s="665"/>
      <c r="X384" s="68"/>
    </row>
    <row r="385" spans="1:24" s="112" customFormat="1" x14ac:dyDescent="0.2">
      <c r="A385" s="157"/>
      <c r="B385" s="148"/>
      <c r="C385" s="148"/>
      <c r="E385" s="54"/>
      <c r="F385" s="54"/>
      <c r="H385" s="102"/>
      <c r="I385" s="68"/>
      <c r="J385" s="68"/>
      <c r="K385" s="54"/>
      <c r="L385" s="178"/>
      <c r="M385" s="174"/>
      <c r="N385" s="79"/>
      <c r="O385" s="194"/>
      <c r="P385" s="54"/>
      <c r="Q385" s="567"/>
      <c r="R385" s="25"/>
      <c r="S385" s="476"/>
      <c r="T385" s="477"/>
      <c r="U385" s="476"/>
      <c r="V385" s="476"/>
      <c r="W385" s="665"/>
      <c r="X385" s="68"/>
    </row>
    <row r="386" spans="1:24" s="112" customFormat="1" x14ac:dyDescent="0.2">
      <c r="A386" s="157"/>
      <c r="B386" s="148"/>
      <c r="C386" s="148"/>
      <c r="E386" s="54"/>
      <c r="F386" s="54"/>
      <c r="H386" s="102"/>
      <c r="I386" s="68"/>
      <c r="J386" s="68"/>
      <c r="K386" s="54"/>
      <c r="L386" s="178"/>
      <c r="M386" s="174"/>
      <c r="N386" s="79"/>
      <c r="O386" s="194"/>
      <c r="P386" s="54"/>
      <c r="Q386" s="567"/>
      <c r="R386" s="25"/>
      <c r="S386" s="476"/>
      <c r="T386" s="477"/>
      <c r="U386" s="476"/>
      <c r="V386" s="476"/>
      <c r="W386" s="665"/>
      <c r="X386" s="68"/>
    </row>
    <row r="387" spans="1:24" s="112" customFormat="1" x14ac:dyDescent="0.2">
      <c r="A387" s="157"/>
      <c r="B387" s="148"/>
      <c r="C387" s="148"/>
      <c r="E387" s="54"/>
      <c r="F387" s="54"/>
      <c r="H387" s="102"/>
      <c r="I387" s="68"/>
      <c r="J387" s="68"/>
      <c r="K387" s="54"/>
      <c r="L387" s="178"/>
      <c r="M387" s="174"/>
      <c r="N387" s="79"/>
      <c r="O387" s="194"/>
      <c r="P387" s="54"/>
      <c r="Q387" s="567"/>
      <c r="R387" s="25"/>
      <c r="S387" s="476"/>
      <c r="T387" s="477"/>
      <c r="U387" s="476"/>
      <c r="V387" s="476"/>
      <c r="W387" s="665"/>
      <c r="X387" s="68"/>
    </row>
    <row r="388" spans="1:24" s="112" customFormat="1" x14ac:dyDescent="0.2">
      <c r="A388" s="157"/>
      <c r="B388" s="148"/>
      <c r="C388" s="148"/>
      <c r="E388" s="54"/>
      <c r="F388" s="54"/>
      <c r="H388" s="102"/>
      <c r="I388" s="68"/>
      <c r="J388" s="68"/>
      <c r="K388" s="54"/>
      <c r="L388" s="178"/>
      <c r="M388" s="174"/>
      <c r="N388" s="79"/>
      <c r="O388" s="194"/>
      <c r="P388" s="54"/>
      <c r="Q388" s="567"/>
      <c r="R388" s="25"/>
      <c r="S388" s="476"/>
      <c r="T388" s="477"/>
      <c r="U388" s="476"/>
      <c r="V388" s="476"/>
      <c r="W388" s="665"/>
      <c r="X388" s="68"/>
    </row>
    <row r="389" spans="1:24" s="112" customFormat="1" x14ac:dyDescent="0.2">
      <c r="A389" s="157"/>
      <c r="B389" s="148"/>
      <c r="C389" s="148"/>
      <c r="E389" s="54"/>
      <c r="F389" s="54"/>
      <c r="H389" s="102"/>
      <c r="I389" s="68"/>
      <c r="J389" s="68"/>
      <c r="K389" s="54"/>
      <c r="L389" s="178"/>
      <c r="M389" s="174"/>
      <c r="N389" s="79"/>
      <c r="O389" s="194"/>
      <c r="P389" s="54"/>
      <c r="Q389" s="567"/>
      <c r="R389" s="25"/>
      <c r="S389" s="476"/>
      <c r="T389" s="477"/>
      <c r="U389" s="476"/>
      <c r="V389" s="476"/>
      <c r="W389" s="665"/>
      <c r="X389" s="68"/>
    </row>
    <row r="390" spans="1:24" s="112" customFormat="1" x14ac:dyDescent="0.2">
      <c r="A390" s="157"/>
      <c r="B390" s="148"/>
      <c r="C390" s="148"/>
      <c r="E390" s="54"/>
      <c r="F390" s="54"/>
      <c r="H390" s="102"/>
      <c r="I390" s="68"/>
      <c r="J390" s="68"/>
      <c r="K390" s="54"/>
      <c r="L390" s="178"/>
      <c r="M390" s="174"/>
      <c r="N390" s="79"/>
      <c r="O390" s="194"/>
      <c r="P390" s="54"/>
      <c r="Q390" s="567"/>
      <c r="R390" s="25"/>
      <c r="S390" s="476"/>
      <c r="T390" s="477"/>
      <c r="U390" s="476"/>
      <c r="V390" s="476"/>
      <c r="W390" s="665"/>
      <c r="X390" s="68"/>
    </row>
    <row r="391" spans="1:24" s="112" customFormat="1" x14ac:dyDescent="0.2">
      <c r="A391" s="157"/>
      <c r="B391" s="148"/>
      <c r="C391" s="148"/>
      <c r="E391" s="54"/>
      <c r="F391" s="54"/>
      <c r="H391" s="102"/>
      <c r="I391" s="68"/>
      <c r="J391" s="68"/>
      <c r="K391" s="54"/>
      <c r="L391" s="178"/>
      <c r="M391" s="174"/>
      <c r="N391" s="79"/>
      <c r="O391" s="194"/>
      <c r="P391" s="54"/>
      <c r="Q391" s="567"/>
      <c r="R391" s="25"/>
      <c r="S391" s="476"/>
      <c r="T391" s="477"/>
      <c r="U391" s="476"/>
      <c r="V391" s="476"/>
      <c r="W391" s="665"/>
      <c r="X391" s="68"/>
    </row>
    <row r="392" spans="1:24" s="112" customFormat="1" x14ac:dyDescent="0.2">
      <c r="A392" s="157"/>
      <c r="B392" s="148"/>
      <c r="C392" s="148"/>
      <c r="E392" s="54"/>
      <c r="F392" s="54"/>
      <c r="H392" s="102"/>
      <c r="I392" s="68"/>
      <c r="J392" s="68"/>
      <c r="K392" s="54"/>
      <c r="L392" s="178"/>
      <c r="M392" s="174"/>
      <c r="N392" s="79"/>
      <c r="O392" s="194"/>
      <c r="P392" s="54"/>
      <c r="Q392" s="569"/>
      <c r="R392" s="25"/>
      <c r="S392" s="476"/>
      <c r="T392" s="477"/>
      <c r="U392" s="476"/>
      <c r="V392" s="476"/>
      <c r="W392" s="665"/>
      <c r="X392" s="68"/>
    </row>
    <row r="393" spans="1:24" s="112" customFormat="1" x14ac:dyDescent="0.2">
      <c r="A393" s="157"/>
      <c r="B393" s="148"/>
      <c r="C393" s="148"/>
      <c r="E393" s="54"/>
      <c r="F393" s="54"/>
      <c r="H393" s="102"/>
      <c r="I393" s="68"/>
      <c r="J393" s="68"/>
      <c r="K393" s="54"/>
      <c r="L393" s="178"/>
      <c r="M393" s="174"/>
      <c r="N393" s="79"/>
      <c r="O393" s="183"/>
      <c r="P393" s="54"/>
      <c r="Q393" s="569"/>
      <c r="R393" s="25"/>
      <c r="S393" s="476"/>
      <c r="T393" s="477"/>
      <c r="U393" s="476"/>
      <c r="V393" s="476"/>
      <c r="W393" s="665"/>
      <c r="X393" s="68"/>
    </row>
    <row r="394" spans="1:24" s="112" customFormat="1" x14ac:dyDescent="0.2">
      <c r="A394" s="157"/>
      <c r="B394" s="148"/>
      <c r="C394" s="148"/>
      <c r="E394" s="54"/>
      <c r="F394" s="54"/>
      <c r="H394" s="102"/>
      <c r="I394" s="68"/>
      <c r="J394" s="68"/>
      <c r="K394" s="54"/>
      <c r="L394" s="178"/>
      <c r="M394" s="174"/>
      <c r="N394" s="79"/>
      <c r="O394" s="183"/>
      <c r="P394" s="54"/>
      <c r="Q394" s="569"/>
      <c r="R394" s="25"/>
      <c r="S394" s="476"/>
      <c r="T394" s="477"/>
      <c r="U394" s="476"/>
      <c r="V394" s="476"/>
      <c r="W394" s="665"/>
      <c r="X394" s="68"/>
    </row>
    <row r="395" spans="1:24" s="112" customFormat="1" x14ac:dyDescent="0.2">
      <c r="A395" s="157"/>
      <c r="B395" s="148"/>
      <c r="C395" s="148"/>
      <c r="E395" s="54"/>
      <c r="F395" s="54"/>
      <c r="H395" s="102"/>
      <c r="I395" s="68"/>
      <c r="J395" s="68"/>
      <c r="K395" s="54"/>
      <c r="L395" s="178"/>
      <c r="M395" s="174"/>
      <c r="N395" s="79"/>
      <c r="O395" s="183"/>
      <c r="P395" s="54"/>
      <c r="Q395" s="569"/>
      <c r="R395" s="25"/>
      <c r="S395" s="476"/>
      <c r="T395" s="477"/>
      <c r="U395" s="476"/>
      <c r="V395" s="476"/>
      <c r="W395" s="665"/>
      <c r="X395" s="68"/>
    </row>
    <row r="396" spans="1:24" s="112" customFormat="1" x14ac:dyDescent="0.2">
      <c r="A396" s="157"/>
      <c r="B396" s="148"/>
      <c r="C396" s="148"/>
      <c r="E396" s="54"/>
      <c r="F396" s="54"/>
      <c r="H396" s="102"/>
      <c r="I396" s="68"/>
      <c r="J396" s="68"/>
      <c r="K396" s="54"/>
      <c r="L396" s="178"/>
      <c r="M396" s="174"/>
      <c r="N396" s="79"/>
      <c r="O396" s="183"/>
      <c r="P396" s="54"/>
      <c r="Q396" s="569"/>
      <c r="R396" s="25"/>
      <c r="S396" s="476"/>
      <c r="T396" s="477"/>
      <c r="U396" s="476"/>
      <c r="V396" s="476"/>
      <c r="W396" s="665"/>
      <c r="X396" s="68"/>
    </row>
    <row r="397" spans="1:24" s="112" customFormat="1" x14ac:dyDescent="0.2">
      <c r="A397" s="157"/>
      <c r="B397" s="148"/>
      <c r="C397" s="148"/>
      <c r="E397" s="54"/>
      <c r="F397" s="54"/>
      <c r="H397" s="102"/>
      <c r="I397" s="68"/>
      <c r="J397" s="68"/>
      <c r="K397" s="54"/>
      <c r="L397" s="178"/>
      <c r="M397" s="174"/>
      <c r="N397" s="174"/>
      <c r="O397" s="183"/>
      <c r="P397" s="54"/>
      <c r="Q397" s="569"/>
      <c r="R397" s="25"/>
      <c r="S397" s="476"/>
      <c r="T397" s="477"/>
      <c r="U397" s="476"/>
      <c r="V397" s="476"/>
      <c r="W397" s="665"/>
      <c r="X397" s="68"/>
    </row>
    <row r="398" spans="1:24" s="112" customFormat="1" x14ac:dyDescent="0.2">
      <c r="A398" s="157"/>
      <c r="B398" s="148"/>
      <c r="C398" s="148"/>
      <c r="E398" s="54"/>
      <c r="F398" s="54"/>
      <c r="H398" s="102"/>
      <c r="I398" s="68"/>
      <c r="J398" s="68"/>
      <c r="K398" s="54"/>
      <c r="L398" s="178"/>
      <c r="M398" s="174"/>
      <c r="N398" s="174"/>
      <c r="O398" s="183"/>
      <c r="P398" s="54"/>
      <c r="Q398" s="569"/>
      <c r="R398" s="25"/>
      <c r="S398" s="476"/>
      <c r="T398" s="477"/>
      <c r="U398" s="476"/>
      <c r="V398" s="476"/>
      <c r="W398" s="665"/>
      <c r="X398" s="68"/>
    </row>
    <row r="399" spans="1:24" s="112" customFormat="1" x14ac:dyDescent="0.2">
      <c r="A399" s="157"/>
      <c r="B399" s="148"/>
      <c r="C399" s="148"/>
      <c r="E399" s="54"/>
      <c r="F399" s="54"/>
      <c r="H399" s="102"/>
      <c r="I399" s="68"/>
      <c r="J399" s="68"/>
      <c r="K399" s="54"/>
      <c r="L399" s="178"/>
      <c r="M399" s="174"/>
      <c r="N399" s="174"/>
      <c r="O399" s="183"/>
      <c r="P399" s="54"/>
      <c r="Q399" s="567"/>
      <c r="R399" s="25"/>
      <c r="S399" s="476"/>
      <c r="T399" s="477"/>
      <c r="U399" s="476"/>
      <c r="V399" s="476"/>
      <c r="W399" s="665"/>
      <c r="X399" s="68"/>
    </row>
    <row r="400" spans="1:24" s="112" customFormat="1" x14ac:dyDescent="0.2">
      <c r="A400" s="157"/>
      <c r="B400" s="148"/>
      <c r="C400" s="148"/>
      <c r="E400" s="54"/>
      <c r="F400" s="54"/>
      <c r="H400" s="102"/>
      <c r="I400" s="68"/>
      <c r="J400" s="68"/>
      <c r="K400" s="54"/>
      <c r="L400" s="178"/>
      <c r="M400" s="174"/>
      <c r="N400" s="174"/>
      <c r="O400" s="183"/>
      <c r="P400" s="54"/>
      <c r="Q400" s="567"/>
      <c r="R400" s="25"/>
      <c r="S400" s="476"/>
      <c r="T400" s="477"/>
      <c r="U400" s="476"/>
      <c r="V400" s="476"/>
      <c r="W400" s="665"/>
      <c r="X400" s="68"/>
    </row>
    <row r="401" spans="1:25" s="112" customFormat="1" x14ac:dyDescent="0.2">
      <c r="A401" s="157"/>
      <c r="B401" s="148"/>
      <c r="C401" s="148"/>
      <c r="E401" s="54"/>
      <c r="F401" s="54"/>
      <c r="H401" s="102"/>
      <c r="I401" s="68"/>
      <c r="J401" s="68"/>
      <c r="K401" s="54"/>
      <c r="L401" s="178"/>
      <c r="M401" s="174"/>
      <c r="N401" s="174"/>
      <c r="O401" s="183"/>
      <c r="P401" s="54"/>
      <c r="Q401" s="567"/>
      <c r="R401" s="25"/>
      <c r="S401" s="476"/>
      <c r="T401" s="477"/>
      <c r="U401" s="476"/>
      <c r="V401" s="476"/>
      <c r="W401" s="665"/>
      <c r="X401" s="68"/>
    </row>
    <row r="402" spans="1:25" s="112" customFormat="1" x14ac:dyDescent="0.2">
      <c r="A402" s="157"/>
      <c r="B402" s="148"/>
      <c r="C402" s="148"/>
      <c r="E402" s="54"/>
      <c r="F402" s="54"/>
      <c r="H402" s="102"/>
      <c r="I402" s="68"/>
      <c r="J402" s="68"/>
      <c r="K402" s="54"/>
      <c r="L402" s="178"/>
      <c r="M402" s="174"/>
      <c r="N402" s="174"/>
      <c r="O402" s="183"/>
      <c r="P402" s="54"/>
      <c r="Q402" s="567"/>
      <c r="R402" s="25"/>
      <c r="S402" s="476"/>
      <c r="T402" s="477"/>
      <c r="U402" s="476"/>
      <c r="V402" s="476"/>
      <c r="W402" s="665"/>
      <c r="X402" s="68"/>
    </row>
    <row r="403" spans="1:25" s="112" customFormat="1" x14ac:dyDescent="0.2">
      <c r="A403" s="157"/>
      <c r="B403" s="148"/>
      <c r="C403" s="148"/>
      <c r="E403" s="54"/>
      <c r="F403" s="54"/>
      <c r="H403" s="102"/>
      <c r="I403" s="68"/>
      <c r="J403" s="68"/>
      <c r="K403" s="54"/>
      <c r="L403" s="178"/>
      <c r="M403" s="174"/>
      <c r="N403" s="174"/>
      <c r="O403" s="183"/>
      <c r="P403" s="54"/>
      <c r="Q403" s="567"/>
      <c r="R403" s="25"/>
      <c r="S403" s="476"/>
      <c r="T403" s="477"/>
      <c r="U403" s="476"/>
      <c r="V403" s="476"/>
      <c r="W403" s="665"/>
      <c r="X403" s="68"/>
    </row>
    <row r="404" spans="1:25" s="112" customFormat="1" x14ac:dyDescent="0.2">
      <c r="A404" s="157"/>
      <c r="B404" s="148"/>
      <c r="C404" s="148"/>
      <c r="E404" s="54"/>
      <c r="F404" s="54"/>
      <c r="H404" s="102"/>
      <c r="I404" s="68"/>
      <c r="J404" s="68"/>
      <c r="K404" s="54"/>
      <c r="L404" s="178"/>
      <c r="M404" s="174"/>
      <c r="N404" s="174"/>
      <c r="O404" s="183"/>
      <c r="P404" s="54"/>
      <c r="Q404" s="567"/>
      <c r="R404" s="25"/>
      <c r="S404" s="476"/>
      <c r="T404" s="477"/>
      <c r="U404" s="476"/>
      <c r="V404" s="476"/>
      <c r="W404" s="665"/>
      <c r="X404" s="68"/>
    </row>
    <row r="405" spans="1:25" s="112" customFormat="1" x14ac:dyDescent="0.2">
      <c r="A405" s="157"/>
      <c r="B405" s="148"/>
      <c r="C405" s="148"/>
      <c r="E405" s="54"/>
      <c r="F405" s="54"/>
      <c r="H405" s="102"/>
      <c r="I405" s="68"/>
      <c r="J405" s="68"/>
      <c r="K405" s="54"/>
      <c r="L405" s="178"/>
      <c r="M405" s="174"/>
      <c r="N405" s="174"/>
      <c r="O405" s="183"/>
      <c r="P405" s="54"/>
      <c r="Q405" s="567"/>
      <c r="R405" s="25"/>
      <c r="S405" s="476"/>
      <c r="T405" s="477"/>
      <c r="U405" s="476"/>
      <c r="V405" s="476"/>
      <c r="W405" s="665"/>
      <c r="X405" s="68"/>
    </row>
    <row r="406" spans="1:25" s="112" customFormat="1" x14ac:dyDescent="0.2">
      <c r="A406" s="157"/>
      <c r="B406" s="148"/>
      <c r="C406" s="148"/>
      <c r="E406" s="54"/>
      <c r="F406" s="54"/>
      <c r="H406" s="102"/>
      <c r="I406" s="68"/>
      <c r="J406" s="68"/>
      <c r="K406" s="54"/>
      <c r="L406" s="178"/>
      <c r="M406" s="174"/>
      <c r="N406" s="174"/>
      <c r="O406" s="183"/>
      <c r="P406" s="54"/>
      <c r="Q406" s="567"/>
      <c r="R406" s="25"/>
      <c r="S406" s="476"/>
      <c r="T406" s="477"/>
      <c r="U406" s="476"/>
      <c r="V406" s="476"/>
      <c r="W406" s="665"/>
      <c r="X406" s="68"/>
    </row>
    <row r="407" spans="1:25" s="112" customFormat="1" x14ac:dyDescent="0.2">
      <c r="A407" s="157"/>
      <c r="B407" s="148"/>
      <c r="C407" s="148"/>
      <c r="E407" s="54"/>
      <c r="F407" s="54"/>
      <c r="H407" s="102"/>
      <c r="I407" s="68"/>
      <c r="J407" s="68"/>
      <c r="K407" s="54"/>
      <c r="L407" s="178"/>
      <c r="M407" s="174"/>
      <c r="N407" s="174"/>
      <c r="O407" s="183"/>
      <c r="P407" s="54"/>
      <c r="Q407" s="567"/>
      <c r="R407" s="25"/>
      <c r="S407" s="476"/>
      <c r="T407" s="477"/>
      <c r="U407" s="476"/>
      <c r="V407" s="476"/>
      <c r="W407" s="665"/>
      <c r="X407" s="68"/>
    </row>
    <row r="408" spans="1:25" s="112" customFormat="1" x14ac:dyDescent="0.2">
      <c r="A408" s="157"/>
      <c r="B408" s="148"/>
      <c r="C408" s="148"/>
      <c r="E408" s="54"/>
      <c r="F408" s="54"/>
      <c r="H408" s="102"/>
      <c r="I408" s="68"/>
      <c r="J408" s="68"/>
      <c r="K408" s="54"/>
      <c r="L408" s="178"/>
      <c r="M408" s="174"/>
      <c r="N408" s="174"/>
      <c r="O408" s="183"/>
      <c r="P408" s="54"/>
      <c r="Q408" s="567"/>
      <c r="R408" s="25"/>
      <c r="S408" s="476"/>
      <c r="T408" s="477"/>
      <c r="U408" s="476"/>
      <c r="V408" s="476"/>
      <c r="W408" s="665"/>
      <c r="X408" s="68"/>
    </row>
    <row r="409" spans="1:25" s="112" customFormat="1" x14ac:dyDescent="0.2">
      <c r="A409" s="157"/>
      <c r="B409" s="148"/>
      <c r="C409" s="148"/>
      <c r="E409" s="54"/>
      <c r="F409" s="54"/>
      <c r="H409" s="102"/>
      <c r="I409" s="68"/>
      <c r="J409" s="68"/>
      <c r="K409" s="54"/>
      <c r="L409" s="178"/>
      <c r="M409" s="174"/>
      <c r="N409" s="174"/>
      <c r="O409" s="183"/>
      <c r="P409" s="54"/>
      <c r="Q409" s="567"/>
      <c r="R409" s="25"/>
      <c r="S409" s="476"/>
      <c r="T409" s="477"/>
      <c r="U409" s="476"/>
      <c r="V409" s="476"/>
      <c r="W409" s="665"/>
      <c r="X409" s="68"/>
    </row>
    <row r="410" spans="1:25" s="112" customFormat="1" x14ac:dyDescent="0.2">
      <c r="A410" s="157"/>
      <c r="B410" s="148"/>
      <c r="C410" s="148"/>
      <c r="E410" s="54"/>
      <c r="F410" s="54"/>
      <c r="H410" s="102"/>
      <c r="I410" s="68"/>
      <c r="J410" s="68"/>
      <c r="K410" s="54"/>
      <c r="L410" s="178"/>
      <c r="M410" s="174"/>
      <c r="N410" s="174"/>
      <c r="O410" s="183"/>
      <c r="P410" s="54"/>
      <c r="Q410" s="567"/>
      <c r="R410" s="25"/>
      <c r="S410" s="476"/>
      <c r="T410" s="477"/>
      <c r="U410" s="476"/>
      <c r="V410" s="476"/>
      <c r="W410" s="665"/>
      <c r="X410" s="68"/>
    </row>
    <row r="411" spans="1:25" s="112" customFormat="1" x14ac:dyDescent="0.2">
      <c r="A411" s="157"/>
      <c r="B411" s="148"/>
      <c r="C411" s="148"/>
      <c r="E411" s="54"/>
      <c r="F411" s="54"/>
      <c r="H411" s="102"/>
      <c r="I411" s="68"/>
      <c r="J411" s="68"/>
      <c r="K411" s="54"/>
      <c r="L411" s="178"/>
      <c r="M411" s="174"/>
      <c r="N411" s="174"/>
      <c r="O411" s="183"/>
      <c r="P411" s="54"/>
      <c r="Q411" s="567"/>
      <c r="R411" s="25"/>
      <c r="S411" s="476"/>
      <c r="T411" s="477"/>
      <c r="U411" s="476"/>
      <c r="V411" s="476"/>
      <c r="W411" s="665"/>
      <c r="X411" s="68"/>
    </row>
    <row r="412" spans="1:25" s="112" customFormat="1" x14ac:dyDescent="0.2">
      <c r="A412" s="157"/>
      <c r="B412" s="148"/>
      <c r="C412" s="148"/>
      <c r="E412" s="54"/>
      <c r="F412" s="54"/>
      <c r="H412" s="102"/>
      <c r="I412" s="68"/>
      <c r="J412" s="68"/>
      <c r="K412" s="54"/>
      <c r="L412" s="178"/>
      <c r="M412" s="174"/>
      <c r="N412" s="174"/>
      <c r="O412" s="183"/>
      <c r="P412" s="54"/>
      <c r="Q412" s="567"/>
      <c r="R412" s="25"/>
      <c r="S412" s="476"/>
      <c r="T412" s="477"/>
      <c r="U412" s="476"/>
      <c r="V412" s="476"/>
      <c r="W412" s="665"/>
      <c r="X412" s="68"/>
    </row>
    <row r="413" spans="1:25" s="112" customFormat="1" x14ac:dyDescent="0.2">
      <c r="A413" s="157"/>
      <c r="B413" s="148"/>
      <c r="C413" s="148"/>
      <c r="E413" s="54"/>
      <c r="F413" s="54"/>
      <c r="H413" s="102"/>
      <c r="I413" s="68"/>
      <c r="J413" s="68"/>
      <c r="K413" s="54"/>
      <c r="L413" s="178"/>
      <c r="M413" s="174"/>
      <c r="N413" s="174"/>
      <c r="O413" s="183"/>
      <c r="P413" s="54"/>
      <c r="Q413" s="567"/>
      <c r="R413" s="25"/>
      <c r="S413" s="476"/>
      <c r="T413" s="477"/>
      <c r="U413" s="476"/>
      <c r="V413" s="476"/>
      <c r="W413" s="665"/>
      <c r="X413" s="68"/>
      <c r="Y413" s="68"/>
    </row>
    <row r="414" spans="1:25" s="112" customFormat="1" x14ac:dyDescent="0.2">
      <c r="A414" s="157"/>
      <c r="B414" s="148"/>
      <c r="C414" s="148"/>
      <c r="E414" s="54"/>
      <c r="F414" s="54"/>
      <c r="H414" s="102"/>
      <c r="I414" s="68"/>
      <c r="J414" s="68"/>
      <c r="K414" s="54"/>
      <c r="L414" s="178"/>
      <c r="M414" s="174"/>
      <c r="N414" s="174"/>
      <c r="O414" s="183"/>
      <c r="P414" s="54"/>
      <c r="Q414" s="567"/>
      <c r="R414" s="25"/>
      <c r="S414" s="476"/>
      <c r="T414" s="477"/>
      <c r="U414" s="476"/>
      <c r="V414" s="476"/>
      <c r="W414" s="665"/>
      <c r="X414" s="68"/>
      <c r="Y414" s="68"/>
    </row>
    <row r="415" spans="1:25" s="112" customFormat="1" x14ac:dyDescent="0.2">
      <c r="A415" s="157"/>
      <c r="B415" s="148"/>
      <c r="C415" s="148"/>
      <c r="E415" s="54"/>
      <c r="F415" s="54"/>
      <c r="H415" s="102"/>
      <c r="I415" s="68"/>
      <c r="J415" s="68"/>
      <c r="K415" s="54"/>
      <c r="L415" s="178"/>
      <c r="M415" s="174"/>
      <c r="N415" s="174"/>
      <c r="O415" s="183"/>
      <c r="P415" s="54"/>
      <c r="Q415" s="567"/>
      <c r="R415" s="25"/>
      <c r="S415" s="476"/>
      <c r="T415" s="477"/>
      <c r="U415" s="476"/>
      <c r="V415" s="476"/>
      <c r="W415" s="665"/>
      <c r="X415" s="68"/>
      <c r="Y415" s="68"/>
    </row>
    <row r="416" spans="1:25" s="112" customFormat="1" x14ac:dyDescent="0.2">
      <c r="A416" s="157"/>
      <c r="B416" s="148"/>
      <c r="C416" s="148"/>
      <c r="E416" s="54"/>
      <c r="F416" s="54"/>
      <c r="H416" s="102"/>
      <c r="I416" s="68"/>
      <c r="J416" s="68"/>
      <c r="K416" s="54"/>
      <c r="L416" s="178"/>
      <c r="M416" s="174"/>
      <c r="N416" s="174"/>
      <c r="O416" s="183"/>
      <c r="P416" s="54"/>
      <c r="Q416" s="567"/>
      <c r="R416" s="25"/>
      <c r="S416" s="476"/>
      <c r="T416" s="477"/>
      <c r="U416" s="476"/>
      <c r="V416" s="476"/>
      <c r="W416" s="665"/>
      <c r="X416" s="68"/>
      <c r="Y416" s="68"/>
    </row>
    <row r="417" spans="1:25" s="112" customFormat="1" x14ac:dyDescent="0.2">
      <c r="A417" s="157"/>
      <c r="B417" s="148"/>
      <c r="C417" s="148"/>
      <c r="E417" s="54"/>
      <c r="F417" s="54"/>
      <c r="H417" s="102"/>
      <c r="I417" s="68"/>
      <c r="J417" s="68"/>
      <c r="K417" s="54"/>
      <c r="L417" s="178"/>
      <c r="M417" s="174"/>
      <c r="N417" s="174"/>
      <c r="O417" s="183"/>
      <c r="P417" s="54"/>
      <c r="Q417" s="567"/>
      <c r="R417" s="25"/>
      <c r="S417" s="476"/>
      <c r="T417" s="477"/>
      <c r="U417" s="476"/>
      <c r="V417" s="476"/>
      <c r="W417" s="665"/>
      <c r="X417" s="68"/>
      <c r="Y417" s="68"/>
    </row>
    <row r="418" spans="1:25" s="112" customFormat="1" x14ac:dyDescent="0.2">
      <c r="A418" s="157"/>
      <c r="B418" s="148"/>
      <c r="C418" s="148"/>
      <c r="E418" s="54"/>
      <c r="F418" s="54"/>
      <c r="H418" s="102"/>
      <c r="I418" s="68"/>
      <c r="J418" s="68"/>
      <c r="K418" s="54"/>
      <c r="L418" s="178"/>
      <c r="M418" s="174"/>
      <c r="N418" s="174"/>
      <c r="O418" s="183"/>
      <c r="P418" s="54"/>
      <c r="Q418" s="567"/>
      <c r="R418" s="25"/>
      <c r="S418" s="476"/>
      <c r="T418" s="477"/>
      <c r="U418" s="476"/>
      <c r="V418" s="476"/>
      <c r="W418" s="665"/>
      <c r="X418" s="68"/>
      <c r="Y418" s="68"/>
    </row>
    <row r="419" spans="1:25" s="112" customFormat="1" x14ac:dyDescent="0.2">
      <c r="A419" s="157"/>
      <c r="B419" s="148"/>
      <c r="C419" s="148"/>
      <c r="E419" s="54"/>
      <c r="F419" s="54"/>
      <c r="H419" s="102"/>
      <c r="I419" s="68"/>
      <c r="J419" s="68"/>
      <c r="K419" s="54"/>
      <c r="L419" s="178"/>
      <c r="M419" s="174"/>
      <c r="N419" s="174"/>
      <c r="O419" s="183"/>
      <c r="P419" s="54"/>
      <c r="Q419" s="567"/>
      <c r="R419" s="25"/>
      <c r="S419" s="476"/>
      <c r="T419" s="477"/>
      <c r="U419" s="476"/>
      <c r="V419" s="476"/>
      <c r="W419" s="665"/>
      <c r="X419" s="68"/>
      <c r="Y419" s="68"/>
    </row>
    <row r="420" spans="1:25" s="112" customFormat="1" x14ac:dyDescent="0.2">
      <c r="A420" s="157"/>
      <c r="B420" s="148"/>
      <c r="C420" s="148"/>
      <c r="E420" s="54"/>
      <c r="F420" s="54"/>
      <c r="H420" s="102"/>
      <c r="I420" s="68"/>
      <c r="J420" s="68"/>
      <c r="K420" s="54"/>
      <c r="L420" s="178"/>
      <c r="M420" s="174"/>
      <c r="N420" s="174"/>
      <c r="O420" s="183"/>
      <c r="P420" s="54"/>
      <c r="Q420" s="567"/>
      <c r="R420" s="25"/>
      <c r="S420" s="476"/>
      <c r="T420" s="477"/>
      <c r="U420" s="476"/>
      <c r="V420" s="476"/>
      <c r="W420" s="665"/>
      <c r="X420" s="68"/>
      <c r="Y420" s="68"/>
    </row>
    <row r="421" spans="1:25" s="112" customFormat="1" x14ac:dyDescent="0.2">
      <c r="A421" s="157"/>
      <c r="B421" s="148"/>
      <c r="C421" s="148"/>
      <c r="E421" s="54"/>
      <c r="F421" s="54"/>
      <c r="H421" s="102"/>
      <c r="I421" s="68"/>
      <c r="J421" s="68"/>
      <c r="K421" s="54"/>
      <c r="L421" s="178"/>
      <c r="M421" s="174"/>
      <c r="N421" s="174"/>
      <c r="O421" s="183"/>
      <c r="P421" s="54"/>
      <c r="Q421" s="567"/>
      <c r="R421" s="25"/>
      <c r="S421" s="476"/>
      <c r="T421" s="477"/>
      <c r="U421" s="476"/>
      <c r="V421" s="476"/>
      <c r="W421" s="665"/>
      <c r="X421" s="68"/>
      <c r="Y421" s="68"/>
    </row>
    <row r="422" spans="1:25" s="112" customFormat="1" x14ac:dyDescent="0.2">
      <c r="A422" s="157"/>
      <c r="B422" s="148"/>
      <c r="C422" s="148"/>
      <c r="E422" s="54"/>
      <c r="F422" s="54"/>
      <c r="H422" s="102"/>
      <c r="I422" s="68"/>
      <c r="J422" s="68"/>
      <c r="K422" s="54"/>
      <c r="L422" s="178"/>
      <c r="M422" s="174"/>
      <c r="N422" s="174"/>
      <c r="O422" s="183"/>
      <c r="P422" s="54"/>
      <c r="Q422" s="567"/>
      <c r="R422" s="25"/>
      <c r="S422" s="476"/>
      <c r="T422" s="477"/>
      <c r="U422" s="476"/>
      <c r="V422" s="476"/>
      <c r="W422" s="665"/>
      <c r="X422" s="68"/>
      <c r="Y422" s="68"/>
    </row>
    <row r="423" spans="1:25" s="112" customFormat="1" x14ac:dyDescent="0.2">
      <c r="A423" s="157"/>
      <c r="B423" s="148"/>
      <c r="C423" s="148"/>
      <c r="E423" s="54"/>
      <c r="F423" s="54"/>
      <c r="H423" s="102"/>
      <c r="I423" s="68"/>
      <c r="J423" s="68"/>
      <c r="K423" s="54"/>
      <c r="L423" s="178"/>
      <c r="M423" s="174"/>
      <c r="N423" s="174"/>
      <c r="O423" s="93"/>
      <c r="P423" s="54"/>
      <c r="Q423" s="567"/>
      <c r="R423" s="25"/>
      <c r="S423" s="476"/>
      <c r="T423" s="477"/>
      <c r="U423" s="476"/>
      <c r="V423" s="476"/>
      <c r="W423" s="665"/>
      <c r="X423" s="68"/>
    </row>
    <row r="424" spans="1:25" s="112" customFormat="1" x14ac:dyDescent="0.2">
      <c r="A424" s="157"/>
      <c r="B424" s="148"/>
      <c r="C424" s="148"/>
      <c r="E424" s="54"/>
      <c r="F424" s="54"/>
      <c r="H424" s="102"/>
      <c r="I424" s="68"/>
      <c r="J424" s="68"/>
      <c r="K424" s="54"/>
      <c r="L424" s="178"/>
      <c r="M424" s="174"/>
      <c r="N424" s="174"/>
      <c r="P424" s="54"/>
      <c r="Q424" s="567"/>
      <c r="R424" s="25"/>
      <c r="S424" s="476"/>
      <c r="T424" s="477"/>
      <c r="U424" s="476"/>
      <c r="V424" s="476"/>
      <c r="W424" s="665"/>
      <c r="X424" s="68"/>
    </row>
    <row r="425" spans="1:25" s="112" customFormat="1" x14ac:dyDescent="0.2">
      <c r="A425" s="157"/>
      <c r="B425" s="148"/>
      <c r="C425" s="148"/>
      <c r="E425" s="54"/>
      <c r="F425" s="54"/>
      <c r="H425" s="102"/>
      <c r="I425" s="68"/>
      <c r="J425" s="68"/>
      <c r="K425" s="54"/>
      <c r="L425" s="178"/>
      <c r="M425" s="174"/>
      <c r="N425" s="174"/>
      <c r="P425" s="54"/>
      <c r="Q425" s="567"/>
      <c r="R425" s="25"/>
      <c r="S425" s="476"/>
      <c r="T425" s="477"/>
      <c r="U425" s="476"/>
      <c r="V425" s="476"/>
      <c r="W425" s="665"/>
      <c r="X425" s="68"/>
    </row>
    <row r="426" spans="1:25" s="112" customFormat="1" x14ac:dyDescent="0.2">
      <c r="A426" s="157"/>
      <c r="B426" s="148"/>
      <c r="C426" s="148"/>
      <c r="E426" s="54"/>
      <c r="F426" s="54"/>
      <c r="H426" s="102"/>
      <c r="I426" s="68"/>
      <c r="J426" s="68"/>
      <c r="K426" s="54"/>
      <c r="L426" s="178"/>
      <c r="M426" s="174"/>
      <c r="N426" s="174"/>
      <c r="P426" s="54"/>
      <c r="Q426" s="567"/>
      <c r="R426" s="25"/>
      <c r="S426" s="476"/>
      <c r="T426" s="477"/>
      <c r="U426" s="476"/>
      <c r="V426" s="476"/>
      <c r="W426" s="665"/>
      <c r="X426" s="68"/>
    </row>
    <row r="427" spans="1:25" s="112" customFormat="1" x14ac:dyDescent="0.2">
      <c r="A427" s="157"/>
      <c r="B427" s="148"/>
      <c r="C427" s="148"/>
      <c r="E427" s="54"/>
      <c r="F427" s="54"/>
      <c r="H427" s="102"/>
      <c r="I427" s="68"/>
      <c r="J427" s="68"/>
      <c r="K427" s="54"/>
      <c r="L427" s="178"/>
      <c r="M427" s="174"/>
      <c r="N427" s="174"/>
      <c r="P427" s="54"/>
      <c r="Q427" s="567"/>
      <c r="R427" s="25"/>
      <c r="S427" s="476"/>
      <c r="T427" s="477"/>
      <c r="U427" s="476"/>
      <c r="V427" s="476"/>
      <c r="W427" s="665"/>
      <c r="X427" s="68"/>
    </row>
    <row r="428" spans="1:25" s="112" customFormat="1" x14ac:dyDescent="0.2">
      <c r="A428" s="157"/>
      <c r="B428" s="148"/>
      <c r="C428" s="148"/>
      <c r="E428" s="54"/>
      <c r="F428" s="54"/>
      <c r="H428" s="102"/>
      <c r="I428" s="68"/>
      <c r="J428" s="68"/>
      <c r="K428" s="54"/>
      <c r="L428" s="178"/>
      <c r="M428" s="174"/>
      <c r="N428" s="174"/>
      <c r="P428" s="54"/>
      <c r="Q428" s="567"/>
      <c r="R428" s="25"/>
      <c r="S428" s="476"/>
      <c r="T428" s="477"/>
      <c r="U428" s="476"/>
      <c r="V428" s="476"/>
      <c r="W428" s="665"/>
      <c r="X428" s="68"/>
    </row>
    <row r="429" spans="1:25" s="112" customFormat="1" x14ac:dyDescent="0.2">
      <c r="A429" s="157"/>
      <c r="B429" s="148"/>
      <c r="C429" s="148"/>
      <c r="E429" s="54"/>
      <c r="F429" s="54"/>
      <c r="H429" s="102"/>
      <c r="I429" s="68"/>
      <c r="J429" s="68"/>
      <c r="K429" s="54"/>
      <c r="L429" s="178"/>
      <c r="M429" s="174"/>
      <c r="N429" s="174"/>
      <c r="P429" s="54"/>
      <c r="Q429" s="567"/>
      <c r="R429" s="25"/>
      <c r="S429" s="476"/>
      <c r="T429" s="477"/>
      <c r="U429" s="476"/>
      <c r="V429" s="476"/>
      <c r="W429" s="665"/>
      <c r="X429" s="68"/>
    </row>
    <row r="430" spans="1:25" s="112" customFormat="1" x14ac:dyDescent="0.2">
      <c r="A430" s="157"/>
      <c r="B430" s="148"/>
      <c r="C430" s="148"/>
      <c r="E430" s="54"/>
      <c r="F430" s="54"/>
      <c r="H430" s="102"/>
      <c r="I430" s="68"/>
      <c r="J430" s="68"/>
      <c r="K430" s="54"/>
      <c r="L430" s="178"/>
      <c r="M430" s="174"/>
      <c r="N430" s="174"/>
      <c r="P430" s="54"/>
      <c r="Q430" s="567"/>
      <c r="R430" s="25"/>
      <c r="S430" s="476"/>
      <c r="T430" s="477"/>
      <c r="U430" s="476"/>
      <c r="V430" s="476"/>
      <c r="W430" s="665"/>
      <c r="X430" s="68"/>
    </row>
    <row r="431" spans="1:25" s="112" customFormat="1" x14ac:dyDescent="0.2">
      <c r="A431" s="157"/>
      <c r="B431" s="148"/>
      <c r="C431" s="148"/>
      <c r="E431" s="54"/>
      <c r="F431" s="54"/>
      <c r="H431" s="102"/>
      <c r="I431" s="68"/>
      <c r="J431" s="68"/>
      <c r="K431" s="54"/>
      <c r="L431" s="178"/>
      <c r="M431" s="174"/>
      <c r="N431" s="178"/>
      <c r="O431" s="183"/>
      <c r="P431" s="54"/>
      <c r="Q431" s="567"/>
      <c r="R431" s="25"/>
      <c r="S431" s="476"/>
      <c r="T431" s="477"/>
      <c r="U431" s="476"/>
      <c r="V431" s="476"/>
      <c r="W431" s="665"/>
      <c r="X431" s="68"/>
    </row>
    <row r="432" spans="1:25" s="112" customFormat="1" x14ac:dyDescent="0.2">
      <c r="A432" s="157"/>
      <c r="B432" s="148"/>
      <c r="C432" s="148"/>
      <c r="E432" s="54"/>
      <c r="F432" s="54"/>
      <c r="H432" s="102"/>
      <c r="I432" s="68"/>
      <c r="J432" s="68"/>
      <c r="K432" s="54"/>
      <c r="L432" s="178"/>
      <c r="M432" s="174"/>
      <c r="N432" s="178"/>
      <c r="O432" s="183"/>
      <c r="P432" s="54"/>
      <c r="Q432" s="567"/>
      <c r="R432" s="25"/>
      <c r="S432" s="476"/>
      <c r="T432" s="477"/>
      <c r="U432" s="476"/>
      <c r="V432" s="476"/>
      <c r="W432" s="665"/>
      <c r="X432" s="68"/>
    </row>
    <row r="433" spans="1:24" s="112" customFormat="1" x14ac:dyDescent="0.2">
      <c r="A433" s="157"/>
      <c r="B433" s="148"/>
      <c r="C433" s="148"/>
      <c r="E433" s="54"/>
      <c r="F433" s="54"/>
      <c r="H433" s="102"/>
      <c r="I433" s="68"/>
      <c r="J433" s="68"/>
      <c r="K433" s="54"/>
      <c r="L433" s="178"/>
      <c r="M433" s="174"/>
      <c r="N433" s="178"/>
      <c r="O433" s="183"/>
      <c r="P433" s="54"/>
      <c r="Q433" s="567"/>
      <c r="R433" s="25"/>
      <c r="S433" s="476"/>
      <c r="T433" s="477"/>
      <c r="U433" s="476"/>
      <c r="V433" s="476"/>
      <c r="W433" s="665"/>
      <c r="X433" s="68"/>
    </row>
    <row r="434" spans="1:24" s="112" customFormat="1" x14ac:dyDescent="0.2">
      <c r="A434" s="157"/>
      <c r="B434" s="148"/>
      <c r="C434" s="148"/>
      <c r="E434" s="54"/>
      <c r="F434" s="54"/>
      <c r="H434" s="102"/>
      <c r="I434" s="68"/>
      <c r="J434" s="68"/>
      <c r="K434" s="54"/>
      <c r="L434" s="178"/>
      <c r="M434" s="174"/>
      <c r="N434" s="178"/>
      <c r="O434" s="183"/>
      <c r="P434" s="54"/>
      <c r="Q434" s="567"/>
      <c r="R434" s="25"/>
      <c r="S434" s="476"/>
      <c r="T434" s="477"/>
      <c r="U434" s="476"/>
      <c r="V434" s="476"/>
      <c r="W434" s="665"/>
      <c r="X434" s="68"/>
    </row>
    <row r="435" spans="1:24" s="112" customFormat="1" x14ac:dyDescent="0.2">
      <c r="A435" s="157"/>
      <c r="B435" s="148"/>
      <c r="C435" s="148"/>
      <c r="E435" s="54"/>
      <c r="F435" s="54"/>
      <c r="H435" s="102"/>
      <c r="I435" s="68"/>
      <c r="J435" s="68"/>
      <c r="K435" s="54"/>
      <c r="L435" s="178"/>
      <c r="M435" s="174"/>
      <c r="N435" s="178"/>
      <c r="O435" s="183"/>
      <c r="P435" s="54"/>
      <c r="Q435" s="567"/>
      <c r="R435" s="25"/>
      <c r="S435" s="476"/>
      <c r="T435" s="477"/>
      <c r="U435" s="476"/>
      <c r="V435" s="476"/>
      <c r="W435" s="665"/>
      <c r="X435" s="68"/>
    </row>
    <row r="436" spans="1:24" s="112" customFormat="1" x14ac:dyDescent="0.2">
      <c r="A436" s="157"/>
      <c r="B436" s="148"/>
      <c r="C436" s="148"/>
      <c r="E436" s="54"/>
      <c r="F436" s="54"/>
      <c r="H436" s="102"/>
      <c r="I436" s="68"/>
      <c r="J436" s="68"/>
      <c r="K436" s="54"/>
      <c r="L436" s="178"/>
      <c r="M436" s="174"/>
      <c r="N436" s="178"/>
      <c r="O436" s="183"/>
      <c r="P436" s="54"/>
      <c r="Q436" s="567"/>
      <c r="R436" s="25"/>
      <c r="S436" s="476"/>
      <c r="T436" s="477"/>
      <c r="U436" s="476"/>
      <c r="V436" s="476"/>
      <c r="W436" s="665"/>
      <c r="X436" s="68"/>
    </row>
    <row r="437" spans="1:24" s="112" customFormat="1" x14ac:dyDescent="0.2">
      <c r="A437" s="157"/>
      <c r="B437" s="148"/>
      <c r="C437" s="148"/>
      <c r="E437" s="54"/>
      <c r="F437" s="54"/>
      <c r="H437" s="102"/>
      <c r="I437" s="68"/>
      <c r="J437" s="68"/>
      <c r="K437" s="54"/>
      <c r="L437" s="178"/>
      <c r="M437" s="174"/>
      <c r="N437" s="178"/>
      <c r="O437" s="183"/>
      <c r="P437" s="54"/>
      <c r="Q437" s="567"/>
      <c r="R437" s="25"/>
      <c r="S437" s="476"/>
      <c r="T437" s="477"/>
      <c r="U437" s="476"/>
      <c r="V437" s="476"/>
      <c r="W437" s="665"/>
      <c r="X437" s="68"/>
    </row>
    <row r="438" spans="1:24" s="112" customFormat="1" x14ac:dyDescent="0.2">
      <c r="A438" s="157"/>
      <c r="B438" s="148"/>
      <c r="C438" s="148"/>
      <c r="E438" s="54"/>
      <c r="F438" s="54"/>
      <c r="H438" s="102"/>
      <c r="I438" s="68"/>
      <c r="J438" s="68"/>
      <c r="K438" s="54"/>
      <c r="L438" s="178"/>
      <c r="M438" s="174"/>
      <c r="N438" s="178"/>
      <c r="O438" s="183"/>
      <c r="P438" s="54"/>
      <c r="Q438" s="567"/>
      <c r="R438" s="25"/>
      <c r="S438" s="476"/>
      <c r="T438" s="477"/>
      <c r="U438" s="476"/>
      <c r="V438" s="476"/>
      <c r="W438" s="665"/>
      <c r="X438" s="68"/>
    </row>
    <row r="439" spans="1:24" s="112" customFormat="1" x14ac:dyDescent="0.2">
      <c r="A439" s="157"/>
      <c r="B439" s="148"/>
      <c r="C439" s="148"/>
      <c r="E439" s="54"/>
      <c r="F439" s="54"/>
      <c r="H439" s="102"/>
      <c r="I439" s="68"/>
      <c r="J439" s="68"/>
      <c r="K439" s="54"/>
      <c r="L439" s="178"/>
      <c r="M439" s="174"/>
      <c r="N439" s="178"/>
      <c r="O439" s="183"/>
      <c r="P439" s="54"/>
      <c r="Q439" s="567"/>
      <c r="R439" s="25"/>
      <c r="S439" s="476"/>
      <c r="T439" s="477"/>
      <c r="U439" s="476"/>
      <c r="V439" s="476"/>
      <c r="W439" s="665"/>
      <c r="X439" s="68"/>
    </row>
    <row r="440" spans="1:24" s="112" customFormat="1" x14ac:dyDescent="0.2">
      <c r="A440" s="157"/>
      <c r="B440" s="148"/>
      <c r="C440" s="148"/>
      <c r="E440" s="54"/>
      <c r="F440" s="54"/>
      <c r="H440" s="102"/>
      <c r="I440" s="68"/>
      <c r="J440" s="68"/>
      <c r="K440" s="54"/>
      <c r="L440" s="178"/>
      <c r="M440" s="174"/>
      <c r="N440" s="178"/>
      <c r="O440" s="183"/>
      <c r="P440" s="54"/>
      <c r="Q440" s="567"/>
      <c r="R440" s="25"/>
      <c r="S440" s="476"/>
      <c r="T440" s="477"/>
      <c r="U440" s="476"/>
      <c r="V440" s="476"/>
      <c r="W440" s="665"/>
      <c r="X440" s="68"/>
    </row>
    <row r="441" spans="1:24" s="112" customFormat="1" x14ac:dyDescent="0.2">
      <c r="A441" s="157"/>
      <c r="B441" s="148"/>
      <c r="C441" s="148"/>
      <c r="E441" s="54"/>
      <c r="F441" s="54"/>
      <c r="H441" s="102"/>
      <c r="I441" s="68"/>
      <c r="J441" s="68"/>
      <c r="K441" s="54"/>
      <c r="L441" s="178"/>
      <c r="M441" s="174"/>
      <c r="N441" s="178"/>
      <c r="O441" s="183"/>
      <c r="P441" s="54"/>
      <c r="Q441" s="567"/>
      <c r="R441" s="25"/>
      <c r="S441" s="476"/>
      <c r="T441" s="477"/>
      <c r="U441" s="476"/>
      <c r="V441" s="476"/>
      <c r="W441" s="665"/>
      <c r="X441" s="68"/>
    </row>
    <row r="442" spans="1:24" s="112" customFormat="1" x14ac:dyDescent="0.2">
      <c r="A442" s="157"/>
      <c r="B442" s="148"/>
      <c r="C442" s="148"/>
      <c r="E442" s="54"/>
      <c r="F442" s="54"/>
      <c r="H442" s="102"/>
      <c r="I442" s="68"/>
      <c r="J442" s="68"/>
      <c r="K442" s="54"/>
      <c r="L442" s="178"/>
      <c r="M442" s="174"/>
      <c r="N442" s="178"/>
      <c r="O442" s="183"/>
      <c r="P442" s="54"/>
      <c r="Q442" s="567"/>
      <c r="R442" s="25"/>
      <c r="S442" s="476"/>
      <c r="T442" s="477"/>
      <c r="U442" s="476"/>
      <c r="V442" s="476"/>
      <c r="W442" s="665"/>
      <c r="X442" s="68"/>
    </row>
    <row r="443" spans="1:24" s="112" customFormat="1" x14ac:dyDescent="0.2">
      <c r="A443" s="157"/>
      <c r="B443" s="148"/>
      <c r="C443" s="148"/>
      <c r="E443" s="54"/>
      <c r="F443" s="54"/>
      <c r="H443" s="102"/>
      <c r="I443" s="68"/>
      <c r="J443" s="68"/>
      <c r="K443" s="54"/>
      <c r="L443" s="178"/>
      <c r="M443" s="174"/>
      <c r="N443" s="178"/>
      <c r="O443" s="183"/>
      <c r="P443" s="54"/>
      <c r="Q443" s="567"/>
      <c r="R443" s="25"/>
      <c r="S443" s="476"/>
      <c r="T443" s="477"/>
      <c r="U443" s="476"/>
      <c r="V443" s="476"/>
      <c r="W443" s="665"/>
      <c r="X443" s="68"/>
    </row>
    <row r="444" spans="1:24" s="112" customFormat="1" x14ac:dyDescent="0.2">
      <c r="A444" s="157"/>
      <c r="B444" s="148"/>
      <c r="C444" s="148"/>
      <c r="E444" s="54"/>
      <c r="F444" s="54"/>
      <c r="H444" s="102"/>
      <c r="I444" s="68"/>
      <c r="J444" s="68"/>
      <c r="K444" s="54"/>
      <c r="L444" s="178"/>
      <c r="M444" s="174"/>
      <c r="N444" s="178"/>
      <c r="O444" s="183"/>
      <c r="P444" s="54"/>
      <c r="Q444" s="567"/>
      <c r="R444" s="25"/>
      <c r="S444" s="476"/>
      <c r="T444" s="477"/>
      <c r="U444" s="476"/>
      <c r="V444" s="476"/>
      <c r="W444" s="665"/>
      <c r="X444" s="68"/>
    </row>
    <row r="445" spans="1:24" s="112" customFormat="1" x14ac:dyDescent="0.2">
      <c r="A445" s="157"/>
      <c r="B445" s="148"/>
      <c r="C445" s="148"/>
      <c r="E445" s="54"/>
      <c r="F445" s="54"/>
      <c r="H445" s="102"/>
      <c r="I445" s="68"/>
      <c r="J445" s="68"/>
      <c r="K445" s="54"/>
      <c r="L445" s="178"/>
      <c r="M445" s="174"/>
      <c r="N445" s="178"/>
      <c r="O445" s="183"/>
      <c r="P445" s="54"/>
      <c r="Q445" s="567"/>
      <c r="R445" s="25"/>
      <c r="S445" s="476"/>
      <c r="T445" s="477"/>
      <c r="U445" s="476"/>
      <c r="V445" s="476"/>
      <c r="W445" s="665"/>
      <c r="X445" s="68"/>
    </row>
    <row r="446" spans="1:24" s="112" customFormat="1" x14ac:dyDescent="0.2">
      <c r="A446" s="157"/>
      <c r="B446" s="148"/>
      <c r="C446" s="148"/>
      <c r="E446" s="54"/>
      <c r="F446" s="54"/>
      <c r="H446" s="102"/>
      <c r="I446" s="68"/>
      <c r="J446" s="68"/>
      <c r="K446" s="54"/>
      <c r="L446" s="178"/>
      <c r="M446" s="174"/>
      <c r="N446" s="178"/>
      <c r="O446" s="183"/>
      <c r="P446" s="54"/>
      <c r="Q446" s="567"/>
      <c r="R446" s="25"/>
      <c r="S446" s="476"/>
      <c r="T446" s="477"/>
      <c r="U446" s="476"/>
      <c r="V446" s="476"/>
      <c r="W446" s="665"/>
      <c r="X446" s="68"/>
    </row>
    <row r="447" spans="1:24" s="112" customFormat="1" x14ac:dyDescent="0.2">
      <c r="A447" s="157"/>
      <c r="B447" s="148"/>
      <c r="C447" s="148"/>
      <c r="E447" s="54"/>
      <c r="F447" s="54"/>
      <c r="H447" s="102"/>
      <c r="I447" s="68"/>
      <c r="J447" s="68"/>
      <c r="K447" s="54"/>
      <c r="L447" s="178"/>
      <c r="M447" s="174"/>
      <c r="N447" s="178"/>
      <c r="O447" s="183"/>
      <c r="P447" s="54"/>
      <c r="Q447" s="567"/>
      <c r="R447" s="25"/>
      <c r="S447" s="476"/>
      <c r="T447" s="477"/>
      <c r="U447" s="476"/>
      <c r="V447" s="476"/>
      <c r="W447" s="665"/>
      <c r="X447" s="68"/>
    </row>
    <row r="448" spans="1:24" s="112" customFormat="1" x14ac:dyDescent="0.2">
      <c r="A448" s="157"/>
      <c r="B448" s="148"/>
      <c r="C448" s="148"/>
      <c r="E448" s="54"/>
      <c r="F448" s="54"/>
      <c r="H448" s="102"/>
      <c r="I448" s="68"/>
      <c r="J448" s="68"/>
      <c r="K448" s="54"/>
      <c r="L448" s="178"/>
      <c r="M448" s="174"/>
      <c r="N448" s="178"/>
      <c r="O448" s="183"/>
      <c r="P448" s="54"/>
      <c r="Q448" s="567"/>
      <c r="R448" s="25"/>
      <c r="S448" s="476"/>
      <c r="T448" s="477"/>
      <c r="U448" s="476"/>
      <c r="V448" s="476"/>
      <c r="W448" s="665"/>
      <c r="X448" s="68"/>
    </row>
    <row r="449" spans="1:27" s="112" customFormat="1" x14ac:dyDescent="0.2">
      <c r="A449" s="157"/>
      <c r="B449" s="148"/>
      <c r="C449" s="148"/>
      <c r="E449" s="54"/>
      <c r="F449" s="54"/>
      <c r="H449" s="102"/>
      <c r="I449" s="68"/>
      <c r="J449" s="68"/>
      <c r="K449" s="54"/>
      <c r="L449" s="178"/>
      <c r="M449" s="174"/>
      <c r="N449" s="178"/>
      <c r="O449" s="183"/>
      <c r="P449" s="54"/>
      <c r="Q449" s="567"/>
      <c r="R449" s="25"/>
      <c r="S449" s="476"/>
      <c r="T449" s="477"/>
      <c r="U449" s="476"/>
      <c r="V449" s="476"/>
      <c r="W449" s="665"/>
      <c r="X449" s="68"/>
    </row>
    <row r="450" spans="1:27" s="112" customFormat="1" x14ac:dyDescent="0.2">
      <c r="A450" s="157"/>
      <c r="B450" s="148"/>
      <c r="C450" s="148"/>
      <c r="E450" s="54"/>
      <c r="F450" s="54"/>
      <c r="H450" s="102"/>
      <c r="I450" s="68"/>
      <c r="J450" s="68"/>
      <c r="K450" s="54"/>
      <c r="L450" s="178"/>
      <c r="M450" s="174"/>
      <c r="N450" s="178"/>
      <c r="O450" s="183"/>
      <c r="P450" s="54"/>
      <c r="Q450" s="567"/>
      <c r="R450" s="25"/>
      <c r="S450" s="476"/>
      <c r="T450" s="477"/>
      <c r="U450" s="476"/>
      <c r="V450" s="476"/>
      <c r="W450" s="665"/>
      <c r="X450" s="68"/>
    </row>
    <row r="451" spans="1:27" s="112" customFormat="1" x14ac:dyDescent="0.2">
      <c r="A451" s="157"/>
      <c r="B451" s="148"/>
      <c r="C451" s="148"/>
      <c r="E451" s="54"/>
      <c r="F451" s="54"/>
      <c r="H451" s="102"/>
      <c r="I451" s="68"/>
      <c r="J451" s="68"/>
      <c r="K451" s="54"/>
      <c r="L451" s="178"/>
      <c r="M451" s="174"/>
      <c r="N451" s="178"/>
      <c r="O451" s="183"/>
      <c r="P451" s="54"/>
      <c r="Q451" s="567"/>
      <c r="R451" s="25"/>
      <c r="S451" s="476"/>
      <c r="T451" s="477"/>
      <c r="U451" s="476"/>
      <c r="V451" s="476"/>
      <c r="W451" s="665"/>
      <c r="X451" s="68"/>
    </row>
    <row r="452" spans="1:27" s="112" customFormat="1" x14ac:dyDescent="0.2">
      <c r="A452" s="157"/>
      <c r="B452" s="148"/>
      <c r="C452" s="148"/>
      <c r="E452" s="54"/>
      <c r="F452" s="54"/>
      <c r="H452" s="102"/>
      <c r="I452" s="68"/>
      <c r="J452" s="68"/>
      <c r="K452" s="54"/>
      <c r="L452" s="178"/>
      <c r="M452" s="174"/>
      <c r="N452" s="178"/>
      <c r="O452" s="183"/>
      <c r="P452" s="54"/>
      <c r="Q452" s="567"/>
      <c r="R452" s="25"/>
      <c r="S452" s="476"/>
      <c r="T452" s="477"/>
      <c r="U452" s="476"/>
      <c r="V452" s="476"/>
      <c r="W452" s="665"/>
      <c r="X452" s="68"/>
    </row>
    <row r="453" spans="1:27" s="112" customFormat="1" x14ac:dyDescent="0.2">
      <c r="A453" s="157"/>
      <c r="B453" s="148"/>
      <c r="C453" s="148"/>
      <c r="E453" s="54"/>
      <c r="F453" s="54"/>
      <c r="H453" s="102"/>
      <c r="I453" s="68"/>
      <c r="J453" s="68"/>
      <c r="K453" s="54"/>
      <c r="L453" s="178"/>
      <c r="M453" s="174"/>
      <c r="N453" s="178"/>
      <c r="O453" s="183"/>
      <c r="P453" s="54"/>
      <c r="Q453" s="567"/>
      <c r="R453" s="25"/>
      <c r="S453" s="476"/>
      <c r="T453" s="477"/>
      <c r="U453" s="476"/>
      <c r="V453" s="476"/>
      <c r="W453" s="665"/>
      <c r="X453" s="68"/>
    </row>
    <row r="454" spans="1:27" s="112" customFormat="1" x14ac:dyDescent="0.2">
      <c r="A454" s="157"/>
      <c r="B454" s="148"/>
      <c r="C454" s="148"/>
      <c r="E454" s="54"/>
      <c r="F454" s="54"/>
      <c r="H454" s="102"/>
      <c r="I454" s="68"/>
      <c r="J454" s="68"/>
      <c r="K454" s="54"/>
      <c r="L454" s="178"/>
      <c r="M454" s="174"/>
      <c r="N454" s="178"/>
      <c r="O454" s="183"/>
      <c r="P454" s="54"/>
      <c r="Q454" s="567"/>
      <c r="R454" s="25"/>
      <c r="S454" s="476"/>
      <c r="T454" s="477"/>
      <c r="U454" s="476"/>
      <c r="V454" s="476"/>
      <c r="W454" s="665"/>
      <c r="X454" s="68"/>
    </row>
    <row r="455" spans="1:27" s="112" customFormat="1" x14ac:dyDescent="0.2">
      <c r="A455" s="157"/>
      <c r="B455" s="148"/>
      <c r="C455" s="148"/>
      <c r="E455" s="54"/>
      <c r="F455" s="54"/>
      <c r="H455" s="102"/>
      <c r="I455" s="68"/>
      <c r="J455" s="68"/>
      <c r="K455" s="54"/>
      <c r="L455" s="178"/>
      <c r="M455" s="174"/>
      <c r="N455" s="178"/>
      <c r="O455" s="183"/>
      <c r="P455" s="54"/>
      <c r="Q455" s="567"/>
      <c r="R455" s="25"/>
      <c r="S455" s="476"/>
      <c r="T455" s="477"/>
      <c r="U455" s="476"/>
      <c r="V455" s="476"/>
      <c r="W455" s="665"/>
      <c r="X455" s="68"/>
      <c r="Z455" s="195"/>
      <c r="AA455" s="195"/>
    </row>
    <row r="456" spans="1:27" s="112" customFormat="1" x14ac:dyDescent="0.2">
      <c r="A456" s="157"/>
      <c r="B456" s="148"/>
      <c r="C456" s="148"/>
      <c r="E456" s="54"/>
      <c r="F456" s="54"/>
      <c r="H456" s="102"/>
      <c r="I456" s="68"/>
      <c r="J456" s="68"/>
      <c r="K456" s="54"/>
      <c r="L456" s="178"/>
      <c r="M456" s="174"/>
      <c r="N456" s="178"/>
      <c r="O456" s="183"/>
      <c r="P456" s="54"/>
      <c r="Q456" s="567"/>
      <c r="R456" s="25"/>
      <c r="S456" s="476"/>
      <c r="T456" s="477"/>
      <c r="U456" s="476"/>
      <c r="V456" s="476"/>
      <c r="W456" s="665"/>
      <c r="X456" s="68"/>
      <c r="Z456" s="195"/>
      <c r="AA456" s="195"/>
    </row>
    <row r="457" spans="1:27" s="195" customFormat="1" x14ac:dyDescent="0.2">
      <c r="A457" s="157"/>
      <c r="B457" s="148"/>
      <c r="C457" s="148"/>
      <c r="D457" s="112"/>
      <c r="E457" s="54"/>
      <c r="F457" s="54"/>
      <c r="G457" s="112"/>
      <c r="H457" s="102"/>
      <c r="I457" s="68"/>
      <c r="J457" s="68"/>
      <c r="K457" s="54"/>
      <c r="L457" s="178"/>
      <c r="M457" s="174"/>
      <c r="N457" s="178"/>
      <c r="O457" s="183"/>
      <c r="P457" s="54"/>
      <c r="Q457" s="567"/>
      <c r="R457" s="25"/>
      <c r="S457" s="476"/>
      <c r="T457" s="477"/>
      <c r="U457" s="476"/>
      <c r="V457" s="476"/>
      <c r="W457" s="665"/>
      <c r="X457" s="68"/>
      <c r="Y457" s="112"/>
    </row>
    <row r="458" spans="1:27" s="195" customFormat="1" x14ac:dyDescent="0.2">
      <c r="A458" s="157"/>
      <c r="B458" s="148"/>
      <c r="C458" s="148"/>
      <c r="D458" s="112"/>
      <c r="E458" s="54"/>
      <c r="F458" s="54"/>
      <c r="G458" s="112"/>
      <c r="H458" s="102"/>
      <c r="I458" s="68"/>
      <c r="J458" s="68"/>
      <c r="K458" s="54"/>
      <c r="L458" s="178"/>
      <c r="M458" s="174"/>
      <c r="N458" s="178"/>
      <c r="O458" s="183"/>
      <c r="P458" s="54"/>
      <c r="Q458" s="567"/>
      <c r="R458" s="25"/>
      <c r="S458" s="476"/>
      <c r="T458" s="477"/>
      <c r="U458" s="476"/>
      <c r="V458" s="476"/>
      <c r="W458" s="665"/>
      <c r="X458" s="68"/>
      <c r="Y458" s="112"/>
    </row>
    <row r="459" spans="1:27" s="195" customFormat="1" x14ac:dyDescent="0.2">
      <c r="A459" s="157"/>
      <c r="B459" s="148"/>
      <c r="C459" s="148"/>
      <c r="D459" s="112"/>
      <c r="E459" s="54"/>
      <c r="F459" s="54"/>
      <c r="G459" s="112"/>
      <c r="H459" s="102"/>
      <c r="I459" s="68"/>
      <c r="J459" s="68"/>
      <c r="K459" s="54"/>
      <c r="L459" s="178"/>
      <c r="M459" s="174"/>
      <c r="N459" s="178"/>
      <c r="O459" s="183"/>
      <c r="P459" s="54"/>
      <c r="Q459" s="567"/>
      <c r="R459" s="25"/>
      <c r="S459" s="476"/>
      <c r="T459" s="477"/>
      <c r="U459" s="476"/>
      <c r="V459" s="476"/>
      <c r="W459" s="665"/>
      <c r="X459" s="68"/>
      <c r="Y459" s="112"/>
    </row>
    <row r="460" spans="1:27" s="195" customFormat="1" x14ac:dyDescent="0.2">
      <c r="A460" s="157"/>
      <c r="B460" s="148"/>
      <c r="C460" s="148"/>
      <c r="D460" s="112"/>
      <c r="E460" s="54"/>
      <c r="F460" s="54"/>
      <c r="G460" s="112"/>
      <c r="H460" s="102"/>
      <c r="I460" s="68"/>
      <c r="J460" s="68"/>
      <c r="K460" s="54"/>
      <c r="L460" s="178"/>
      <c r="M460" s="174"/>
      <c r="N460" s="178"/>
      <c r="O460" s="183"/>
      <c r="P460" s="54"/>
      <c r="Q460" s="530"/>
      <c r="R460" s="25"/>
      <c r="S460" s="476"/>
      <c r="T460" s="477"/>
      <c r="U460" s="476"/>
      <c r="V460" s="476"/>
      <c r="W460" s="665"/>
      <c r="X460" s="68"/>
      <c r="Y460" s="112"/>
    </row>
    <row r="461" spans="1:27" s="195" customFormat="1" x14ac:dyDescent="0.2">
      <c r="A461" s="157"/>
      <c r="B461" s="148"/>
      <c r="C461" s="148"/>
      <c r="D461" s="112"/>
      <c r="E461" s="54"/>
      <c r="F461" s="54"/>
      <c r="G461" s="112"/>
      <c r="H461" s="102"/>
      <c r="I461" s="68"/>
      <c r="J461" s="68"/>
      <c r="K461" s="54"/>
      <c r="L461" s="178"/>
      <c r="M461" s="174"/>
      <c r="N461" s="178"/>
      <c r="O461" s="183"/>
      <c r="P461" s="54"/>
      <c r="Q461" s="530"/>
      <c r="R461" s="25"/>
      <c r="S461" s="476"/>
      <c r="T461" s="477"/>
      <c r="U461" s="476"/>
      <c r="V461" s="476"/>
      <c r="W461" s="665"/>
      <c r="X461" s="68"/>
      <c r="Y461" s="112"/>
    </row>
    <row r="462" spans="1:27" s="195" customFormat="1" x14ac:dyDescent="0.2">
      <c r="A462" s="157"/>
      <c r="B462" s="148"/>
      <c r="C462" s="148"/>
      <c r="D462" s="112"/>
      <c r="E462" s="54"/>
      <c r="F462" s="54"/>
      <c r="G462" s="112"/>
      <c r="H462" s="102"/>
      <c r="I462" s="68"/>
      <c r="J462" s="68"/>
      <c r="K462" s="54"/>
      <c r="L462" s="178"/>
      <c r="M462" s="174"/>
      <c r="N462" s="178"/>
      <c r="O462" s="183"/>
      <c r="P462" s="54"/>
      <c r="Q462" s="530"/>
      <c r="R462" s="25"/>
      <c r="S462" s="476"/>
      <c r="T462" s="477"/>
      <c r="U462" s="476"/>
      <c r="V462" s="476"/>
      <c r="W462" s="665"/>
      <c r="X462" s="68"/>
      <c r="Y462" s="112"/>
    </row>
    <row r="463" spans="1:27" s="195" customFormat="1" x14ac:dyDescent="0.2">
      <c r="A463" s="157"/>
      <c r="B463" s="148"/>
      <c r="C463" s="148"/>
      <c r="D463" s="112"/>
      <c r="E463" s="54"/>
      <c r="F463" s="54"/>
      <c r="G463" s="112"/>
      <c r="H463" s="102"/>
      <c r="I463" s="68"/>
      <c r="J463" s="68"/>
      <c r="K463" s="54"/>
      <c r="L463" s="178"/>
      <c r="M463" s="174"/>
      <c r="N463" s="178"/>
      <c r="O463" s="183"/>
      <c r="P463" s="54"/>
      <c r="Q463" s="530"/>
      <c r="R463" s="25"/>
      <c r="S463" s="476"/>
      <c r="T463" s="477"/>
      <c r="U463" s="476"/>
      <c r="V463" s="476"/>
      <c r="W463" s="665"/>
      <c r="X463" s="68"/>
      <c r="Y463" s="112"/>
    </row>
    <row r="464" spans="1:27" s="195" customFormat="1" x14ac:dyDescent="0.2">
      <c r="A464" s="157"/>
      <c r="B464" s="148"/>
      <c r="C464" s="148"/>
      <c r="D464" s="112"/>
      <c r="E464" s="54"/>
      <c r="F464" s="54"/>
      <c r="G464" s="112"/>
      <c r="H464" s="102"/>
      <c r="I464" s="68"/>
      <c r="J464" s="68"/>
      <c r="K464" s="54"/>
      <c r="L464" s="178"/>
      <c r="M464" s="174"/>
      <c r="N464" s="178"/>
      <c r="O464" s="183"/>
      <c r="P464" s="54"/>
      <c r="Q464" s="530"/>
      <c r="R464" s="25"/>
      <c r="S464" s="476"/>
      <c r="T464" s="477"/>
      <c r="U464" s="476"/>
      <c r="V464" s="476"/>
      <c r="W464" s="665"/>
      <c r="X464" s="68"/>
      <c r="Y464" s="112"/>
    </row>
    <row r="465" spans="1:25" s="195" customFormat="1" x14ac:dyDescent="0.2">
      <c r="A465" s="157"/>
      <c r="B465" s="148"/>
      <c r="C465" s="148"/>
      <c r="D465" s="112"/>
      <c r="E465" s="54"/>
      <c r="F465" s="54"/>
      <c r="G465" s="112"/>
      <c r="H465" s="102"/>
      <c r="I465" s="68"/>
      <c r="J465" s="68"/>
      <c r="K465" s="54"/>
      <c r="L465" s="178"/>
      <c r="M465" s="174"/>
      <c r="N465" s="178"/>
      <c r="O465" s="183"/>
      <c r="P465" s="54"/>
      <c r="Q465" s="530"/>
      <c r="R465" s="25"/>
      <c r="S465" s="476"/>
      <c r="T465" s="477"/>
      <c r="U465" s="476"/>
      <c r="V465" s="476"/>
      <c r="W465" s="665"/>
      <c r="X465" s="68"/>
      <c r="Y465" s="112"/>
    </row>
    <row r="466" spans="1:25" s="195" customFormat="1" x14ac:dyDescent="0.2">
      <c r="A466" s="157"/>
      <c r="B466" s="148"/>
      <c r="C466" s="148"/>
      <c r="D466" s="112"/>
      <c r="E466" s="54"/>
      <c r="F466" s="54"/>
      <c r="G466" s="112"/>
      <c r="H466" s="102"/>
      <c r="I466" s="68"/>
      <c r="J466" s="68"/>
      <c r="K466" s="54"/>
      <c r="L466" s="178"/>
      <c r="M466" s="174"/>
      <c r="N466" s="178"/>
      <c r="O466" s="183"/>
      <c r="P466" s="54"/>
      <c r="Q466" s="530"/>
      <c r="R466" s="25"/>
      <c r="S466" s="476"/>
      <c r="T466" s="477"/>
      <c r="U466" s="476"/>
      <c r="V466" s="476"/>
      <c r="W466" s="665"/>
      <c r="X466" s="68"/>
      <c r="Y466" s="112"/>
    </row>
    <row r="467" spans="1:25" s="195" customFormat="1" x14ac:dyDescent="0.2">
      <c r="A467" s="157"/>
      <c r="B467" s="148"/>
      <c r="C467" s="148"/>
      <c r="D467" s="112"/>
      <c r="E467" s="54"/>
      <c r="F467" s="54"/>
      <c r="G467" s="112"/>
      <c r="H467" s="102"/>
      <c r="I467" s="68"/>
      <c r="J467" s="68"/>
      <c r="K467" s="54"/>
      <c r="L467" s="178"/>
      <c r="M467" s="174"/>
      <c r="N467" s="178"/>
      <c r="O467" s="183"/>
      <c r="P467" s="54"/>
      <c r="Q467" s="530"/>
      <c r="R467" s="25"/>
      <c r="S467" s="476"/>
      <c r="T467" s="477"/>
      <c r="U467" s="476"/>
      <c r="V467" s="476"/>
      <c r="W467" s="665"/>
      <c r="X467" s="68"/>
      <c r="Y467" s="112"/>
    </row>
    <row r="468" spans="1:25" s="195" customFormat="1" x14ac:dyDescent="0.2">
      <c r="A468" s="157"/>
      <c r="B468" s="148"/>
      <c r="C468" s="148"/>
      <c r="D468" s="112"/>
      <c r="E468" s="54"/>
      <c r="F468" s="54"/>
      <c r="G468" s="112"/>
      <c r="H468" s="102"/>
      <c r="I468" s="68"/>
      <c r="J468" s="68"/>
      <c r="K468" s="54"/>
      <c r="L468" s="178"/>
      <c r="M468" s="174"/>
      <c r="N468" s="178"/>
      <c r="O468" s="183"/>
      <c r="P468" s="54"/>
      <c r="Q468" s="530"/>
      <c r="R468" s="25"/>
      <c r="S468" s="476"/>
      <c r="T468" s="477"/>
      <c r="U468" s="476"/>
      <c r="V468" s="476"/>
      <c r="W468" s="665"/>
      <c r="X468" s="68"/>
      <c r="Y468" s="112"/>
    </row>
    <row r="469" spans="1:25" s="195" customFormat="1" x14ac:dyDescent="0.2">
      <c r="A469" s="157"/>
      <c r="B469" s="148"/>
      <c r="C469" s="148"/>
      <c r="D469" s="112"/>
      <c r="E469" s="54"/>
      <c r="F469" s="54"/>
      <c r="G469" s="112"/>
      <c r="H469" s="102"/>
      <c r="I469" s="68"/>
      <c r="J469" s="68"/>
      <c r="K469" s="54"/>
      <c r="L469" s="178"/>
      <c r="M469" s="174"/>
      <c r="N469" s="178"/>
      <c r="O469" s="183"/>
      <c r="P469" s="54"/>
      <c r="Q469" s="530"/>
      <c r="R469" s="25"/>
      <c r="S469" s="476"/>
      <c r="T469" s="477"/>
      <c r="U469" s="476"/>
      <c r="V469" s="476"/>
      <c r="W469" s="665"/>
      <c r="X469" s="68"/>
      <c r="Y469" s="112"/>
    </row>
    <row r="470" spans="1:25" s="195" customFormat="1" x14ac:dyDescent="0.2">
      <c r="A470" s="157"/>
      <c r="B470" s="148"/>
      <c r="C470" s="148"/>
      <c r="D470" s="112"/>
      <c r="E470" s="54"/>
      <c r="F470" s="54"/>
      <c r="G470" s="112"/>
      <c r="H470" s="102"/>
      <c r="I470" s="68"/>
      <c r="J470" s="68"/>
      <c r="K470" s="54"/>
      <c r="L470" s="178"/>
      <c r="M470" s="174"/>
      <c r="N470" s="178"/>
      <c r="O470" s="183"/>
      <c r="P470" s="54"/>
      <c r="Q470" s="530"/>
      <c r="R470" s="25"/>
      <c r="S470" s="476"/>
      <c r="T470" s="477"/>
      <c r="U470" s="476"/>
      <c r="V470" s="476"/>
      <c r="W470" s="665"/>
      <c r="X470" s="68"/>
      <c r="Y470" s="112"/>
    </row>
    <row r="471" spans="1:25" s="195" customFormat="1" x14ac:dyDescent="0.2">
      <c r="A471" s="157"/>
      <c r="B471" s="148"/>
      <c r="C471" s="148"/>
      <c r="D471" s="112"/>
      <c r="E471" s="54"/>
      <c r="F471" s="54"/>
      <c r="G471" s="112"/>
      <c r="H471" s="102"/>
      <c r="I471" s="68"/>
      <c r="J471" s="68"/>
      <c r="K471" s="54"/>
      <c r="L471" s="178"/>
      <c r="M471" s="174"/>
      <c r="N471" s="178"/>
      <c r="O471" s="183"/>
      <c r="P471" s="54"/>
      <c r="Q471" s="530"/>
      <c r="R471" s="25"/>
      <c r="S471" s="476"/>
      <c r="T471" s="477"/>
      <c r="U471" s="476"/>
      <c r="V471" s="476"/>
      <c r="W471" s="665"/>
      <c r="X471" s="68"/>
      <c r="Y471" s="112"/>
    </row>
    <row r="472" spans="1:25" s="195" customFormat="1" x14ac:dyDescent="0.2">
      <c r="A472" s="157"/>
      <c r="B472" s="148"/>
      <c r="C472" s="148"/>
      <c r="D472" s="112"/>
      <c r="E472" s="54"/>
      <c r="F472" s="54"/>
      <c r="G472" s="112"/>
      <c r="H472" s="102"/>
      <c r="I472" s="68"/>
      <c r="J472" s="68"/>
      <c r="K472" s="54"/>
      <c r="L472" s="178"/>
      <c r="M472" s="174"/>
      <c r="N472" s="178"/>
      <c r="O472" s="183"/>
      <c r="P472" s="54"/>
      <c r="Q472" s="530"/>
      <c r="R472" s="25"/>
      <c r="S472" s="476"/>
      <c r="T472" s="477"/>
      <c r="U472" s="476"/>
      <c r="V472" s="476"/>
      <c r="W472" s="665"/>
      <c r="X472" s="68"/>
      <c r="Y472" s="112"/>
    </row>
    <row r="473" spans="1:25" s="195" customFormat="1" x14ac:dyDescent="0.2">
      <c r="A473" s="157"/>
      <c r="B473" s="148"/>
      <c r="C473" s="148"/>
      <c r="D473" s="112"/>
      <c r="E473" s="54"/>
      <c r="F473" s="54"/>
      <c r="G473" s="112"/>
      <c r="H473" s="102"/>
      <c r="I473" s="68"/>
      <c r="J473" s="68"/>
      <c r="K473" s="54"/>
      <c r="L473" s="178"/>
      <c r="M473" s="174"/>
      <c r="N473" s="178"/>
      <c r="O473" s="183"/>
      <c r="P473" s="54"/>
      <c r="Q473" s="530"/>
      <c r="R473" s="25"/>
      <c r="S473" s="476"/>
      <c r="T473" s="477"/>
      <c r="U473" s="476"/>
      <c r="V473" s="476"/>
      <c r="W473" s="665"/>
      <c r="X473" s="68"/>
      <c r="Y473" s="112"/>
    </row>
    <row r="474" spans="1:25" s="195" customFormat="1" x14ac:dyDescent="0.2">
      <c r="A474" s="157"/>
      <c r="B474" s="148"/>
      <c r="C474" s="148"/>
      <c r="D474" s="112"/>
      <c r="E474" s="54"/>
      <c r="F474" s="54"/>
      <c r="G474" s="112"/>
      <c r="H474" s="102"/>
      <c r="I474" s="68"/>
      <c r="J474" s="68"/>
      <c r="K474" s="54"/>
      <c r="L474" s="178"/>
      <c r="M474" s="174"/>
      <c r="N474" s="178"/>
      <c r="O474" s="183"/>
      <c r="P474" s="54"/>
      <c r="Q474" s="530"/>
      <c r="R474" s="25"/>
      <c r="S474" s="476"/>
      <c r="T474" s="477"/>
      <c r="U474" s="476"/>
      <c r="V474" s="476"/>
      <c r="W474" s="665"/>
      <c r="X474" s="68"/>
      <c r="Y474" s="112"/>
    </row>
    <row r="475" spans="1:25" s="195" customFormat="1" x14ac:dyDescent="0.2">
      <c r="A475" s="157"/>
      <c r="B475" s="148"/>
      <c r="C475" s="148"/>
      <c r="D475" s="112"/>
      <c r="E475" s="54"/>
      <c r="F475" s="54"/>
      <c r="G475" s="112"/>
      <c r="H475" s="102"/>
      <c r="I475" s="68"/>
      <c r="J475" s="68"/>
      <c r="K475" s="54"/>
      <c r="L475" s="178"/>
      <c r="M475" s="174"/>
      <c r="N475" s="178"/>
      <c r="O475" s="183"/>
      <c r="P475" s="54"/>
      <c r="Q475" s="530"/>
      <c r="R475" s="25"/>
      <c r="S475" s="476"/>
      <c r="T475" s="477"/>
      <c r="U475" s="476"/>
      <c r="V475" s="476"/>
      <c r="W475" s="665"/>
      <c r="X475" s="68"/>
      <c r="Y475" s="112"/>
    </row>
    <row r="476" spans="1:25" s="195" customFormat="1" x14ac:dyDescent="0.2">
      <c r="A476" s="157"/>
      <c r="B476" s="148"/>
      <c r="C476" s="148"/>
      <c r="D476" s="112"/>
      <c r="E476" s="54"/>
      <c r="F476" s="54"/>
      <c r="G476" s="112"/>
      <c r="H476" s="102"/>
      <c r="I476" s="68"/>
      <c r="J476" s="68"/>
      <c r="K476" s="54"/>
      <c r="L476" s="178"/>
      <c r="M476" s="174"/>
      <c r="N476" s="178"/>
      <c r="O476" s="183"/>
      <c r="P476" s="54"/>
      <c r="Q476" s="530"/>
      <c r="R476" s="25"/>
      <c r="S476" s="476"/>
      <c r="T476" s="477"/>
      <c r="U476" s="476"/>
      <c r="V476" s="476"/>
      <c r="W476" s="665"/>
      <c r="X476" s="68"/>
      <c r="Y476" s="112"/>
    </row>
    <row r="477" spans="1:25" s="195" customFormat="1" x14ac:dyDescent="0.2">
      <c r="A477" s="157"/>
      <c r="B477" s="148"/>
      <c r="C477" s="148"/>
      <c r="D477" s="112"/>
      <c r="E477" s="54"/>
      <c r="F477" s="54"/>
      <c r="G477" s="112"/>
      <c r="H477" s="102"/>
      <c r="I477" s="68"/>
      <c r="J477" s="68"/>
      <c r="K477" s="54"/>
      <c r="L477" s="178"/>
      <c r="M477" s="174"/>
      <c r="N477" s="178"/>
      <c r="O477" s="183"/>
      <c r="P477" s="54"/>
      <c r="Q477" s="530"/>
      <c r="R477" s="25"/>
      <c r="S477" s="476"/>
      <c r="T477" s="477"/>
      <c r="U477" s="476"/>
      <c r="V477" s="476"/>
      <c r="W477" s="665"/>
      <c r="X477" s="68"/>
      <c r="Y477" s="112"/>
    </row>
    <row r="478" spans="1:25" s="195" customFormat="1" x14ac:dyDescent="0.2">
      <c r="A478" s="157"/>
      <c r="B478" s="148"/>
      <c r="C478" s="148"/>
      <c r="D478" s="112"/>
      <c r="E478" s="54"/>
      <c r="F478" s="54"/>
      <c r="G478" s="112"/>
      <c r="H478" s="102"/>
      <c r="I478" s="68"/>
      <c r="J478" s="68"/>
      <c r="K478" s="54"/>
      <c r="L478" s="178"/>
      <c r="M478" s="174"/>
      <c r="N478" s="178"/>
      <c r="O478" s="183"/>
      <c r="P478" s="54"/>
      <c r="Q478" s="530"/>
      <c r="R478" s="25"/>
      <c r="S478" s="476"/>
      <c r="T478" s="477"/>
      <c r="U478" s="476"/>
      <c r="V478" s="476"/>
      <c r="W478" s="665"/>
      <c r="X478" s="68"/>
      <c r="Y478" s="112"/>
    </row>
    <row r="479" spans="1:25" s="195" customFormat="1" x14ac:dyDescent="0.2">
      <c r="A479" s="157"/>
      <c r="B479" s="148"/>
      <c r="C479" s="148"/>
      <c r="D479" s="112"/>
      <c r="E479" s="54"/>
      <c r="F479" s="54"/>
      <c r="G479" s="112"/>
      <c r="H479" s="102"/>
      <c r="I479" s="68"/>
      <c r="J479" s="68"/>
      <c r="K479" s="54"/>
      <c r="L479" s="178"/>
      <c r="M479" s="174"/>
      <c r="N479" s="178"/>
      <c r="O479" s="183"/>
      <c r="P479" s="54"/>
      <c r="Q479" s="530"/>
      <c r="R479" s="25"/>
      <c r="S479" s="476"/>
      <c r="T479" s="477"/>
      <c r="U479" s="476"/>
      <c r="V479" s="476"/>
      <c r="W479" s="665"/>
      <c r="X479" s="68"/>
      <c r="Y479" s="112"/>
    </row>
    <row r="480" spans="1:25" s="195" customFormat="1" x14ac:dyDescent="0.2">
      <c r="A480" s="157"/>
      <c r="B480" s="148"/>
      <c r="C480" s="148"/>
      <c r="D480" s="112"/>
      <c r="E480" s="54"/>
      <c r="F480" s="54"/>
      <c r="G480" s="112"/>
      <c r="H480" s="102"/>
      <c r="I480" s="68"/>
      <c r="J480" s="68"/>
      <c r="K480" s="54"/>
      <c r="L480" s="178"/>
      <c r="M480" s="174"/>
      <c r="N480" s="178"/>
      <c r="O480" s="183"/>
      <c r="P480" s="54"/>
      <c r="Q480" s="530"/>
      <c r="R480" s="25"/>
      <c r="S480" s="476"/>
      <c r="T480" s="477"/>
      <c r="U480" s="476"/>
      <c r="V480" s="476"/>
      <c r="W480" s="665"/>
      <c r="X480" s="68"/>
      <c r="Y480" s="112"/>
    </row>
    <row r="481" spans="1:25" s="195" customFormat="1" x14ac:dyDescent="0.2">
      <c r="A481" s="157"/>
      <c r="B481" s="148"/>
      <c r="C481" s="148"/>
      <c r="D481" s="112"/>
      <c r="E481" s="54"/>
      <c r="F481" s="54"/>
      <c r="G481" s="112"/>
      <c r="H481" s="102"/>
      <c r="I481" s="68"/>
      <c r="J481" s="68"/>
      <c r="K481" s="54"/>
      <c r="L481" s="178"/>
      <c r="M481" s="174"/>
      <c r="N481" s="178"/>
      <c r="O481" s="183"/>
      <c r="P481" s="54"/>
      <c r="Q481" s="530"/>
      <c r="R481" s="25"/>
      <c r="S481" s="476"/>
      <c r="T481" s="477"/>
      <c r="U481" s="476"/>
      <c r="V481" s="476"/>
      <c r="W481" s="665"/>
      <c r="X481" s="68"/>
      <c r="Y481" s="112"/>
    </row>
    <row r="482" spans="1:25" s="195" customFormat="1" x14ac:dyDescent="0.2">
      <c r="A482" s="157"/>
      <c r="B482" s="148"/>
      <c r="C482" s="148"/>
      <c r="D482" s="112"/>
      <c r="E482" s="54"/>
      <c r="F482" s="54"/>
      <c r="G482" s="112"/>
      <c r="H482" s="102"/>
      <c r="I482" s="68"/>
      <c r="J482" s="68"/>
      <c r="K482" s="54"/>
      <c r="L482" s="178"/>
      <c r="M482" s="174"/>
      <c r="N482" s="178"/>
      <c r="O482" s="183"/>
      <c r="P482" s="54"/>
      <c r="Q482" s="530"/>
      <c r="R482" s="25"/>
      <c r="S482" s="476"/>
      <c r="T482" s="477"/>
      <c r="U482" s="476"/>
      <c r="V482" s="476"/>
      <c r="W482" s="665"/>
      <c r="X482" s="68"/>
      <c r="Y482" s="112"/>
    </row>
    <row r="483" spans="1:25" s="195" customFormat="1" x14ac:dyDescent="0.2">
      <c r="A483" s="157"/>
      <c r="B483" s="148"/>
      <c r="C483" s="148"/>
      <c r="D483" s="112"/>
      <c r="E483" s="54"/>
      <c r="F483" s="54"/>
      <c r="G483" s="112"/>
      <c r="H483" s="102"/>
      <c r="I483" s="68"/>
      <c r="J483" s="68"/>
      <c r="K483" s="54"/>
      <c r="L483" s="178"/>
      <c r="M483" s="174"/>
      <c r="N483" s="178"/>
      <c r="O483" s="183"/>
      <c r="P483" s="54"/>
      <c r="Q483" s="530"/>
      <c r="R483" s="25"/>
      <c r="S483" s="476"/>
      <c r="T483" s="477"/>
      <c r="U483" s="476"/>
      <c r="V483" s="476"/>
      <c r="W483" s="665"/>
      <c r="X483" s="68"/>
      <c r="Y483" s="112"/>
    </row>
    <row r="484" spans="1:25" s="195" customFormat="1" x14ac:dyDescent="0.2">
      <c r="A484" s="157"/>
      <c r="B484" s="148"/>
      <c r="C484" s="148"/>
      <c r="D484" s="112"/>
      <c r="E484" s="54"/>
      <c r="F484" s="54"/>
      <c r="G484" s="112"/>
      <c r="H484" s="102"/>
      <c r="I484" s="68"/>
      <c r="J484" s="68"/>
      <c r="K484" s="54"/>
      <c r="L484" s="178"/>
      <c r="M484" s="174"/>
      <c r="N484" s="178"/>
      <c r="O484" s="183"/>
      <c r="P484" s="54"/>
      <c r="Q484" s="530"/>
      <c r="R484" s="25"/>
      <c r="S484" s="476"/>
      <c r="T484" s="477"/>
      <c r="U484" s="476"/>
      <c r="V484" s="476"/>
      <c r="W484" s="665"/>
      <c r="X484" s="68"/>
      <c r="Y484" s="112"/>
    </row>
    <row r="485" spans="1:25" s="195" customFormat="1" x14ac:dyDescent="0.2">
      <c r="A485" s="157"/>
      <c r="B485" s="148"/>
      <c r="C485" s="148"/>
      <c r="D485" s="112"/>
      <c r="E485" s="54"/>
      <c r="F485" s="54"/>
      <c r="G485" s="112"/>
      <c r="H485" s="102"/>
      <c r="I485" s="68"/>
      <c r="J485" s="68"/>
      <c r="K485" s="54"/>
      <c r="L485" s="178"/>
      <c r="M485" s="174"/>
      <c r="N485" s="178"/>
      <c r="O485" s="183"/>
      <c r="P485" s="54"/>
      <c r="Q485" s="530"/>
      <c r="R485" s="25"/>
      <c r="S485" s="476"/>
      <c r="T485" s="477"/>
      <c r="U485" s="476"/>
      <c r="V485" s="476"/>
      <c r="W485" s="665"/>
      <c r="X485" s="68"/>
      <c r="Y485" s="112"/>
    </row>
    <row r="486" spans="1:25" s="195" customFormat="1" x14ac:dyDescent="0.2">
      <c r="A486" s="157"/>
      <c r="B486" s="148"/>
      <c r="C486" s="148"/>
      <c r="D486" s="112"/>
      <c r="E486" s="54"/>
      <c r="F486" s="54"/>
      <c r="G486" s="112"/>
      <c r="H486" s="102"/>
      <c r="I486" s="68"/>
      <c r="J486" s="68"/>
      <c r="K486" s="54"/>
      <c r="L486" s="178"/>
      <c r="M486" s="174"/>
      <c r="N486" s="178"/>
      <c r="O486" s="183"/>
      <c r="P486" s="54"/>
      <c r="Q486" s="530"/>
      <c r="R486" s="25"/>
      <c r="S486" s="476"/>
      <c r="T486" s="477"/>
      <c r="U486" s="476"/>
      <c r="V486" s="476"/>
      <c r="W486" s="665"/>
      <c r="X486" s="68"/>
      <c r="Y486" s="112"/>
    </row>
    <row r="487" spans="1:25" s="195" customFormat="1" x14ac:dyDescent="0.2">
      <c r="A487" s="157"/>
      <c r="B487" s="148"/>
      <c r="C487" s="148"/>
      <c r="D487" s="112"/>
      <c r="E487" s="54"/>
      <c r="F487" s="54"/>
      <c r="G487" s="112"/>
      <c r="H487" s="102"/>
      <c r="I487" s="68"/>
      <c r="J487" s="68"/>
      <c r="K487" s="54"/>
      <c r="L487" s="178"/>
      <c r="M487" s="174"/>
      <c r="N487" s="178"/>
      <c r="O487" s="183"/>
      <c r="P487" s="54"/>
      <c r="Q487" s="530"/>
      <c r="R487" s="25"/>
      <c r="S487" s="476"/>
      <c r="T487" s="477"/>
      <c r="U487" s="476"/>
      <c r="V487" s="476"/>
      <c r="W487" s="665"/>
      <c r="X487" s="68"/>
      <c r="Y487" s="112"/>
    </row>
    <row r="488" spans="1:25" s="195" customFormat="1" x14ac:dyDescent="0.2">
      <c r="A488" s="157"/>
      <c r="B488" s="148"/>
      <c r="C488" s="148"/>
      <c r="D488" s="112"/>
      <c r="E488" s="54"/>
      <c r="F488" s="54"/>
      <c r="G488" s="112"/>
      <c r="H488" s="102"/>
      <c r="I488" s="68"/>
      <c r="J488" s="68"/>
      <c r="K488" s="54"/>
      <c r="L488" s="178"/>
      <c r="M488" s="174"/>
      <c r="N488" s="178"/>
      <c r="O488" s="183"/>
      <c r="P488" s="54"/>
      <c r="Q488" s="530"/>
      <c r="R488" s="25"/>
      <c r="S488" s="476"/>
      <c r="T488" s="477"/>
      <c r="U488" s="476"/>
      <c r="V488" s="476"/>
      <c r="W488" s="665"/>
      <c r="X488" s="68"/>
      <c r="Y488" s="112"/>
    </row>
    <row r="489" spans="1:25" s="195" customFormat="1" x14ac:dyDescent="0.2">
      <c r="A489" s="157"/>
      <c r="B489" s="148"/>
      <c r="C489" s="148"/>
      <c r="D489" s="112"/>
      <c r="E489" s="54"/>
      <c r="F489" s="54"/>
      <c r="G489" s="112"/>
      <c r="H489" s="102"/>
      <c r="I489" s="68"/>
      <c r="J489" s="68"/>
      <c r="K489" s="54"/>
      <c r="L489" s="178"/>
      <c r="M489" s="174"/>
      <c r="N489" s="178"/>
      <c r="O489" s="183"/>
      <c r="P489" s="54"/>
      <c r="Q489" s="530"/>
      <c r="R489" s="25"/>
      <c r="S489" s="476"/>
      <c r="T489" s="477"/>
      <c r="U489" s="476"/>
      <c r="V489" s="476"/>
      <c r="W489" s="665"/>
      <c r="X489" s="68"/>
      <c r="Y489" s="112"/>
    </row>
    <row r="490" spans="1:25" s="195" customFormat="1" x14ac:dyDescent="0.2">
      <c r="A490" s="157"/>
      <c r="B490" s="148"/>
      <c r="C490" s="148"/>
      <c r="D490" s="112"/>
      <c r="E490" s="54"/>
      <c r="F490" s="54"/>
      <c r="G490" s="112"/>
      <c r="H490" s="102"/>
      <c r="I490" s="68"/>
      <c r="J490" s="68"/>
      <c r="K490" s="54"/>
      <c r="L490" s="178"/>
      <c r="M490" s="174"/>
      <c r="N490" s="178"/>
      <c r="O490" s="183"/>
      <c r="P490" s="54"/>
      <c r="Q490" s="530"/>
      <c r="R490" s="25"/>
      <c r="S490" s="476"/>
      <c r="T490" s="477"/>
      <c r="U490" s="476"/>
      <c r="V490" s="476"/>
      <c r="W490" s="665"/>
      <c r="X490" s="68"/>
      <c r="Y490" s="112"/>
    </row>
    <row r="491" spans="1:25" s="195" customFormat="1" x14ac:dyDescent="0.2">
      <c r="A491" s="157"/>
      <c r="B491" s="148"/>
      <c r="C491" s="148"/>
      <c r="D491" s="112"/>
      <c r="E491" s="54"/>
      <c r="F491" s="54"/>
      <c r="G491" s="112"/>
      <c r="H491" s="102"/>
      <c r="I491" s="68"/>
      <c r="J491" s="68"/>
      <c r="K491" s="54"/>
      <c r="L491" s="178"/>
      <c r="M491" s="174"/>
      <c r="N491" s="178"/>
      <c r="O491" s="183"/>
      <c r="P491" s="54"/>
      <c r="Q491" s="530"/>
      <c r="R491" s="25"/>
      <c r="S491" s="476"/>
      <c r="T491" s="477"/>
      <c r="U491" s="476"/>
      <c r="V491" s="476"/>
      <c r="W491" s="665"/>
      <c r="X491" s="68"/>
      <c r="Y491" s="112"/>
    </row>
    <row r="492" spans="1:25" s="195" customFormat="1" x14ac:dyDescent="0.2">
      <c r="A492" s="157"/>
      <c r="B492" s="148"/>
      <c r="C492" s="148"/>
      <c r="D492" s="112"/>
      <c r="E492" s="54"/>
      <c r="F492" s="54"/>
      <c r="G492" s="112"/>
      <c r="H492" s="102"/>
      <c r="I492" s="68"/>
      <c r="J492" s="68"/>
      <c r="K492" s="54"/>
      <c r="L492" s="178"/>
      <c r="M492" s="174"/>
      <c r="N492" s="178"/>
      <c r="O492" s="183"/>
      <c r="P492" s="54"/>
      <c r="Q492" s="530"/>
      <c r="R492" s="25"/>
      <c r="S492" s="476"/>
      <c r="T492" s="477"/>
      <c r="U492" s="476"/>
      <c r="V492" s="476"/>
      <c r="W492" s="665"/>
      <c r="X492" s="68"/>
      <c r="Y492" s="112"/>
    </row>
    <row r="493" spans="1:25" s="195" customFormat="1" x14ac:dyDescent="0.2">
      <c r="A493" s="157"/>
      <c r="B493" s="148"/>
      <c r="C493" s="148"/>
      <c r="D493" s="112"/>
      <c r="E493" s="54"/>
      <c r="F493" s="54"/>
      <c r="G493" s="112"/>
      <c r="H493" s="102"/>
      <c r="I493" s="68"/>
      <c r="J493" s="68"/>
      <c r="K493" s="54"/>
      <c r="L493" s="178"/>
      <c r="M493" s="174"/>
      <c r="N493" s="178"/>
      <c r="O493" s="183"/>
      <c r="P493" s="54"/>
      <c r="Q493" s="530"/>
      <c r="R493" s="25"/>
      <c r="S493" s="476"/>
      <c r="T493" s="477"/>
      <c r="U493" s="476"/>
      <c r="V493" s="476"/>
      <c r="W493" s="665"/>
      <c r="X493" s="68"/>
      <c r="Y493" s="112"/>
    </row>
    <row r="494" spans="1:25" s="195" customFormat="1" x14ac:dyDescent="0.2">
      <c r="A494" s="157"/>
      <c r="B494" s="148"/>
      <c r="C494" s="148"/>
      <c r="D494" s="112"/>
      <c r="E494" s="54"/>
      <c r="F494" s="54"/>
      <c r="G494" s="112"/>
      <c r="H494" s="102"/>
      <c r="I494" s="68"/>
      <c r="J494" s="68"/>
      <c r="K494" s="54"/>
      <c r="L494" s="178"/>
      <c r="M494" s="174"/>
      <c r="N494" s="178"/>
      <c r="O494" s="183"/>
      <c r="P494" s="54"/>
      <c r="Q494" s="530"/>
      <c r="R494" s="25"/>
      <c r="S494" s="476"/>
      <c r="T494" s="477"/>
      <c r="U494" s="476"/>
      <c r="V494" s="476"/>
      <c r="W494" s="665"/>
      <c r="X494" s="68"/>
      <c r="Y494" s="112"/>
    </row>
    <row r="495" spans="1:25" s="195" customFormat="1" x14ac:dyDescent="0.2">
      <c r="A495" s="157"/>
      <c r="B495" s="148"/>
      <c r="C495" s="148"/>
      <c r="D495" s="112"/>
      <c r="E495" s="54"/>
      <c r="F495" s="54"/>
      <c r="G495" s="112"/>
      <c r="H495" s="102"/>
      <c r="I495" s="68"/>
      <c r="J495" s="68"/>
      <c r="K495" s="54"/>
      <c r="L495" s="178"/>
      <c r="M495" s="174"/>
      <c r="N495" s="178"/>
      <c r="O495" s="183"/>
      <c r="P495" s="54"/>
      <c r="Q495" s="530"/>
      <c r="R495" s="25"/>
      <c r="S495" s="476"/>
      <c r="T495" s="477"/>
      <c r="U495" s="476"/>
      <c r="V495" s="476"/>
      <c r="W495" s="665"/>
      <c r="X495" s="68"/>
      <c r="Y495" s="112"/>
    </row>
    <row r="496" spans="1:25" s="195" customFormat="1" x14ac:dyDescent="0.2">
      <c r="A496" s="157"/>
      <c r="B496" s="148"/>
      <c r="C496" s="148"/>
      <c r="D496" s="112"/>
      <c r="E496" s="54"/>
      <c r="F496" s="54"/>
      <c r="G496" s="112"/>
      <c r="H496" s="102"/>
      <c r="I496" s="68"/>
      <c r="J496" s="68"/>
      <c r="K496" s="54"/>
      <c r="L496" s="178"/>
      <c r="M496" s="174"/>
      <c r="N496" s="178"/>
      <c r="O496" s="183"/>
      <c r="P496" s="54"/>
      <c r="Q496" s="530"/>
      <c r="R496" s="25"/>
      <c r="S496" s="476"/>
      <c r="T496" s="477"/>
      <c r="U496" s="476"/>
      <c r="V496" s="476"/>
      <c r="W496" s="665"/>
      <c r="X496" s="68"/>
      <c r="Y496" s="112"/>
    </row>
    <row r="497" spans="1:25" s="195" customFormat="1" x14ac:dyDescent="0.2">
      <c r="A497" s="157"/>
      <c r="B497" s="148"/>
      <c r="C497" s="148"/>
      <c r="D497" s="112"/>
      <c r="E497" s="54"/>
      <c r="F497" s="54"/>
      <c r="G497" s="112"/>
      <c r="H497" s="102"/>
      <c r="I497" s="68"/>
      <c r="J497" s="68"/>
      <c r="K497" s="54"/>
      <c r="L497" s="178"/>
      <c r="M497" s="174"/>
      <c r="N497" s="178"/>
      <c r="O497" s="183"/>
      <c r="P497" s="54"/>
      <c r="Q497" s="530"/>
      <c r="R497" s="25"/>
      <c r="S497" s="476"/>
      <c r="T497" s="477"/>
      <c r="U497" s="476"/>
      <c r="V497" s="476"/>
      <c r="W497" s="665"/>
      <c r="X497" s="68"/>
      <c r="Y497" s="112"/>
    </row>
    <row r="498" spans="1:25" s="195" customFormat="1" x14ac:dyDescent="0.2">
      <c r="A498" s="157"/>
      <c r="B498" s="148"/>
      <c r="C498" s="148"/>
      <c r="D498" s="112"/>
      <c r="E498" s="54"/>
      <c r="F498" s="54"/>
      <c r="G498" s="112"/>
      <c r="H498" s="102"/>
      <c r="I498" s="68"/>
      <c r="J498" s="68"/>
      <c r="K498" s="54"/>
      <c r="L498" s="178"/>
      <c r="M498" s="174"/>
      <c r="N498" s="178"/>
      <c r="O498" s="183"/>
      <c r="P498" s="54"/>
      <c r="Q498" s="530"/>
      <c r="R498" s="25"/>
      <c r="S498" s="476"/>
      <c r="T498" s="477"/>
      <c r="U498" s="476"/>
      <c r="V498" s="476"/>
      <c r="W498" s="665"/>
      <c r="X498" s="68"/>
      <c r="Y498" s="112"/>
    </row>
    <row r="499" spans="1:25" s="195" customFormat="1" x14ac:dyDescent="0.2">
      <c r="A499" s="157"/>
      <c r="B499" s="148"/>
      <c r="C499" s="148"/>
      <c r="D499" s="112"/>
      <c r="E499" s="54"/>
      <c r="F499" s="54"/>
      <c r="G499" s="112"/>
      <c r="H499" s="102"/>
      <c r="I499" s="68"/>
      <c r="J499" s="68"/>
      <c r="K499" s="54"/>
      <c r="L499" s="178"/>
      <c r="M499" s="174"/>
      <c r="N499" s="178"/>
      <c r="O499" s="183"/>
      <c r="P499" s="54"/>
      <c r="Q499" s="530"/>
      <c r="R499" s="25"/>
      <c r="S499" s="476"/>
      <c r="T499" s="477"/>
      <c r="U499" s="476"/>
      <c r="V499" s="476"/>
      <c r="W499" s="665"/>
      <c r="X499" s="68"/>
      <c r="Y499" s="112"/>
    </row>
    <row r="500" spans="1:25" s="195" customFormat="1" x14ac:dyDescent="0.2">
      <c r="A500" s="157"/>
      <c r="B500" s="148"/>
      <c r="C500" s="148"/>
      <c r="D500" s="112"/>
      <c r="E500" s="54"/>
      <c r="F500" s="54"/>
      <c r="G500" s="112"/>
      <c r="H500" s="102"/>
      <c r="I500" s="68"/>
      <c r="J500" s="68"/>
      <c r="K500" s="54"/>
      <c r="L500" s="178"/>
      <c r="M500" s="174"/>
      <c r="N500" s="178"/>
      <c r="O500" s="183"/>
      <c r="P500" s="54"/>
      <c r="Q500" s="530"/>
      <c r="R500" s="25"/>
      <c r="S500" s="476"/>
      <c r="T500" s="477"/>
      <c r="U500" s="476"/>
      <c r="V500" s="476"/>
      <c r="W500" s="665"/>
      <c r="X500" s="68"/>
      <c r="Y500" s="112"/>
    </row>
    <row r="501" spans="1:25" s="195" customFormat="1" x14ac:dyDescent="0.2">
      <c r="A501" s="157"/>
      <c r="B501" s="148"/>
      <c r="C501" s="148"/>
      <c r="D501" s="112"/>
      <c r="E501" s="54"/>
      <c r="F501" s="54"/>
      <c r="G501" s="112"/>
      <c r="H501" s="102"/>
      <c r="I501" s="68"/>
      <c r="J501" s="68"/>
      <c r="K501" s="54"/>
      <c r="L501" s="178"/>
      <c r="M501" s="174"/>
      <c r="N501" s="178"/>
      <c r="O501" s="183"/>
      <c r="P501" s="54"/>
      <c r="Q501" s="530"/>
      <c r="R501" s="25"/>
      <c r="S501" s="476"/>
      <c r="T501" s="477"/>
      <c r="U501" s="476"/>
      <c r="V501" s="476"/>
      <c r="W501" s="665"/>
      <c r="X501" s="68"/>
      <c r="Y501" s="112"/>
    </row>
    <row r="502" spans="1:25" s="195" customFormat="1" x14ac:dyDescent="0.2">
      <c r="A502" s="157"/>
      <c r="B502" s="148"/>
      <c r="C502" s="148"/>
      <c r="D502" s="112"/>
      <c r="E502" s="54"/>
      <c r="F502" s="54"/>
      <c r="G502" s="112"/>
      <c r="H502" s="102"/>
      <c r="I502" s="68"/>
      <c r="J502" s="68"/>
      <c r="K502" s="54"/>
      <c r="L502" s="178"/>
      <c r="M502" s="174"/>
      <c r="N502" s="178"/>
      <c r="O502" s="183"/>
      <c r="P502" s="54"/>
      <c r="Q502" s="530"/>
      <c r="R502" s="25"/>
      <c r="S502" s="476"/>
      <c r="T502" s="477"/>
      <c r="U502" s="476"/>
      <c r="V502" s="476"/>
      <c r="W502" s="665"/>
      <c r="X502" s="68"/>
      <c r="Y502" s="112"/>
    </row>
    <row r="503" spans="1:25" s="195" customFormat="1" x14ac:dyDescent="0.2">
      <c r="A503" s="157"/>
      <c r="B503" s="148"/>
      <c r="C503" s="148"/>
      <c r="D503" s="112"/>
      <c r="E503" s="54"/>
      <c r="F503" s="54"/>
      <c r="G503" s="112"/>
      <c r="H503" s="102"/>
      <c r="I503" s="68"/>
      <c r="J503" s="68"/>
      <c r="K503" s="54"/>
      <c r="L503" s="178"/>
      <c r="M503" s="174"/>
      <c r="N503" s="178"/>
      <c r="O503" s="183"/>
      <c r="P503" s="54"/>
      <c r="Q503" s="530"/>
      <c r="R503" s="25"/>
      <c r="S503" s="476"/>
      <c r="T503" s="477"/>
      <c r="U503" s="476"/>
      <c r="V503" s="476"/>
      <c r="W503" s="665"/>
      <c r="X503" s="68"/>
    </row>
    <row r="504" spans="1:25" s="195" customFormat="1" x14ac:dyDescent="0.2">
      <c r="A504" s="157"/>
      <c r="B504" s="148"/>
      <c r="C504" s="148"/>
      <c r="D504" s="112"/>
      <c r="E504" s="54"/>
      <c r="F504" s="54"/>
      <c r="G504" s="112"/>
      <c r="H504" s="102"/>
      <c r="I504" s="68"/>
      <c r="J504" s="68"/>
      <c r="K504" s="54"/>
      <c r="L504" s="178"/>
      <c r="M504" s="174"/>
      <c r="N504" s="178"/>
      <c r="O504" s="183"/>
      <c r="P504" s="54"/>
      <c r="Q504" s="530"/>
      <c r="R504" s="25"/>
      <c r="S504" s="476"/>
      <c r="T504" s="477"/>
      <c r="U504" s="476"/>
      <c r="V504" s="476"/>
      <c r="W504" s="665"/>
      <c r="X504" s="68"/>
    </row>
    <row r="505" spans="1:25" s="195" customFormat="1" x14ac:dyDescent="0.2">
      <c r="A505" s="157"/>
      <c r="B505" s="148"/>
      <c r="C505" s="148"/>
      <c r="D505" s="112"/>
      <c r="E505" s="54"/>
      <c r="F505" s="54"/>
      <c r="G505" s="112"/>
      <c r="H505" s="102"/>
      <c r="I505" s="68"/>
      <c r="J505" s="68"/>
      <c r="K505" s="54"/>
      <c r="L505" s="178"/>
      <c r="M505" s="174"/>
      <c r="N505" s="178"/>
      <c r="O505" s="183"/>
      <c r="P505" s="54"/>
      <c r="Q505" s="530"/>
      <c r="R505" s="25"/>
      <c r="S505" s="476"/>
      <c r="T505" s="477"/>
      <c r="U505" s="476"/>
      <c r="V505" s="476"/>
      <c r="W505" s="665"/>
      <c r="X505" s="68"/>
    </row>
    <row r="506" spans="1:25" s="195" customFormat="1" x14ac:dyDescent="0.2">
      <c r="A506" s="157"/>
      <c r="B506" s="148"/>
      <c r="C506" s="148"/>
      <c r="D506" s="112"/>
      <c r="E506" s="54"/>
      <c r="F506" s="54"/>
      <c r="G506" s="112"/>
      <c r="H506" s="102"/>
      <c r="I506" s="68"/>
      <c r="J506" s="68"/>
      <c r="K506" s="54"/>
      <c r="L506" s="178"/>
      <c r="M506" s="174"/>
      <c r="N506" s="178"/>
      <c r="O506" s="183"/>
      <c r="P506" s="54"/>
      <c r="Q506" s="530"/>
      <c r="R506" s="25"/>
      <c r="S506" s="476"/>
      <c r="T506" s="477"/>
      <c r="U506" s="476"/>
      <c r="V506" s="476"/>
      <c r="W506" s="665"/>
      <c r="X506" s="68"/>
    </row>
    <row r="507" spans="1:25" s="195" customFormat="1" x14ac:dyDescent="0.2">
      <c r="A507" s="157"/>
      <c r="B507" s="148"/>
      <c r="C507" s="148"/>
      <c r="D507" s="112"/>
      <c r="E507" s="54"/>
      <c r="F507" s="54"/>
      <c r="G507" s="112"/>
      <c r="H507" s="102"/>
      <c r="I507" s="68"/>
      <c r="J507" s="68"/>
      <c r="K507" s="54"/>
      <c r="L507" s="178"/>
      <c r="M507" s="174"/>
      <c r="N507" s="178"/>
      <c r="O507" s="183"/>
      <c r="P507" s="54"/>
      <c r="Q507" s="530"/>
      <c r="R507" s="25"/>
      <c r="S507" s="476"/>
      <c r="T507" s="477"/>
      <c r="U507" s="476"/>
      <c r="V507" s="476"/>
      <c r="W507" s="665"/>
      <c r="X507" s="68"/>
    </row>
    <row r="508" spans="1:25" s="195" customFormat="1" x14ac:dyDescent="0.2">
      <c r="A508" s="157"/>
      <c r="B508" s="148"/>
      <c r="C508" s="148"/>
      <c r="D508" s="112"/>
      <c r="E508" s="54"/>
      <c r="F508" s="54"/>
      <c r="G508" s="112"/>
      <c r="H508" s="102"/>
      <c r="I508" s="68"/>
      <c r="J508" s="68"/>
      <c r="K508" s="54"/>
      <c r="L508" s="178"/>
      <c r="M508" s="174"/>
      <c r="N508" s="178"/>
      <c r="O508" s="183"/>
      <c r="P508" s="54"/>
      <c r="Q508" s="530"/>
      <c r="R508" s="25"/>
      <c r="S508" s="476"/>
      <c r="T508" s="477"/>
      <c r="U508" s="476"/>
      <c r="V508" s="476"/>
      <c r="W508" s="665"/>
      <c r="X508" s="68"/>
    </row>
    <row r="509" spans="1:25" s="195" customFormat="1" x14ac:dyDescent="0.2">
      <c r="A509" s="157"/>
      <c r="B509" s="148"/>
      <c r="C509" s="148"/>
      <c r="D509" s="112"/>
      <c r="E509" s="54"/>
      <c r="F509" s="54"/>
      <c r="G509" s="112"/>
      <c r="H509" s="102"/>
      <c r="I509" s="68"/>
      <c r="J509" s="68"/>
      <c r="K509" s="54"/>
      <c r="L509" s="178"/>
      <c r="M509" s="174"/>
      <c r="N509" s="178"/>
      <c r="O509" s="183"/>
      <c r="P509" s="54"/>
      <c r="Q509" s="530"/>
      <c r="R509" s="25"/>
      <c r="S509" s="476"/>
      <c r="T509" s="477"/>
      <c r="U509" s="476"/>
      <c r="V509" s="476"/>
      <c r="W509" s="665"/>
      <c r="X509" s="68"/>
    </row>
    <row r="510" spans="1:25" s="195" customFormat="1" x14ac:dyDescent="0.2">
      <c r="A510" s="157"/>
      <c r="B510" s="148"/>
      <c r="C510" s="148"/>
      <c r="D510" s="112"/>
      <c r="E510" s="54"/>
      <c r="F510" s="54"/>
      <c r="G510" s="112"/>
      <c r="H510" s="102"/>
      <c r="I510" s="68"/>
      <c r="J510" s="68"/>
      <c r="K510" s="54"/>
      <c r="L510" s="178"/>
      <c r="M510" s="174"/>
      <c r="N510" s="178"/>
      <c r="O510" s="183"/>
      <c r="P510" s="54"/>
      <c r="Q510" s="530"/>
      <c r="R510" s="25"/>
      <c r="S510" s="476"/>
      <c r="T510" s="477"/>
      <c r="U510" s="476"/>
      <c r="V510" s="476"/>
      <c r="W510" s="665"/>
      <c r="X510" s="68"/>
    </row>
    <row r="511" spans="1:25" s="195" customFormat="1" x14ac:dyDescent="0.2">
      <c r="A511" s="157"/>
      <c r="B511" s="148"/>
      <c r="C511" s="148"/>
      <c r="D511" s="112"/>
      <c r="E511" s="54"/>
      <c r="F511" s="54"/>
      <c r="G511" s="112"/>
      <c r="H511" s="102"/>
      <c r="I511" s="68"/>
      <c r="J511" s="68"/>
      <c r="K511" s="54"/>
      <c r="L511" s="178"/>
      <c r="M511" s="174"/>
      <c r="N511" s="178"/>
      <c r="O511" s="183"/>
      <c r="P511" s="54"/>
      <c r="Q511" s="530"/>
      <c r="R511" s="25"/>
      <c r="S511" s="476"/>
      <c r="T511" s="477"/>
      <c r="U511" s="476"/>
      <c r="V511" s="476"/>
      <c r="W511" s="665"/>
      <c r="X511" s="68"/>
    </row>
    <row r="512" spans="1:25" s="195" customFormat="1" x14ac:dyDescent="0.2">
      <c r="A512" s="157"/>
      <c r="B512" s="148"/>
      <c r="C512" s="148"/>
      <c r="D512" s="112"/>
      <c r="E512" s="54"/>
      <c r="F512" s="54"/>
      <c r="G512" s="112"/>
      <c r="H512" s="102"/>
      <c r="I512" s="68"/>
      <c r="J512" s="68"/>
      <c r="K512" s="54"/>
      <c r="L512" s="178"/>
      <c r="M512" s="174"/>
      <c r="N512" s="178"/>
      <c r="O512" s="183"/>
      <c r="P512" s="54"/>
      <c r="Q512" s="530"/>
      <c r="R512" s="25"/>
      <c r="S512" s="476"/>
      <c r="T512" s="477"/>
      <c r="U512" s="476"/>
      <c r="V512" s="476"/>
      <c r="W512" s="665"/>
      <c r="X512" s="68"/>
    </row>
    <row r="513" spans="1:24" s="195" customFormat="1" x14ac:dyDescent="0.2">
      <c r="A513" s="157"/>
      <c r="B513" s="148"/>
      <c r="C513" s="148"/>
      <c r="D513" s="112"/>
      <c r="E513" s="54"/>
      <c r="F513" s="54"/>
      <c r="G513" s="112"/>
      <c r="H513" s="102"/>
      <c r="I513" s="68"/>
      <c r="J513" s="68"/>
      <c r="K513" s="54"/>
      <c r="L513" s="178"/>
      <c r="M513" s="174"/>
      <c r="N513" s="178"/>
      <c r="O513" s="183"/>
      <c r="P513" s="54"/>
      <c r="Q513" s="530"/>
      <c r="R513" s="25"/>
      <c r="S513" s="476"/>
      <c r="T513" s="477"/>
      <c r="U513" s="476"/>
      <c r="V513" s="476"/>
      <c r="W513" s="665"/>
      <c r="X513" s="68"/>
    </row>
    <row r="514" spans="1:24" s="195" customFormat="1" x14ac:dyDescent="0.2">
      <c r="A514" s="157"/>
      <c r="B514" s="148"/>
      <c r="C514" s="148"/>
      <c r="D514" s="112"/>
      <c r="E514" s="54"/>
      <c r="F514" s="54"/>
      <c r="G514" s="112"/>
      <c r="H514" s="102"/>
      <c r="I514" s="68"/>
      <c r="J514" s="68"/>
      <c r="K514" s="54"/>
      <c r="L514" s="178"/>
      <c r="M514" s="174"/>
      <c r="N514" s="178"/>
      <c r="O514" s="183"/>
      <c r="P514" s="54"/>
      <c r="Q514" s="530"/>
      <c r="R514" s="25"/>
      <c r="S514" s="476"/>
      <c r="T514" s="477"/>
      <c r="U514" s="476"/>
      <c r="V514" s="476"/>
      <c r="W514" s="665"/>
      <c r="X514" s="68"/>
    </row>
    <row r="515" spans="1:24" s="195" customFormat="1" x14ac:dyDescent="0.2">
      <c r="A515" s="157"/>
      <c r="B515" s="148"/>
      <c r="C515" s="148"/>
      <c r="D515" s="112"/>
      <c r="E515" s="54"/>
      <c r="F515" s="54"/>
      <c r="G515" s="112"/>
      <c r="H515" s="102"/>
      <c r="I515" s="68"/>
      <c r="J515" s="68"/>
      <c r="K515" s="54"/>
      <c r="L515" s="178"/>
      <c r="M515" s="174"/>
      <c r="N515" s="178"/>
      <c r="O515" s="183"/>
      <c r="P515" s="54"/>
      <c r="Q515" s="530"/>
      <c r="R515" s="25"/>
      <c r="S515" s="476"/>
      <c r="T515" s="477"/>
      <c r="U515" s="476"/>
      <c r="V515" s="476"/>
      <c r="W515" s="665"/>
      <c r="X515" s="68"/>
    </row>
    <row r="516" spans="1:24" s="195" customFormat="1" x14ac:dyDescent="0.2">
      <c r="A516" s="157"/>
      <c r="B516" s="148"/>
      <c r="C516" s="148"/>
      <c r="D516" s="112"/>
      <c r="E516" s="54"/>
      <c r="F516" s="54"/>
      <c r="G516" s="112"/>
      <c r="H516" s="102"/>
      <c r="I516" s="68"/>
      <c r="J516" s="68"/>
      <c r="K516" s="54"/>
      <c r="L516" s="178"/>
      <c r="M516" s="174"/>
      <c r="N516" s="178"/>
      <c r="O516" s="183"/>
      <c r="P516" s="54"/>
      <c r="Q516" s="530"/>
      <c r="R516" s="25"/>
      <c r="S516" s="476"/>
      <c r="T516" s="477"/>
      <c r="U516" s="476"/>
      <c r="V516" s="476"/>
      <c r="W516" s="665"/>
      <c r="X516" s="68"/>
    </row>
    <row r="517" spans="1:24" s="195" customFormat="1" x14ac:dyDescent="0.2">
      <c r="A517" s="157"/>
      <c r="B517" s="148"/>
      <c r="C517" s="148"/>
      <c r="D517" s="112"/>
      <c r="E517" s="54"/>
      <c r="F517" s="54"/>
      <c r="G517" s="112"/>
      <c r="H517" s="102"/>
      <c r="I517" s="68"/>
      <c r="J517" s="68"/>
      <c r="K517" s="54"/>
      <c r="L517" s="178"/>
      <c r="M517" s="174"/>
      <c r="N517" s="178"/>
      <c r="O517" s="183"/>
      <c r="P517" s="54"/>
      <c r="Q517" s="530"/>
      <c r="R517" s="25"/>
      <c r="S517" s="476"/>
      <c r="T517" s="477"/>
      <c r="U517" s="476"/>
      <c r="V517" s="476"/>
      <c r="W517" s="665"/>
      <c r="X517" s="68"/>
    </row>
    <row r="518" spans="1:24" s="195" customFormat="1" x14ac:dyDescent="0.2">
      <c r="A518" s="157"/>
      <c r="B518" s="148"/>
      <c r="C518" s="148"/>
      <c r="D518" s="112"/>
      <c r="E518" s="54"/>
      <c r="F518" s="54"/>
      <c r="G518" s="112"/>
      <c r="H518" s="102"/>
      <c r="I518" s="68"/>
      <c r="J518" s="68"/>
      <c r="K518" s="54"/>
      <c r="L518" s="178"/>
      <c r="M518" s="174"/>
      <c r="N518" s="178"/>
      <c r="O518" s="183"/>
      <c r="P518" s="54"/>
      <c r="Q518" s="530"/>
      <c r="R518" s="25"/>
      <c r="S518" s="476"/>
      <c r="T518" s="477"/>
      <c r="U518" s="476"/>
      <c r="V518" s="476"/>
      <c r="W518" s="665"/>
      <c r="X518" s="68"/>
    </row>
    <row r="519" spans="1:24" s="195" customFormat="1" x14ac:dyDescent="0.2">
      <c r="A519" s="157"/>
      <c r="B519" s="148"/>
      <c r="C519" s="148"/>
      <c r="D519" s="112"/>
      <c r="E519" s="54"/>
      <c r="F519" s="54"/>
      <c r="G519" s="112"/>
      <c r="H519" s="102"/>
      <c r="I519" s="68"/>
      <c r="J519" s="68"/>
      <c r="K519" s="54"/>
      <c r="L519" s="178"/>
      <c r="M519" s="174"/>
      <c r="N519" s="178"/>
      <c r="O519" s="183"/>
      <c r="P519" s="54"/>
      <c r="Q519" s="530"/>
      <c r="R519" s="25"/>
      <c r="S519" s="476"/>
      <c r="T519" s="477"/>
      <c r="U519" s="476"/>
      <c r="V519" s="476"/>
      <c r="W519" s="665"/>
      <c r="X519" s="68"/>
    </row>
    <row r="520" spans="1:24" s="195" customFormat="1" x14ac:dyDescent="0.2">
      <c r="A520" s="157"/>
      <c r="B520" s="148"/>
      <c r="C520" s="148"/>
      <c r="D520" s="112"/>
      <c r="E520" s="54"/>
      <c r="F520" s="54"/>
      <c r="G520" s="112"/>
      <c r="H520" s="102"/>
      <c r="I520" s="68"/>
      <c r="J520" s="68"/>
      <c r="K520" s="54"/>
      <c r="L520" s="178"/>
      <c r="M520" s="174"/>
      <c r="N520" s="178"/>
      <c r="O520" s="183"/>
      <c r="P520" s="54"/>
      <c r="Q520" s="530"/>
      <c r="R520" s="25"/>
      <c r="S520" s="476"/>
      <c r="T520" s="477"/>
      <c r="U520" s="476"/>
      <c r="V520" s="476"/>
      <c r="W520" s="665"/>
      <c r="X520" s="68"/>
    </row>
    <row r="521" spans="1:24" s="195" customFormat="1" x14ac:dyDescent="0.2">
      <c r="A521" s="157"/>
      <c r="B521" s="148"/>
      <c r="C521" s="148"/>
      <c r="D521" s="112"/>
      <c r="E521" s="54"/>
      <c r="F521" s="54"/>
      <c r="G521" s="112"/>
      <c r="H521" s="102"/>
      <c r="I521" s="68"/>
      <c r="J521" s="68"/>
      <c r="K521" s="54"/>
      <c r="L521" s="178"/>
      <c r="M521" s="174"/>
      <c r="N521" s="178"/>
      <c r="O521" s="183"/>
      <c r="P521" s="54"/>
      <c r="Q521" s="530"/>
      <c r="R521" s="25"/>
      <c r="S521" s="476"/>
      <c r="T521" s="477"/>
      <c r="U521" s="476"/>
      <c r="V521" s="476"/>
      <c r="W521" s="665"/>
      <c r="X521" s="68"/>
    </row>
    <row r="522" spans="1:24" s="195" customFormat="1" x14ac:dyDescent="0.2">
      <c r="A522" s="157"/>
      <c r="B522" s="148"/>
      <c r="C522" s="148"/>
      <c r="D522" s="112"/>
      <c r="E522" s="54"/>
      <c r="F522" s="54"/>
      <c r="G522" s="112"/>
      <c r="H522" s="102"/>
      <c r="I522" s="68"/>
      <c r="J522" s="68"/>
      <c r="K522" s="54"/>
      <c r="L522" s="178"/>
      <c r="M522" s="174"/>
      <c r="N522" s="178"/>
      <c r="O522" s="183"/>
      <c r="P522" s="54"/>
      <c r="Q522" s="530"/>
      <c r="R522" s="25"/>
      <c r="S522" s="476"/>
      <c r="T522" s="477"/>
      <c r="U522" s="476"/>
      <c r="V522" s="476"/>
      <c r="W522" s="665"/>
      <c r="X522" s="68"/>
    </row>
    <row r="523" spans="1:24" s="195" customFormat="1" x14ac:dyDescent="0.2">
      <c r="A523" s="157"/>
      <c r="B523" s="148"/>
      <c r="C523" s="148"/>
      <c r="D523" s="112"/>
      <c r="E523" s="54"/>
      <c r="F523" s="54"/>
      <c r="G523" s="112"/>
      <c r="H523" s="102"/>
      <c r="I523" s="68"/>
      <c r="J523" s="68"/>
      <c r="K523" s="54"/>
      <c r="L523" s="178"/>
      <c r="M523" s="174"/>
      <c r="N523" s="178"/>
      <c r="O523" s="183"/>
      <c r="P523" s="54"/>
      <c r="Q523" s="530"/>
      <c r="R523" s="25"/>
      <c r="S523" s="476"/>
      <c r="T523" s="477"/>
      <c r="U523" s="476"/>
      <c r="V523" s="476"/>
      <c r="W523" s="665"/>
      <c r="X523" s="68"/>
    </row>
    <row r="524" spans="1:24" s="195" customFormat="1" x14ac:dyDescent="0.2">
      <c r="A524" s="157"/>
      <c r="B524" s="148"/>
      <c r="C524" s="148"/>
      <c r="D524" s="112"/>
      <c r="E524" s="54"/>
      <c r="F524" s="54"/>
      <c r="G524" s="112"/>
      <c r="H524" s="102"/>
      <c r="I524" s="68"/>
      <c r="J524" s="68"/>
      <c r="K524" s="54"/>
      <c r="L524" s="178"/>
      <c r="M524" s="174"/>
      <c r="N524" s="178"/>
      <c r="O524" s="183"/>
      <c r="P524" s="54"/>
      <c r="Q524" s="530"/>
      <c r="R524" s="25"/>
      <c r="S524" s="476"/>
      <c r="T524" s="477"/>
      <c r="U524" s="476"/>
      <c r="V524" s="476"/>
      <c r="W524" s="665"/>
      <c r="X524" s="68"/>
    </row>
    <row r="525" spans="1:24" s="195" customFormat="1" x14ac:dyDescent="0.2">
      <c r="A525" s="157"/>
      <c r="B525" s="148"/>
      <c r="C525" s="148"/>
      <c r="D525" s="112"/>
      <c r="E525" s="54"/>
      <c r="F525" s="54"/>
      <c r="G525" s="112"/>
      <c r="H525" s="102"/>
      <c r="I525" s="68"/>
      <c r="J525" s="68"/>
      <c r="K525" s="54"/>
      <c r="L525" s="178"/>
      <c r="M525" s="174"/>
      <c r="N525" s="178"/>
      <c r="O525" s="183"/>
      <c r="P525" s="54"/>
      <c r="Q525" s="530"/>
      <c r="R525" s="25"/>
      <c r="S525" s="476"/>
      <c r="T525" s="477"/>
      <c r="U525" s="476"/>
      <c r="V525" s="476"/>
      <c r="W525" s="665"/>
      <c r="X525" s="68"/>
    </row>
    <row r="526" spans="1:24" s="195" customFormat="1" x14ac:dyDescent="0.2">
      <c r="A526" s="157"/>
      <c r="B526" s="148"/>
      <c r="C526" s="148"/>
      <c r="D526" s="112"/>
      <c r="E526" s="54"/>
      <c r="F526" s="54"/>
      <c r="G526" s="112"/>
      <c r="H526" s="102"/>
      <c r="I526" s="68"/>
      <c r="J526" s="68"/>
      <c r="K526" s="54"/>
      <c r="L526" s="178"/>
      <c r="M526" s="174"/>
      <c r="N526" s="178"/>
      <c r="O526" s="183"/>
      <c r="P526" s="54"/>
      <c r="Q526" s="530"/>
      <c r="R526" s="25"/>
      <c r="S526" s="476"/>
      <c r="T526" s="477"/>
      <c r="U526" s="476"/>
      <c r="V526" s="476"/>
      <c r="W526" s="665"/>
      <c r="X526" s="68"/>
    </row>
    <row r="527" spans="1:24" s="195" customFormat="1" x14ac:dyDescent="0.2">
      <c r="A527" s="157"/>
      <c r="B527" s="148"/>
      <c r="C527" s="148"/>
      <c r="D527" s="112"/>
      <c r="E527" s="54"/>
      <c r="F527" s="54"/>
      <c r="G527" s="112"/>
      <c r="H527" s="102"/>
      <c r="I527" s="68"/>
      <c r="J527" s="68"/>
      <c r="K527" s="54"/>
      <c r="L527" s="178"/>
      <c r="M527" s="174"/>
      <c r="N527" s="178"/>
      <c r="O527" s="183"/>
      <c r="P527" s="54"/>
      <c r="Q527" s="530"/>
      <c r="R527" s="25"/>
      <c r="S527" s="476"/>
      <c r="T527" s="477"/>
      <c r="U527" s="476"/>
      <c r="V527" s="476"/>
      <c r="W527" s="665"/>
      <c r="X527" s="68"/>
    </row>
    <row r="528" spans="1:24" s="195" customFormat="1" x14ac:dyDescent="0.2">
      <c r="A528" s="157"/>
      <c r="B528" s="148"/>
      <c r="C528" s="148"/>
      <c r="D528" s="112"/>
      <c r="E528" s="54"/>
      <c r="F528" s="54"/>
      <c r="G528" s="112"/>
      <c r="H528" s="102"/>
      <c r="I528" s="68"/>
      <c r="J528" s="68"/>
      <c r="K528" s="54"/>
      <c r="L528" s="178"/>
      <c r="M528" s="174"/>
      <c r="N528" s="178"/>
      <c r="O528" s="183"/>
      <c r="P528" s="54"/>
      <c r="Q528" s="530"/>
      <c r="R528" s="25"/>
      <c r="S528" s="476"/>
      <c r="T528" s="477"/>
      <c r="U528" s="476"/>
      <c r="V528" s="476"/>
      <c r="W528" s="665"/>
      <c r="X528" s="68"/>
    </row>
    <row r="529" spans="1:24" s="195" customFormat="1" x14ac:dyDescent="0.2">
      <c r="A529" s="157"/>
      <c r="B529" s="148"/>
      <c r="C529" s="148"/>
      <c r="D529" s="112"/>
      <c r="E529" s="54"/>
      <c r="F529" s="54"/>
      <c r="G529" s="112"/>
      <c r="H529" s="102"/>
      <c r="I529" s="68"/>
      <c r="J529" s="68"/>
      <c r="K529" s="54"/>
      <c r="L529" s="178"/>
      <c r="M529" s="174"/>
      <c r="N529" s="178"/>
      <c r="O529" s="183"/>
      <c r="P529" s="54"/>
      <c r="Q529" s="530"/>
      <c r="R529" s="25"/>
      <c r="S529" s="476"/>
      <c r="T529" s="477"/>
      <c r="U529" s="476"/>
      <c r="V529" s="476"/>
      <c r="W529" s="665"/>
      <c r="X529" s="68"/>
    </row>
    <row r="530" spans="1:24" s="195" customFormat="1" x14ac:dyDescent="0.2">
      <c r="A530" s="157"/>
      <c r="B530" s="148"/>
      <c r="C530" s="148"/>
      <c r="D530" s="112"/>
      <c r="E530" s="54"/>
      <c r="F530" s="54"/>
      <c r="G530" s="112"/>
      <c r="H530" s="102"/>
      <c r="I530" s="68"/>
      <c r="J530" s="68"/>
      <c r="K530" s="54"/>
      <c r="L530" s="178"/>
      <c r="M530" s="174"/>
      <c r="N530" s="178"/>
      <c r="O530" s="183"/>
      <c r="P530" s="54"/>
      <c r="Q530" s="530"/>
      <c r="R530" s="25"/>
      <c r="S530" s="476"/>
      <c r="T530" s="477"/>
      <c r="U530" s="476"/>
      <c r="V530" s="476"/>
      <c r="W530" s="665"/>
      <c r="X530" s="68"/>
    </row>
    <row r="531" spans="1:24" s="195" customFormat="1" x14ac:dyDescent="0.2">
      <c r="A531" s="157"/>
      <c r="B531" s="148"/>
      <c r="C531" s="148"/>
      <c r="D531" s="112"/>
      <c r="E531" s="54"/>
      <c r="F531" s="54"/>
      <c r="G531" s="112"/>
      <c r="H531" s="102"/>
      <c r="I531" s="68"/>
      <c r="J531" s="68"/>
      <c r="K531" s="54"/>
      <c r="L531" s="178"/>
      <c r="M531" s="174"/>
      <c r="N531" s="178"/>
      <c r="O531" s="183"/>
      <c r="P531" s="54"/>
      <c r="Q531" s="530"/>
      <c r="R531" s="25"/>
      <c r="S531" s="476"/>
      <c r="T531" s="477"/>
      <c r="U531" s="476"/>
      <c r="V531" s="476"/>
      <c r="W531" s="665"/>
      <c r="X531" s="68"/>
    </row>
    <row r="532" spans="1:24" s="195" customFormat="1" x14ac:dyDescent="0.2">
      <c r="A532" s="157"/>
      <c r="B532" s="148"/>
      <c r="C532" s="148"/>
      <c r="D532" s="112"/>
      <c r="E532" s="54"/>
      <c r="F532" s="54"/>
      <c r="G532" s="112"/>
      <c r="H532" s="102"/>
      <c r="I532" s="68"/>
      <c r="J532" s="68"/>
      <c r="K532" s="54"/>
      <c r="L532" s="178"/>
      <c r="M532" s="174"/>
      <c r="N532" s="178"/>
      <c r="O532" s="183"/>
      <c r="P532" s="54"/>
      <c r="Q532" s="530"/>
      <c r="R532" s="25"/>
      <c r="S532" s="476"/>
      <c r="T532" s="477"/>
      <c r="U532" s="476"/>
      <c r="V532" s="476"/>
      <c r="W532" s="665"/>
      <c r="X532" s="68"/>
    </row>
    <row r="533" spans="1:24" s="195" customFormat="1" x14ac:dyDescent="0.2">
      <c r="A533" s="157"/>
      <c r="B533" s="148"/>
      <c r="C533" s="148"/>
      <c r="D533" s="112"/>
      <c r="E533" s="54"/>
      <c r="F533" s="54"/>
      <c r="G533" s="112"/>
      <c r="H533" s="102"/>
      <c r="I533" s="68"/>
      <c r="J533" s="68"/>
      <c r="K533" s="54"/>
      <c r="L533" s="178"/>
      <c r="M533" s="174"/>
      <c r="N533" s="178"/>
      <c r="O533" s="183"/>
      <c r="P533" s="54"/>
      <c r="Q533" s="530"/>
      <c r="R533" s="25"/>
      <c r="S533" s="476"/>
      <c r="T533" s="477"/>
      <c r="U533" s="476"/>
      <c r="V533" s="476"/>
      <c r="W533" s="665"/>
      <c r="X533" s="68"/>
    </row>
    <row r="534" spans="1:24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68"/>
      <c r="K534" s="54"/>
      <c r="L534" s="178"/>
      <c r="M534" s="174"/>
      <c r="N534" s="178"/>
      <c r="O534" s="183"/>
      <c r="P534" s="54"/>
      <c r="Q534" s="530"/>
      <c r="R534" s="25"/>
      <c r="S534" s="476"/>
      <c r="T534" s="477"/>
      <c r="U534" s="476"/>
      <c r="V534" s="476"/>
      <c r="W534" s="665"/>
      <c r="X534" s="68"/>
    </row>
    <row r="535" spans="1:24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68"/>
      <c r="K535" s="54"/>
      <c r="L535" s="178"/>
      <c r="M535" s="174"/>
      <c r="N535" s="178"/>
      <c r="O535" s="183"/>
      <c r="P535" s="54"/>
      <c r="Q535" s="530"/>
      <c r="R535" s="25"/>
      <c r="S535" s="476"/>
      <c r="T535" s="477"/>
      <c r="U535" s="476"/>
      <c r="V535" s="476"/>
      <c r="W535" s="665"/>
      <c r="X535" s="68"/>
    </row>
    <row r="536" spans="1:24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68"/>
      <c r="K536" s="54"/>
      <c r="L536" s="178"/>
      <c r="M536" s="174"/>
      <c r="N536" s="178"/>
      <c r="O536" s="183"/>
      <c r="P536" s="54"/>
      <c r="Q536" s="530"/>
      <c r="R536" s="25"/>
      <c r="S536" s="476"/>
      <c r="T536" s="477"/>
      <c r="U536" s="476"/>
      <c r="V536" s="476"/>
      <c r="W536" s="665"/>
      <c r="X536" s="68"/>
    </row>
    <row r="537" spans="1:24" s="195" customFormat="1" x14ac:dyDescent="0.2">
      <c r="A537" s="157"/>
      <c r="B537" s="148"/>
      <c r="C537" s="148"/>
      <c r="D537" s="112"/>
      <c r="E537" s="54"/>
      <c r="F537" s="54"/>
      <c r="G537" s="112"/>
      <c r="H537" s="102"/>
      <c r="I537" s="68"/>
      <c r="J537" s="68"/>
      <c r="K537" s="54"/>
      <c r="L537" s="178"/>
      <c r="M537" s="174"/>
      <c r="N537" s="178"/>
      <c r="O537" s="183"/>
      <c r="P537" s="54"/>
      <c r="Q537" s="530"/>
      <c r="R537" s="25"/>
      <c r="S537" s="476"/>
      <c r="T537" s="477"/>
      <c r="U537" s="476"/>
      <c r="V537" s="476"/>
      <c r="W537" s="665"/>
      <c r="X537" s="68"/>
    </row>
    <row r="538" spans="1:24" s="195" customFormat="1" x14ac:dyDescent="0.2">
      <c r="A538" s="157"/>
      <c r="B538" s="148"/>
      <c r="C538" s="148"/>
      <c r="D538" s="112"/>
      <c r="E538" s="54"/>
      <c r="F538" s="54"/>
      <c r="G538" s="112"/>
      <c r="H538" s="102"/>
      <c r="I538" s="68"/>
      <c r="J538" s="68"/>
      <c r="K538" s="54"/>
      <c r="L538" s="178"/>
      <c r="M538" s="174"/>
      <c r="N538" s="178"/>
      <c r="O538" s="183"/>
      <c r="P538" s="54"/>
      <c r="Q538" s="530"/>
      <c r="R538" s="25"/>
      <c r="S538" s="476"/>
      <c r="T538" s="477"/>
      <c r="U538" s="476"/>
      <c r="V538" s="476"/>
      <c r="W538" s="665"/>
      <c r="X538" s="68"/>
    </row>
    <row r="539" spans="1:24" s="195" customFormat="1" x14ac:dyDescent="0.2">
      <c r="A539" s="157"/>
      <c r="B539" s="148"/>
      <c r="C539" s="148"/>
      <c r="D539" s="112"/>
      <c r="E539" s="54"/>
      <c r="F539" s="54"/>
      <c r="G539" s="112"/>
      <c r="H539" s="102"/>
      <c r="I539" s="68"/>
      <c r="J539" s="68"/>
      <c r="K539" s="54"/>
      <c r="L539" s="178"/>
      <c r="M539" s="174"/>
      <c r="N539" s="178"/>
      <c r="O539" s="183"/>
      <c r="P539" s="54"/>
      <c r="Q539" s="530"/>
      <c r="R539" s="25"/>
      <c r="S539" s="476"/>
      <c r="T539" s="477"/>
      <c r="U539" s="476"/>
      <c r="V539" s="476"/>
      <c r="W539" s="665"/>
      <c r="X539" s="68"/>
    </row>
    <row r="540" spans="1:24" s="195" customFormat="1" x14ac:dyDescent="0.2">
      <c r="A540" s="157"/>
      <c r="B540" s="148"/>
      <c r="C540" s="148"/>
      <c r="D540" s="112"/>
      <c r="E540" s="54"/>
      <c r="F540" s="54"/>
      <c r="G540" s="112"/>
      <c r="H540" s="102"/>
      <c r="I540" s="68"/>
      <c r="J540" s="68"/>
      <c r="K540" s="54"/>
      <c r="L540" s="178"/>
      <c r="M540" s="174"/>
      <c r="N540" s="178"/>
      <c r="O540" s="183"/>
      <c r="P540" s="54"/>
      <c r="Q540" s="530"/>
      <c r="R540" s="25"/>
      <c r="S540" s="476"/>
      <c r="T540" s="477"/>
      <c r="U540" s="476"/>
      <c r="V540" s="476"/>
      <c r="W540" s="665"/>
      <c r="X540" s="68"/>
    </row>
    <row r="541" spans="1:24" s="195" customFormat="1" x14ac:dyDescent="0.2">
      <c r="A541" s="157"/>
      <c r="B541" s="148"/>
      <c r="C541" s="148"/>
      <c r="D541" s="112"/>
      <c r="E541" s="54"/>
      <c r="F541" s="54"/>
      <c r="G541" s="112"/>
      <c r="H541" s="102"/>
      <c r="I541" s="68"/>
      <c r="J541" s="68"/>
      <c r="K541" s="54"/>
      <c r="L541" s="178"/>
      <c r="M541" s="174"/>
      <c r="N541" s="178"/>
      <c r="O541" s="183"/>
      <c r="P541" s="54"/>
      <c r="Q541" s="530"/>
      <c r="R541" s="25"/>
      <c r="S541" s="476"/>
      <c r="T541" s="477"/>
      <c r="U541" s="476"/>
      <c r="V541" s="476"/>
      <c r="W541" s="665"/>
      <c r="X541" s="68"/>
    </row>
    <row r="542" spans="1:24" s="195" customFormat="1" x14ac:dyDescent="0.2">
      <c r="A542" s="157"/>
      <c r="B542" s="148"/>
      <c r="C542" s="148"/>
      <c r="D542" s="112"/>
      <c r="E542" s="54"/>
      <c r="F542" s="54"/>
      <c r="G542" s="112"/>
      <c r="H542" s="102"/>
      <c r="I542" s="68"/>
      <c r="J542" s="68"/>
      <c r="K542" s="54"/>
      <c r="L542" s="178"/>
      <c r="M542" s="174"/>
      <c r="N542" s="178"/>
      <c r="O542" s="183"/>
      <c r="P542" s="54"/>
      <c r="Q542" s="530"/>
      <c r="R542" s="25"/>
      <c r="S542" s="476"/>
      <c r="T542" s="477"/>
      <c r="U542" s="476"/>
      <c r="V542" s="476"/>
      <c r="W542" s="665"/>
      <c r="X542" s="68"/>
    </row>
    <row r="543" spans="1:24" s="195" customFormat="1" x14ac:dyDescent="0.2">
      <c r="A543" s="157"/>
      <c r="B543" s="148"/>
      <c r="C543" s="148"/>
      <c r="D543" s="112"/>
      <c r="E543" s="54"/>
      <c r="F543" s="54"/>
      <c r="G543" s="112"/>
      <c r="H543" s="102"/>
      <c r="I543" s="68"/>
      <c r="J543" s="68"/>
      <c r="K543" s="54"/>
      <c r="L543" s="178"/>
      <c r="M543" s="174"/>
      <c r="N543" s="178"/>
      <c r="O543" s="183"/>
      <c r="P543" s="54"/>
      <c r="Q543" s="530"/>
      <c r="R543" s="25"/>
      <c r="S543" s="476"/>
      <c r="T543" s="477"/>
      <c r="U543" s="476"/>
      <c r="V543" s="476"/>
      <c r="W543" s="665"/>
      <c r="X543" s="68"/>
    </row>
    <row r="544" spans="1:24" s="195" customFormat="1" x14ac:dyDescent="0.2">
      <c r="A544" s="157"/>
      <c r="B544" s="148"/>
      <c r="C544" s="148"/>
      <c r="D544" s="112"/>
      <c r="E544" s="54"/>
      <c r="F544" s="54"/>
      <c r="G544" s="112"/>
      <c r="H544" s="102"/>
      <c r="I544" s="68"/>
      <c r="J544" s="68"/>
      <c r="K544" s="54"/>
      <c r="L544" s="178"/>
      <c r="M544" s="174"/>
      <c r="N544" s="178"/>
      <c r="O544" s="183"/>
      <c r="P544" s="54"/>
      <c r="Q544" s="530"/>
      <c r="R544" s="25"/>
      <c r="S544" s="476"/>
      <c r="T544" s="477"/>
      <c r="U544" s="476"/>
      <c r="V544" s="476"/>
      <c r="W544" s="665"/>
      <c r="X544" s="68"/>
    </row>
    <row r="545" spans="1:24" s="195" customFormat="1" x14ac:dyDescent="0.2">
      <c r="A545" s="157"/>
      <c r="B545" s="148"/>
      <c r="C545" s="148"/>
      <c r="D545" s="112"/>
      <c r="E545" s="54"/>
      <c r="F545" s="54"/>
      <c r="G545" s="112"/>
      <c r="H545" s="102"/>
      <c r="I545" s="68"/>
      <c r="J545" s="68"/>
      <c r="K545" s="54"/>
      <c r="L545" s="178"/>
      <c r="M545" s="174"/>
      <c r="N545" s="178"/>
      <c r="O545" s="183"/>
      <c r="P545" s="54"/>
      <c r="Q545" s="530"/>
      <c r="R545" s="25"/>
      <c r="S545" s="476"/>
      <c r="T545" s="477"/>
      <c r="U545" s="476"/>
      <c r="V545" s="476"/>
      <c r="W545" s="665"/>
      <c r="X545" s="68"/>
    </row>
    <row r="546" spans="1:24" s="195" customFormat="1" x14ac:dyDescent="0.2">
      <c r="A546" s="157"/>
      <c r="B546" s="148"/>
      <c r="C546" s="148"/>
      <c r="D546" s="112"/>
      <c r="E546" s="54"/>
      <c r="F546" s="54"/>
      <c r="G546" s="112"/>
      <c r="H546" s="102"/>
      <c r="I546" s="68"/>
      <c r="J546" s="68"/>
      <c r="K546" s="54"/>
      <c r="L546" s="178"/>
      <c r="M546" s="174"/>
      <c r="N546" s="178"/>
      <c r="O546" s="183"/>
      <c r="P546" s="54"/>
      <c r="Q546" s="530"/>
      <c r="R546" s="25"/>
      <c r="S546" s="476"/>
      <c r="T546" s="477"/>
      <c r="U546" s="476"/>
      <c r="V546" s="476"/>
      <c r="W546" s="665"/>
      <c r="X546" s="68"/>
    </row>
    <row r="547" spans="1:24" s="195" customFormat="1" x14ac:dyDescent="0.2">
      <c r="A547" s="157"/>
      <c r="B547" s="148"/>
      <c r="C547" s="148"/>
      <c r="D547" s="112"/>
      <c r="E547" s="54"/>
      <c r="F547" s="54"/>
      <c r="G547" s="112"/>
      <c r="H547" s="102"/>
      <c r="I547" s="68"/>
      <c r="J547" s="68"/>
      <c r="K547" s="54"/>
      <c r="L547" s="178"/>
      <c r="M547" s="174"/>
      <c r="N547" s="178"/>
      <c r="O547" s="183"/>
      <c r="P547" s="54"/>
      <c r="Q547" s="530"/>
      <c r="R547" s="25"/>
      <c r="S547" s="476"/>
      <c r="T547" s="477"/>
      <c r="U547" s="476"/>
      <c r="V547" s="476"/>
      <c r="W547" s="665"/>
      <c r="X547" s="68"/>
    </row>
    <row r="548" spans="1:24" s="195" customFormat="1" x14ac:dyDescent="0.2">
      <c r="A548" s="157"/>
      <c r="B548" s="148"/>
      <c r="C548" s="148"/>
      <c r="D548" s="112"/>
      <c r="E548" s="54"/>
      <c r="F548" s="54"/>
      <c r="G548" s="112"/>
      <c r="H548" s="102"/>
      <c r="I548" s="68"/>
      <c r="J548" s="68"/>
      <c r="K548" s="54"/>
      <c r="L548" s="178"/>
      <c r="M548" s="174"/>
      <c r="N548" s="178"/>
      <c r="O548" s="183"/>
      <c r="P548" s="54"/>
      <c r="Q548" s="530"/>
      <c r="R548" s="25"/>
      <c r="S548" s="476"/>
      <c r="T548" s="477"/>
      <c r="U548" s="476"/>
      <c r="V548" s="476"/>
      <c r="W548" s="665"/>
      <c r="X548" s="68"/>
    </row>
    <row r="549" spans="1:24" s="195" customFormat="1" x14ac:dyDescent="0.2">
      <c r="A549" s="157"/>
      <c r="B549" s="148"/>
      <c r="C549" s="148"/>
      <c r="D549" s="112"/>
      <c r="E549" s="54"/>
      <c r="F549" s="54"/>
      <c r="G549" s="112"/>
      <c r="H549" s="102"/>
      <c r="I549" s="68"/>
      <c r="J549" s="68"/>
      <c r="K549" s="54"/>
      <c r="L549" s="178"/>
      <c r="M549" s="174"/>
      <c r="N549" s="178"/>
      <c r="O549" s="183"/>
      <c r="P549" s="54"/>
      <c r="Q549" s="530"/>
      <c r="R549" s="25"/>
      <c r="S549" s="476"/>
      <c r="T549" s="477"/>
      <c r="U549" s="476"/>
      <c r="V549" s="476"/>
      <c r="W549" s="665"/>
      <c r="X549" s="68"/>
    </row>
    <row r="550" spans="1:24" s="195" customFormat="1" x14ac:dyDescent="0.2">
      <c r="A550" s="157"/>
      <c r="B550" s="148"/>
      <c r="C550" s="148"/>
      <c r="D550" s="112"/>
      <c r="E550" s="54"/>
      <c r="F550" s="54"/>
      <c r="G550" s="112"/>
      <c r="H550" s="102"/>
      <c r="I550" s="68"/>
      <c r="J550" s="68"/>
      <c r="K550" s="54"/>
      <c r="L550" s="178"/>
      <c r="M550" s="174"/>
      <c r="N550" s="178"/>
      <c r="O550" s="183"/>
      <c r="P550" s="54"/>
      <c r="Q550" s="530"/>
      <c r="R550" s="25"/>
      <c r="S550" s="476"/>
      <c r="T550" s="477"/>
      <c r="U550" s="476"/>
      <c r="V550" s="476"/>
      <c r="W550" s="665"/>
      <c r="X550" s="68"/>
    </row>
    <row r="551" spans="1:24" s="195" customFormat="1" x14ac:dyDescent="0.2">
      <c r="A551" s="157"/>
      <c r="B551" s="148"/>
      <c r="C551" s="148"/>
      <c r="D551" s="112"/>
      <c r="E551" s="54"/>
      <c r="F551" s="54"/>
      <c r="G551" s="112"/>
      <c r="H551" s="102"/>
      <c r="I551" s="68"/>
      <c r="J551" s="68"/>
      <c r="K551" s="54"/>
      <c r="L551" s="178"/>
      <c r="M551" s="174"/>
      <c r="N551" s="178"/>
      <c r="O551" s="183"/>
      <c r="P551" s="54"/>
      <c r="Q551" s="530"/>
      <c r="R551" s="25"/>
      <c r="S551" s="476"/>
      <c r="T551" s="477"/>
      <c r="U551" s="476"/>
      <c r="V551" s="476"/>
      <c r="W551" s="665"/>
      <c r="X551" s="68"/>
    </row>
    <row r="552" spans="1:24" s="195" customFormat="1" x14ac:dyDescent="0.2">
      <c r="A552" s="157"/>
      <c r="B552" s="148"/>
      <c r="C552" s="148"/>
      <c r="D552" s="112"/>
      <c r="E552" s="54"/>
      <c r="F552" s="54"/>
      <c r="G552" s="112"/>
      <c r="H552" s="102"/>
      <c r="I552" s="68"/>
      <c r="J552" s="68"/>
      <c r="K552" s="54"/>
      <c r="L552" s="178"/>
      <c r="M552" s="174"/>
      <c r="N552" s="178"/>
      <c r="O552" s="183"/>
      <c r="P552" s="54"/>
      <c r="Q552" s="530"/>
      <c r="R552" s="25"/>
      <c r="S552" s="476"/>
      <c r="T552" s="477"/>
      <c r="U552" s="476"/>
      <c r="V552" s="476"/>
      <c r="W552" s="665"/>
      <c r="X552" s="68"/>
    </row>
    <row r="553" spans="1:24" s="195" customFormat="1" x14ac:dyDescent="0.2">
      <c r="A553" s="157"/>
      <c r="B553" s="148"/>
      <c r="C553" s="148"/>
      <c r="D553" s="112"/>
      <c r="E553" s="54"/>
      <c r="F553" s="54"/>
      <c r="G553" s="112"/>
      <c r="H553" s="102"/>
      <c r="I553" s="68"/>
      <c r="J553" s="68"/>
      <c r="K553" s="54"/>
      <c r="L553" s="178"/>
      <c r="M553" s="174"/>
      <c r="N553" s="178"/>
      <c r="O553" s="183"/>
      <c r="P553" s="54"/>
      <c r="Q553" s="530"/>
      <c r="R553" s="25"/>
      <c r="S553" s="476"/>
      <c r="T553" s="477"/>
      <c r="U553" s="476"/>
      <c r="V553" s="476"/>
      <c r="W553" s="665"/>
      <c r="X553" s="68"/>
    </row>
    <row r="554" spans="1:24" s="195" customFormat="1" x14ac:dyDescent="0.2">
      <c r="A554" s="157"/>
      <c r="B554" s="148"/>
      <c r="C554" s="148"/>
      <c r="D554" s="112"/>
      <c r="E554" s="54"/>
      <c r="F554" s="54"/>
      <c r="G554" s="112"/>
      <c r="H554" s="102"/>
      <c r="I554" s="68"/>
      <c r="J554" s="68"/>
      <c r="K554" s="54"/>
      <c r="L554" s="178"/>
      <c r="M554" s="174"/>
      <c r="N554" s="178"/>
      <c r="O554" s="183"/>
      <c r="P554" s="54"/>
      <c r="Q554" s="530"/>
      <c r="R554" s="25"/>
      <c r="S554" s="476"/>
      <c r="T554" s="477"/>
      <c r="U554" s="476"/>
      <c r="V554" s="476"/>
      <c r="W554" s="665"/>
      <c r="X554" s="68"/>
    </row>
    <row r="555" spans="1:24" s="195" customFormat="1" x14ac:dyDescent="0.2">
      <c r="A555" s="157"/>
      <c r="B555" s="148"/>
      <c r="C555" s="148"/>
      <c r="D555" s="112"/>
      <c r="E555" s="54"/>
      <c r="F555" s="54"/>
      <c r="G555" s="112"/>
      <c r="H555" s="102"/>
      <c r="I555" s="68"/>
      <c r="J555" s="68"/>
      <c r="K555" s="54"/>
      <c r="L555" s="178"/>
      <c r="M555" s="174"/>
      <c r="N555" s="178"/>
      <c r="O555" s="183"/>
      <c r="P555" s="54"/>
      <c r="Q555" s="530"/>
      <c r="R555" s="25"/>
      <c r="S555" s="476"/>
      <c r="T555" s="477"/>
      <c r="U555" s="476"/>
      <c r="V555" s="476"/>
      <c r="W555" s="665"/>
      <c r="X555" s="68"/>
    </row>
    <row r="556" spans="1:24" s="195" customFormat="1" x14ac:dyDescent="0.2">
      <c r="A556" s="157"/>
      <c r="B556" s="148"/>
      <c r="C556" s="148"/>
      <c r="D556" s="112"/>
      <c r="E556" s="54"/>
      <c r="F556" s="54"/>
      <c r="G556" s="112"/>
      <c r="H556" s="102"/>
      <c r="I556" s="68"/>
      <c r="J556" s="68"/>
      <c r="K556" s="54"/>
      <c r="L556" s="178"/>
      <c r="M556" s="174"/>
      <c r="N556" s="178"/>
      <c r="O556" s="183"/>
      <c r="P556" s="54"/>
      <c r="Q556" s="530"/>
      <c r="R556" s="25"/>
      <c r="S556" s="476"/>
      <c r="T556" s="477"/>
      <c r="U556" s="476"/>
      <c r="V556" s="476"/>
      <c r="W556" s="665"/>
      <c r="X556" s="68"/>
    </row>
    <row r="557" spans="1:24" s="195" customFormat="1" x14ac:dyDescent="0.2">
      <c r="A557" s="157"/>
      <c r="B557" s="148"/>
      <c r="C557" s="148"/>
      <c r="D557" s="112"/>
      <c r="E557" s="54"/>
      <c r="F557" s="54"/>
      <c r="G557" s="112"/>
      <c r="H557" s="102"/>
      <c r="I557" s="68"/>
      <c r="J557" s="68"/>
      <c r="K557" s="54"/>
      <c r="L557" s="178"/>
      <c r="M557" s="174"/>
      <c r="N557" s="178"/>
      <c r="O557" s="183"/>
      <c r="P557" s="54"/>
      <c r="Q557" s="530"/>
      <c r="R557" s="25"/>
      <c r="S557" s="476"/>
      <c r="T557" s="477"/>
      <c r="U557" s="476"/>
      <c r="V557" s="476"/>
      <c r="W557" s="665"/>
      <c r="X557" s="68"/>
    </row>
    <row r="558" spans="1:24" s="195" customFormat="1" x14ac:dyDescent="0.2">
      <c r="A558" s="157"/>
      <c r="B558" s="148"/>
      <c r="C558" s="148"/>
      <c r="D558" s="112"/>
      <c r="E558" s="54"/>
      <c r="F558" s="54"/>
      <c r="G558" s="112"/>
      <c r="H558" s="102"/>
      <c r="I558" s="68"/>
      <c r="J558" s="68"/>
      <c r="K558" s="54"/>
      <c r="L558" s="178"/>
      <c r="M558" s="174"/>
      <c r="N558" s="178"/>
      <c r="O558" s="183"/>
      <c r="P558" s="54"/>
      <c r="Q558" s="530"/>
      <c r="R558" s="25"/>
      <c r="S558" s="476"/>
      <c r="T558" s="477"/>
      <c r="U558" s="476"/>
      <c r="V558" s="476"/>
      <c r="W558" s="665"/>
      <c r="X558" s="68"/>
    </row>
    <row r="559" spans="1:24" s="195" customFormat="1" x14ac:dyDescent="0.2">
      <c r="A559" s="157"/>
      <c r="B559" s="148"/>
      <c r="C559" s="148"/>
      <c r="D559" s="112"/>
      <c r="E559" s="54"/>
      <c r="F559" s="54"/>
      <c r="G559" s="112"/>
      <c r="H559" s="102"/>
      <c r="I559" s="68"/>
      <c r="J559" s="68"/>
      <c r="K559" s="54"/>
      <c r="L559" s="178"/>
      <c r="M559" s="174"/>
      <c r="N559" s="178"/>
      <c r="O559" s="183"/>
      <c r="P559" s="54"/>
      <c r="Q559" s="530"/>
      <c r="R559" s="25"/>
      <c r="S559" s="476"/>
      <c r="T559" s="477"/>
      <c r="U559" s="476"/>
      <c r="V559" s="476"/>
      <c r="W559" s="665"/>
      <c r="X559" s="68"/>
    </row>
    <row r="560" spans="1:24" s="195" customFormat="1" x14ac:dyDescent="0.2">
      <c r="A560" s="157"/>
      <c r="B560" s="148"/>
      <c r="C560" s="148"/>
      <c r="D560" s="112"/>
      <c r="E560" s="54"/>
      <c r="F560" s="54"/>
      <c r="G560" s="112"/>
      <c r="H560" s="102"/>
      <c r="I560" s="68"/>
      <c r="J560" s="68"/>
      <c r="K560" s="54"/>
      <c r="L560" s="178"/>
      <c r="M560" s="174"/>
      <c r="N560" s="178"/>
      <c r="O560" s="183"/>
      <c r="P560" s="54"/>
      <c r="Q560" s="530"/>
      <c r="R560" s="25"/>
      <c r="S560" s="476"/>
      <c r="T560" s="477"/>
      <c r="U560" s="476"/>
      <c r="V560" s="476"/>
      <c r="W560" s="665"/>
      <c r="X560" s="68"/>
    </row>
    <row r="561" spans="1:24" s="195" customFormat="1" x14ac:dyDescent="0.2">
      <c r="A561" s="157"/>
      <c r="B561" s="148"/>
      <c r="C561" s="148"/>
      <c r="D561" s="112"/>
      <c r="E561" s="54"/>
      <c r="F561" s="54"/>
      <c r="G561" s="112"/>
      <c r="H561" s="102"/>
      <c r="I561" s="68"/>
      <c r="J561" s="68"/>
      <c r="K561" s="54"/>
      <c r="L561" s="178"/>
      <c r="M561" s="174"/>
      <c r="N561" s="178"/>
      <c r="O561" s="183"/>
      <c r="P561" s="54"/>
      <c r="Q561" s="530"/>
      <c r="R561" s="25"/>
      <c r="S561" s="476"/>
      <c r="T561" s="477"/>
      <c r="U561" s="476"/>
      <c r="V561" s="476"/>
      <c r="W561" s="665"/>
      <c r="X561" s="68"/>
    </row>
    <row r="562" spans="1:24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68"/>
      <c r="K562" s="54"/>
      <c r="L562" s="178"/>
      <c r="M562" s="174"/>
      <c r="N562" s="178"/>
      <c r="O562" s="183"/>
      <c r="P562" s="54"/>
      <c r="Q562" s="530"/>
      <c r="R562" s="25"/>
      <c r="S562" s="476"/>
      <c r="T562" s="477"/>
      <c r="U562" s="476"/>
      <c r="V562" s="476"/>
      <c r="W562" s="665"/>
      <c r="X562" s="68"/>
    </row>
    <row r="563" spans="1:24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68"/>
      <c r="K563" s="54"/>
      <c r="L563" s="178"/>
      <c r="M563" s="174"/>
      <c r="N563" s="178"/>
      <c r="O563" s="183"/>
      <c r="P563" s="54"/>
      <c r="Q563" s="530"/>
      <c r="R563" s="25"/>
      <c r="S563" s="476"/>
      <c r="T563" s="477"/>
      <c r="U563" s="476"/>
      <c r="V563" s="476"/>
      <c r="W563" s="665"/>
      <c r="X563" s="68"/>
    </row>
    <row r="564" spans="1:24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68"/>
      <c r="K564" s="54"/>
      <c r="L564" s="178"/>
      <c r="M564" s="174"/>
      <c r="N564" s="178"/>
      <c r="O564" s="183"/>
      <c r="P564" s="54"/>
      <c r="Q564" s="530"/>
      <c r="R564" s="25"/>
      <c r="S564" s="476"/>
      <c r="T564" s="477"/>
      <c r="U564" s="476"/>
      <c r="V564" s="476"/>
      <c r="W564" s="665"/>
      <c r="X564" s="68"/>
    </row>
    <row r="565" spans="1:24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68"/>
      <c r="K565" s="54"/>
      <c r="L565" s="178"/>
      <c r="M565" s="174"/>
      <c r="N565" s="178"/>
      <c r="O565" s="183"/>
      <c r="P565" s="54"/>
      <c r="Q565" s="530"/>
      <c r="R565" s="25"/>
      <c r="S565" s="476"/>
      <c r="T565" s="477"/>
      <c r="U565" s="476"/>
      <c r="V565" s="476"/>
      <c r="W565" s="665"/>
      <c r="X565" s="68"/>
    </row>
    <row r="566" spans="1:24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68"/>
      <c r="K566" s="54"/>
      <c r="L566" s="178"/>
      <c r="M566" s="174"/>
      <c r="N566" s="178"/>
      <c r="O566" s="183"/>
      <c r="P566" s="54"/>
      <c r="Q566" s="530"/>
      <c r="R566" s="25"/>
      <c r="S566" s="476"/>
      <c r="T566" s="477"/>
      <c r="U566" s="476"/>
      <c r="V566" s="476"/>
      <c r="W566" s="665"/>
      <c r="X566" s="68"/>
    </row>
    <row r="567" spans="1:24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68"/>
      <c r="K567" s="54"/>
      <c r="L567" s="178"/>
      <c r="M567" s="174"/>
      <c r="N567" s="178"/>
      <c r="O567" s="183"/>
      <c r="P567" s="54"/>
      <c r="Q567" s="530"/>
      <c r="R567" s="25"/>
      <c r="S567" s="476"/>
      <c r="T567" s="477"/>
      <c r="U567" s="476"/>
      <c r="V567" s="476"/>
      <c r="W567" s="665"/>
      <c r="X567" s="68"/>
    </row>
    <row r="568" spans="1:24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68"/>
      <c r="K568" s="54"/>
      <c r="L568" s="178"/>
      <c r="M568" s="174"/>
      <c r="N568" s="178"/>
      <c r="O568" s="183"/>
      <c r="P568" s="54"/>
      <c r="Q568" s="530"/>
      <c r="R568" s="25"/>
      <c r="S568" s="476"/>
      <c r="T568" s="477"/>
      <c r="U568" s="476"/>
      <c r="V568" s="476"/>
      <c r="W568" s="665"/>
      <c r="X568" s="68"/>
    </row>
    <row r="569" spans="1:24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68"/>
      <c r="K569" s="54"/>
      <c r="L569" s="178"/>
      <c r="M569" s="174"/>
      <c r="N569" s="178"/>
      <c r="O569" s="183"/>
      <c r="P569" s="54"/>
      <c r="Q569" s="530"/>
      <c r="R569" s="25"/>
      <c r="S569" s="476"/>
      <c r="T569" s="477"/>
      <c r="U569" s="476"/>
      <c r="V569" s="476"/>
      <c r="W569" s="665"/>
      <c r="X569" s="68"/>
    </row>
    <row r="570" spans="1:24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68"/>
      <c r="K570" s="54"/>
      <c r="L570" s="178"/>
      <c r="M570" s="174"/>
      <c r="N570" s="178"/>
      <c r="O570" s="183"/>
      <c r="P570" s="54"/>
      <c r="Q570" s="530"/>
      <c r="R570" s="25"/>
      <c r="S570" s="476"/>
      <c r="T570" s="477"/>
      <c r="U570" s="476"/>
      <c r="V570" s="476"/>
      <c r="W570" s="665"/>
      <c r="X570" s="68"/>
    </row>
    <row r="571" spans="1:24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68"/>
      <c r="K571" s="54"/>
      <c r="L571" s="178"/>
      <c r="M571" s="174"/>
      <c r="N571" s="178"/>
      <c r="O571" s="183"/>
      <c r="P571" s="54"/>
      <c r="Q571" s="530"/>
      <c r="R571" s="25"/>
      <c r="S571" s="476"/>
      <c r="T571" s="477"/>
      <c r="U571" s="476"/>
      <c r="V571" s="476"/>
      <c r="W571" s="665"/>
      <c r="X571" s="68"/>
    </row>
    <row r="572" spans="1:24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68"/>
      <c r="K572" s="54"/>
      <c r="L572" s="178"/>
      <c r="M572" s="174"/>
      <c r="N572" s="178"/>
      <c r="O572" s="183"/>
      <c r="P572" s="54"/>
      <c r="Q572" s="530"/>
      <c r="R572" s="25"/>
      <c r="S572" s="476"/>
      <c r="T572" s="477"/>
      <c r="U572" s="476"/>
      <c r="V572" s="476"/>
      <c r="W572" s="665"/>
      <c r="X572" s="68"/>
    </row>
    <row r="573" spans="1:24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68"/>
      <c r="K573" s="54"/>
      <c r="L573" s="178"/>
      <c r="M573" s="174"/>
      <c r="N573" s="178"/>
      <c r="O573" s="183"/>
      <c r="P573" s="54"/>
      <c r="Q573" s="530"/>
      <c r="R573" s="25"/>
      <c r="S573" s="476"/>
      <c r="T573" s="477"/>
      <c r="U573" s="476"/>
      <c r="V573" s="476"/>
      <c r="W573" s="665"/>
      <c r="X573" s="68"/>
    </row>
    <row r="574" spans="1:24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68"/>
      <c r="K574" s="54"/>
      <c r="L574" s="178"/>
      <c r="M574" s="174"/>
      <c r="N574" s="178"/>
      <c r="O574" s="183"/>
      <c r="P574" s="54"/>
      <c r="Q574" s="530"/>
      <c r="R574" s="25"/>
      <c r="S574" s="476"/>
      <c r="T574" s="477"/>
      <c r="U574" s="476"/>
      <c r="V574" s="476"/>
      <c r="W574" s="665"/>
      <c r="X574" s="68"/>
    </row>
    <row r="575" spans="1:24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68"/>
      <c r="K575" s="54"/>
      <c r="L575" s="178"/>
      <c r="M575" s="174"/>
      <c r="N575" s="178"/>
      <c r="O575" s="183"/>
      <c r="P575" s="54"/>
      <c r="Q575" s="530"/>
      <c r="R575" s="25"/>
      <c r="S575" s="476"/>
      <c r="T575" s="477"/>
      <c r="U575" s="476"/>
      <c r="V575" s="476"/>
      <c r="W575" s="665"/>
      <c r="X575" s="68"/>
    </row>
    <row r="576" spans="1:24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68"/>
      <c r="K576" s="54"/>
      <c r="L576" s="178"/>
      <c r="M576" s="174"/>
      <c r="N576" s="178"/>
      <c r="O576" s="183"/>
      <c r="P576" s="54"/>
      <c r="Q576" s="530"/>
      <c r="R576" s="25"/>
      <c r="S576" s="476"/>
      <c r="T576" s="477"/>
      <c r="U576" s="476"/>
      <c r="V576" s="476"/>
      <c r="W576" s="665"/>
      <c r="X576" s="68"/>
    </row>
    <row r="577" spans="1:24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68"/>
      <c r="K577" s="54"/>
      <c r="L577" s="178"/>
      <c r="M577" s="174"/>
      <c r="N577" s="178"/>
      <c r="O577" s="183"/>
      <c r="P577" s="54"/>
      <c r="Q577" s="531"/>
      <c r="R577" s="25"/>
      <c r="S577" s="476"/>
      <c r="T577" s="477"/>
      <c r="U577" s="476"/>
      <c r="V577" s="476"/>
      <c r="W577" s="665"/>
      <c r="X577" s="68"/>
    </row>
    <row r="578" spans="1:24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68"/>
      <c r="K578" s="54"/>
      <c r="L578" s="178"/>
      <c r="M578" s="174"/>
      <c r="N578" s="178"/>
      <c r="O578" s="183"/>
      <c r="P578" s="54"/>
      <c r="Q578" s="530"/>
      <c r="R578" s="25"/>
      <c r="S578" s="476"/>
      <c r="T578" s="477"/>
      <c r="U578" s="476"/>
      <c r="V578" s="476"/>
      <c r="W578" s="665"/>
      <c r="X578" s="68"/>
    </row>
    <row r="579" spans="1:24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68"/>
      <c r="K579" s="54"/>
      <c r="L579" s="178"/>
      <c r="M579" s="174"/>
      <c r="N579" s="178"/>
      <c r="O579" s="183"/>
      <c r="P579" s="54"/>
      <c r="Q579" s="530"/>
      <c r="R579" s="25"/>
      <c r="S579" s="476"/>
      <c r="T579" s="477"/>
      <c r="U579" s="476"/>
      <c r="V579" s="476"/>
      <c r="W579" s="665"/>
      <c r="X579" s="68"/>
    </row>
    <row r="580" spans="1:24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68"/>
      <c r="K580" s="54"/>
      <c r="L580" s="178"/>
      <c r="M580" s="174"/>
      <c r="N580" s="178"/>
      <c r="O580" s="183"/>
      <c r="P580" s="54"/>
      <c r="Q580" s="530"/>
      <c r="R580" s="25"/>
      <c r="S580" s="476"/>
      <c r="T580" s="477"/>
      <c r="U580" s="476"/>
      <c r="V580" s="476"/>
      <c r="W580" s="665"/>
      <c r="X580" s="68"/>
    </row>
    <row r="581" spans="1:24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68"/>
      <c r="K581" s="54"/>
      <c r="L581" s="178"/>
      <c r="M581" s="174"/>
      <c r="N581" s="178"/>
      <c r="O581" s="183"/>
      <c r="P581" s="54"/>
      <c r="Q581" s="530"/>
      <c r="R581" s="25"/>
      <c r="S581" s="476"/>
      <c r="T581" s="477"/>
      <c r="U581" s="476"/>
      <c r="V581" s="476"/>
      <c r="W581" s="665"/>
      <c r="X581" s="68"/>
    </row>
    <row r="582" spans="1:24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68"/>
      <c r="K582" s="54"/>
      <c r="L582" s="178"/>
      <c r="M582" s="174"/>
      <c r="N582" s="178"/>
      <c r="O582" s="183"/>
      <c r="P582" s="54"/>
      <c r="Q582" s="530"/>
      <c r="R582" s="25"/>
      <c r="S582" s="476"/>
      <c r="T582" s="477"/>
      <c r="U582" s="476"/>
      <c r="V582" s="476"/>
      <c r="W582" s="665"/>
      <c r="X582" s="68"/>
    </row>
    <row r="583" spans="1:24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68"/>
      <c r="K583" s="54"/>
      <c r="L583" s="178"/>
      <c r="M583" s="174"/>
      <c r="N583" s="178"/>
      <c r="O583" s="183"/>
      <c r="P583" s="54"/>
      <c r="Q583" s="530"/>
      <c r="R583" s="25"/>
      <c r="S583" s="476"/>
      <c r="T583" s="477"/>
      <c r="U583" s="476"/>
      <c r="V583" s="476"/>
      <c r="W583" s="665"/>
      <c r="X583" s="68"/>
    </row>
    <row r="584" spans="1:24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68"/>
      <c r="K584" s="54"/>
      <c r="L584" s="178"/>
      <c r="M584" s="174"/>
      <c r="N584" s="178"/>
      <c r="O584" s="183"/>
      <c r="P584" s="54"/>
      <c r="Q584" s="530"/>
      <c r="R584" s="25"/>
      <c r="S584" s="476"/>
      <c r="T584" s="477"/>
      <c r="U584" s="476"/>
      <c r="V584" s="476"/>
      <c r="W584" s="665"/>
      <c r="X584" s="68"/>
    </row>
    <row r="585" spans="1:24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68"/>
      <c r="K585" s="54"/>
      <c r="L585" s="178"/>
      <c r="M585" s="174"/>
      <c r="N585" s="178"/>
      <c r="O585" s="183"/>
      <c r="P585" s="54"/>
      <c r="Q585" s="530"/>
      <c r="R585" s="25"/>
      <c r="S585" s="476"/>
      <c r="T585" s="477"/>
      <c r="U585" s="476"/>
      <c r="V585" s="476"/>
      <c r="W585" s="665"/>
      <c r="X585" s="68"/>
    </row>
    <row r="586" spans="1:24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68"/>
      <c r="K586" s="54"/>
      <c r="L586" s="178"/>
      <c r="M586" s="174"/>
      <c r="N586" s="178"/>
      <c r="O586" s="183"/>
      <c r="P586" s="54"/>
      <c r="Q586" s="530"/>
      <c r="R586" s="25"/>
      <c r="S586" s="476"/>
      <c r="T586" s="477"/>
      <c r="U586" s="476"/>
      <c r="V586" s="476"/>
      <c r="W586" s="665"/>
      <c r="X586" s="68"/>
    </row>
    <row r="587" spans="1:24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68"/>
      <c r="K587" s="54"/>
      <c r="L587" s="178"/>
      <c r="M587" s="174"/>
      <c r="N587" s="178"/>
      <c r="O587" s="183"/>
      <c r="P587" s="54"/>
      <c r="Q587" s="530"/>
      <c r="R587" s="25"/>
      <c r="S587" s="476"/>
      <c r="T587" s="477"/>
      <c r="U587" s="476"/>
      <c r="V587" s="476"/>
      <c r="W587" s="665"/>
      <c r="X587" s="68"/>
    </row>
    <row r="588" spans="1:24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68"/>
      <c r="K588" s="54"/>
      <c r="L588" s="178"/>
      <c r="M588" s="174"/>
      <c r="N588" s="178"/>
      <c r="O588" s="183"/>
      <c r="P588" s="54"/>
      <c r="Q588" s="530"/>
      <c r="R588" s="25"/>
      <c r="S588" s="476"/>
      <c r="T588" s="477"/>
      <c r="U588" s="476"/>
      <c r="V588" s="476"/>
      <c r="W588" s="665"/>
      <c r="X588" s="68"/>
    </row>
    <row r="589" spans="1:24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68"/>
      <c r="K589" s="54"/>
      <c r="L589" s="178"/>
      <c r="M589" s="174"/>
      <c r="N589" s="178"/>
      <c r="O589" s="183"/>
      <c r="P589" s="54"/>
      <c r="Q589" s="530"/>
      <c r="R589" s="25"/>
      <c r="S589" s="476"/>
      <c r="T589" s="477"/>
      <c r="U589" s="476"/>
      <c r="V589" s="476"/>
      <c r="W589" s="665"/>
      <c r="X589" s="68"/>
    </row>
    <row r="590" spans="1:24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68"/>
      <c r="K590" s="54"/>
      <c r="L590" s="178"/>
      <c r="M590" s="174"/>
      <c r="N590" s="178"/>
      <c r="O590" s="183"/>
      <c r="P590" s="54"/>
      <c r="Q590" s="530"/>
      <c r="R590" s="25"/>
      <c r="S590" s="476"/>
      <c r="T590" s="477"/>
      <c r="U590" s="476"/>
      <c r="V590" s="476"/>
      <c r="W590" s="665"/>
      <c r="X590" s="68"/>
    </row>
    <row r="591" spans="1:24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68"/>
      <c r="K591" s="54"/>
      <c r="L591" s="178"/>
      <c r="M591" s="174"/>
      <c r="N591" s="178"/>
      <c r="O591" s="183"/>
      <c r="P591" s="54"/>
      <c r="Q591" s="530"/>
      <c r="R591" s="25"/>
      <c r="S591" s="476"/>
      <c r="T591" s="477"/>
      <c r="U591" s="476"/>
      <c r="V591" s="476"/>
      <c r="W591" s="665"/>
      <c r="X591" s="68"/>
    </row>
    <row r="592" spans="1:24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68"/>
      <c r="K592" s="54"/>
      <c r="L592" s="178"/>
      <c r="M592" s="174"/>
      <c r="N592" s="178"/>
      <c r="O592" s="183"/>
      <c r="P592" s="54"/>
      <c r="Q592" s="530"/>
      <c r="R592" s="25"/>
      <c r="S592" s="476"/>
      <c r="T592" s="477"/>
      <c r="U592" s="476"/>
      <c r="V592" s="476"/>
      <c r="W592" s="665"/>
      <c r="X592" s="68"/>
    </row>
    <row r="593" spans="1:24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68"/>
      <c r="K593" s="54"/>
      <c r="L593" s="178"/>
      <c r="M593" s="174"/>
      <c r="N593" s="178"/>
      <c r="O593" s="183"/>
      <c r="P593" s="54"/>
      <c r="Q593" s="530"/>
      <c r="R593" s="25"/>
      <c r="S593" s="476"/>
      <c r="T593" s="477"/>
      <c r="U593" s="476"/>
      <c r="V593" s="476"/>
      <c r="W593" s="665"/>
      <c r="X593" s="68"/>
    </row>
    <row r="594" spans="1:24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68"/>
      <c r="K594" s="54"/>
      <c r="L594" s="178"/>
      <c r="M594" s="174"/>
      <c r="N594" s="178"/>
      <c r="O594" s="183"/>
      <c r="P594" s="54"/>
      <c r="Q594" s="530"/>
      <c r="R594" s="25"/>
      <c r="S594" s="476"/>
      <c r="T594" s="477"/>
      <c r="U594" s="476"/>
      <c r="V594" s="476"/>
      <c r="W594" s="665"/>
      <c r="X594" s="68"/>
    </row>
    <row r="595" spans="1:24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68"/>
      <c r="K595" s="54"/>
      <c r="L595" s="178"/>
      <c r="M595" s="174"/>
      <c r="N595" s="178"/>
      <c r="O595" s="183"/>
      <c r="P595" s="54"/>
      <c r="Q595" s="530"/>
      <c r="R595" s="25"/>
      <c r="S595" s="476"/>
      <c r="T595" s="477"/>
      <c r="U595" s="476"/>
      <c r="V595" s="476"/>
      <c r="W595" s="665"/>
      <c r="X595" s="68"/>
    </row>
    <row r="596" spans="1:24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68"/>
      <c r="K596" s="54"/>
      <c r="L596" s="178"/>
      <c r="M596" s="174"/>
      <c r="N596" s="178"/>
      <c r="O596" s="183"/>
      <c r="P596" s="54"/>
      <c r="Q596" s="530"/>
      <c r="R596" s="25"/>
      <c r="S596" s="476"/>
      <c r="T596" s="477"/>
      <c r="U596" s="476"/>
      <c r="V596" s="476"/>
      <c r="W596" s="665"/>
      <c r="X596" s="68"/>
    </row>
    <row r="597" spans="1:24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68"/>
      <c r="K597" s="54"/>
      <c r="L597" s="178"/>
      <c r="M597" s="174"/>
      <c r="N597" s="178"/>
      <c r="O597" s="183"/>
      <c r="P597" s="54"/>
      <c r="Q597" s="530"/>
      <c r="R597" s="25"/>
      <c r="S597" s="476"/>
      <c r="T597" s="477"/>
      <c r="U597" s="476"/>
      <c r="V597" s="476"/>
      <c r="W597" s="665"/>
      <c r="X597" s="68"/>
    </row>
    <row r="598" spans="1:24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68"/>
      <c r="K598" s="54"/>
      <c r="L598" s="178"/>
      <c r="M598" s="174"/>
      <c r="N598" s="178"/>
      <c r="O598" s="183"/>
      <c r="P598" s="54"/>
      <c r="Q598" s="530"/>
      <c r="R598" s="25"/>
      <c r="S598" s="476"/>
      <c r="T598" s="477"/>
      <c r="U598" s="476"/>
      <c r="V598" s="476"/>
      <c r="W598" s="665"/>
      <c r="X598" s="68"/>
    </row>
    <row r="599" spans="1:24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68"/>
      <c r="K599" s="54"/>
      <c r="L599" s="178"/>
      <c r="M599" s="174"/>
      <c r="N599" s="178"/>
      <c r="O599" s="183"/>
      <c r="P599" s="54"/>
      <c r="Q599" s="530"/>
      <c r="R599" s="25"/>
      <c r="S599" s="476"/>
      <c r="T599" s="477"/>
      <c r="U599" s="476"/>
      <c r="V599" s="476"/>
      <c r="W599" s="665"/>
      <c r="X599" s="68"/>
    </row>
    <row r="600" spans="1:24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68"/>
      <c r="K600" s="54"/>
      <c r="L600" s="178"/>
      <c r="M600" s="174"/>
      <c r="N600" s="178"/>
      <c r="O600" s="183"/>
      <c r="P600" s="54"/>
      <c r="Q600" s="530"/>
      <c r="R600" s="25"/>
      <c r="S600" s="476"/>
      <c r="T600" s="477"/>
      <c r="U600" s="476"/>
      <c r="V600" s="476"/>
      <c r="W600" s="665"/>
      <c r="X600" s="68"/>
    </row>
    <row r="601" spans="1:24" s="195" customFormat="1" x14ac:dyDescent="0.2">
      <c r="B601" s="196"/>
      <c r="C601" s="196"/>
      <c r="D601" s="112"/>
      <c r="E601" s="54"/>
      <c r="F601" s="54"/>
      <c r="G601" s="112"/>
      <c r="H601" s="102"/>
      <c r="I601" s="68"/>
      <c r="J601" s="68"/>
      <c r="K601" s="54"/>
      <c r="L601" s="178"/>
      <c r="M601" s="174"/>
      <c r="N601" s="178"/>
      <c r="O601" s="183"/>
      <c r="P601" s="54"/>
      <c r="Q601" s="530"/>
      <c r="R601" s="25"/>
      <c r="S601" s="476"/>
      <c r="T601" s="477"/>
      <c r="U601" s="476"/>
      <c r="V601" s="476"/>
      <c r="W601" s="665"/>
      <c r="X601" s="68"/>
    </row>
    <row r="602" spans="1:24" s="195" customFormat="1" x14ac:dyDescent="0.2">
      <c r="B602" s="196"/>
      <c r="C602" s="196"/>
      <c r="D602" s="112"/>
      <c r="E602" s="54"/>
      <c r="F602" s="54"/>
      <c r="G602" s="112"/>
      <c r="H602" s="102"/>
      <c r="I602" s="68"/>
      <c r="J602" s="68"/>
      <c r="K602" s="54"/>
      <c r="L602" s="178"/>
      <c r="M602" s="174"/>
      <c r="N602" s="178"/>
      <c r="O602" s="183"/>
      <c r="P602" s="54"/>
      <c r="Q602" s="530"/>
      <c r="R602" s="25"/>
      <c r="S602" s="476"/>
      <c r="T602" s="477"/>
      <c r="U602" s="476"/>
      <c r="V602" s="476"/>
      <c r="W602" s="665"/>
      <c r="X602" s="68"/>
    </row>
    <row r="603" spans="1:24" s="195" customFormat="1" x14ac:dyDescent="0.2">
      <c r="B603" s="196"/>
      <c r="C603" s="196"/>
      <c r="D603" s="112"/>
      <c r="E603" s="54"/>
      <c r="F603" s="54"/>
      <c r="G603" s="112"/>
      <c r="H603" s="102"/>
      <c r="I603" s="68"/>
      <c r="J603" s="68"/>
      <c r="K603" s="54"/>
      <c r="L603" s="178"/>
      <c r="M603" s="174"/>
      <c r="N603" s="178"/>
      <c r="O603" s="183"/>
      <c r="P603" s="54"/>
      <c r="Q603" s="530"/>
      <c r="R603" s="25"/>
      <c r="S603" s="476"/>
      <c r="T603" s="477"/>
      <c r="U603" s="476"/>
      <c r="V603" s="476"/>
      <c r="W603" s="665"/>
      <c r="X603" s="68"/>
    </row>
    <row r="604" spans="1:24" s="195" customFormat="1" x14ac:dyDescent="0.2">
      <c r="B604" s="196"/>
      <c r="C604" s="196"/>
      <c r="D604" s="112"/>
      <c r="E604" s="54"/>
      <c r="F604" s="54"/>
      <c r="G604" s="112"/>
      <c r="H604" s="102"/>
      <c r="I604" s="68"/>
      <c r="J604" s="68"/>
      <c r="K604" s="54"/>
      <c r="L604" s="178"/>
      <c r="M604" s="174"/>
      <c r="N604" s="178"/>
      <c r="O604" s="183"/>
      <c r="P604" s="54"/>
      <c r="Q604" s="530"/>
      <c r="R604" s="25"/>
      <c r="S604" s="476"/>
      <c r="T604" s="477"/>
      <c r="U604" s="476"/>
      <c r="V604" s="476"/>
      <c r="W604" s="665"/>
      <c r="X604" s="68"/>
    </row>
    <row r="605" spans="1:24" s="195" customFormat="1" x14ac:dyDescent="0.2">
      <c r="B605" s="196"/>
      <c r="C605" s="196"/>
      <c r="D605" s="112"/>
      <c r="E605" s="54"/>
      <c r="F605" s="54"/>
      <c r="G605" s="112"/>
      <c r="H605" s="102"/>
      <c r="I605" s="68"/>
      <c r="J605" s="68"/>
      <c r="K605" s="54"/>
      <c r="L605" s="178"/>
      <c r="M605" s="174"/>
      <c r="N605" s="178"/>
      <c r="O605" s="183"/>
      <c r="P605" s="54"/>
      <c r="Q605" s="530"/>
      <c r="R605" s="25"/>
      <c r="S605" s="476"/>
      <c r="T605" s="477"/>
      <c r="U605" s="476"/>
      <c r="V605" s="476"/>
      <c r="W605" s="665"/>
      <c r="X605" s="68"/>
    </row>
    <row r="606" spans="1:24" s="195" customFormat="1" x14ac:dyDescent="0.2">
      <c r="B606" s="196"/>
      <c r="C606" s="196"/>
      <c r="D606" s="112"/>
      <c r="E606" s="54"/>
      <c r="F606" s="54"/>
      <c r="G606" s="112"/>
      <c r="H606" s="102"/>
      <c r="I606" s="68"/>
      <c r="J606" s="68"/>
      <c r="K606" s="54"/>
      <c r="L606" s="178"/>
      <c r="M606" s="174"/>
      <c r="N606" s="178"/>
      <c r="O606" s="183"/>
      <c r="P606" s="54"/>
      <c r="Q606" s="530"/>
      <c r="R606" s="25"/>
      <c r="S606" s="476"/>
      <c r="T606" s="477"/>
      <c r="U606" s="476"/>
      <c r="V606" s="476"/>
      <c r="W606" s="665"/>
      <c r="X606" s="68"/>
    </row>
    <row r="607" spans="1:24" s="195" customFormat="1" x14ac:dyDescent="0.2">
      <c r="B607" s="196"/>
      <c r="C607" s="196"/>
      <c r="D607" s="112"/>
      <c r="E607" s="54"/>
      <c r="F607" s="54"/>
      <c r="G607" s="112"/>
      <c r="H607" s="102"/>
      <c r="I607" s="68"/>
      <c r="J607" s="68"/>
      <c r="K607" s="54"/>
      <c r="L607" s="178"/>
      <c r="M607" s="174"/>
      <c r="N607" s="178"/>
      <c r="O607" s="183"/>
      <c r="P607" s="54"/>
      <c r="Q607" s="530"/>
      <c r="R607" s="25"/>
      <c r="S607" s="476"/>
      <c r="T607" s="477"/>
      <c r="U607" s="476"/>
      <c r="V607" s="476"/>
      <c r="W607" s="665"/>
      <c r="X607" s="68"/>
    </row>
    <row r="608" spans="1:24" s="195" customFormat="1" x14ac:dyDescent="0.2">
      <c r="B608" s="196"/>
      <c r="C608" s="196"/>
      <c r="D608" s="112"/>
      <c r="E608" s="54"/>
      <c r="F608" s="54"/>
      <c r="G608" s="112"/>
      <c r="H608" s="102"/>
      <c r="I608" s="68"/>
      <c r="J608" s="68"/>
      <c r="K608" s="54"/>
      <c r="L608" s="178"/>
      <c r="M608" s="174"/>
      <c r="N608" s="178"/>
      <c r="O608" s="183"/>
      <c r="P608" s="54"/>
      <c r="Q608" s="530"/>
      <c r="R608" s="25"/>
      <c r="S608" s="476"/>
      <c r="T608" s="477"/>
      <c r="U608" s="476"/>
      <c r="V608" s="476"/>
      <c r="W608" s="665"/>
      <c r="X608" s="68"/>
    </row>
    <row r="609" spans="2:24" s="195" customFormat="1" x14ac:dyDescent="0.2">
      <c r="B609" s="196"/>
      <c r="C609" s="196"/>
      <c r="D609" s="112"/>
      <c r="E609" s="54"/>
      <c r="F609" s="54"/>
      <c r="G609" s="112"/>
      <c r="H609" s="102"/>
      <c r="I609" s="68"/>
      <c r="J609" s="68"/>
      <c r="K609" s="54"/>
      <c r="L609" s="178"/>
      <c r="M609" s="174"/>
      <c r="N609" s="178"/>
      <c r="O609" s="183"/>
      <c r="P609" s="54"/>
      <c r="Q609" s="530"/>
      <c r="R609" s="25"/>
      <c r="S609" s="476"/>
      <c r="T609" s="477"/>
      <c r="U609" s="476"/>
      <c r="V609" s="476"/>
      <c r="W609" s="665"/>
      <c r="X609" s="68"/>
    </row>
    <row r="610" spans="2:24" s="195" customFormat="1" x14ac:dyDescent="0.2">
      <c r="B610" s="196"/>
      <c r="C610" s="196"/>
      <c r="D610" s="112"/>
      <c r="E610" s="54"/>
      <c r="F610" s="54"/>
      <c r="G610" s="112"/>
      <c r="H610" s="102"/>
      <c r="I610" s="68"/>
      <c r="J610" s="68"/>
      <c r="K610" s="54"/>
      <c r="L610" s="178"/>
      <c r="M610" s="174"/>
      <c r="N610" s="178"/>
      <c r="O610" s="183"/>
      <c r="P610" s="54"/>
      <c r="Q610" s="530"/>
      <c r="R610" s="25"/>
      <c r="S610" s="476"/>
      <c r="T610" s="477"/>
      <c r="U610" s="476"/>
      <c r="V610" s="476"/>
      <c r="W610" s="665"/>
      <c r="X610" s="68"/>
    </row>
    <row r="611" spans="2:24" s="195" customFormat="1" x14ac:dyDescent="0.2">
      <c r="B611" s="196"/>
      <c r="C611" s="196"/>
      <c r="D611" s="112"/>
      <c r="E611" s="54"/>
      <c r="F611" s="54"/>
      <c r="G611" s="112"/>
      <c r="H611" s="102"/>
      <c r="I611" s="68"/>
      <c r="J611" s="68"/>
      <c r="K611" s="54"/>
      <c r="L611" s="178"/>
      <c r="M611" s="174"/>
      <c r="N611" s="178"/>
      <c r="O611" s="183"/>
      <c r="P611" s="54"/>
      <c r="Q611" s="530"/>
      <c r="R611" s="25"/>
      <c r="S611" s="476"/>
      <c r="T611" s="477"/>
      <c r="U611" s="476"/>
      <c r="V611" s="476"/>
      <c r="W611" s="665"/>
      <c r="X611" s="68"/>
    </row>
    <row r="612" spans="2:24" s="195" customFormat="1" x14ac:dyDescent="0.2">
      <c r="B612" s="196"/>
      <c r="C612" s="196"/>
      <c r="D612" s="112"/>
      <c r="E612" s="54"/>
      <c r="F612" s="54"/>
      <c r="G612" s="112"/>
      <c r="H612" s="102"/>
      <c r="I612" s="68"/>
      <c r="J612" s="68"/>
      <c r="K612" s="54"/>
      <c r="L612" s="178"/>
      <c r="M612" s="174"/>
      <c r="N612" s="178"/>
      <c r="O612" s="183"/>
      <c r="P612" s="54"/>
      <c r="Q612" s="530"/>
      <c r="R612" s="25"/>
      <c r="S612" s="476"/>
      <c r="T612" s="477"/>
      <c r="U612" s="476"/>
      <c r="V612" s="476"/>
      <c r="W612" s="665"/>
      <c r="X612" s="68"/>
    </row>
    <row r="613" spans="2:24" s="195" customFormat="1" x14ac:dyDescent="0.2">
      <c r="B613" s="196"/>
      <c r="C613" s="196"/>
      <c r="D613" s="112"/>
      <c r="E613" s="54"/>
      <c r="F613" s="54"/>
      <c r="G613" s="112"/>
      <c r="H613" s="102"/>
      <c r="I613" s="68"/>
      <c r="J613" s="68"/>
      <c r="K613" s="54"/>
      <c r="L613" s="178"/>
      <c r="M613" s="174"/>
      <c r="N613" s="178"/>
      <c r="O613" s="183"/>
      <c r="P613" s="54"/>
      <c r="Q613" s="530"/>
      <c r="R613" s="25"/>
      <c r="S613" s="476"/>
      <c r="T613" s="477"/>
      <c r="U613" s="476"/>
      <c r="V613" s="476"/>
      <c r="W613" s="665"/>
      <c r="X613" s="68"/>
    </row>
    <row r="614" spans="2:24" s="195" customFormat="1" x14ac:dyDescent="0.2">
      <c r="B614" s="196"/>
      <c r="C614" s="196"/>
      <c r="D614" s="112"/>
      <c r="E614" s="54"/>
      <c r="F614" s="54"/>
      <c r="G614" s="112"/>
      <c r="H614" s="102"/>
      <c r="I614" s="68"/>
      <c r="J614" s="68"/>
      <c r="K614" s="54"/>
      <c r="L614" s="178"/>
      <c r="M614" s="174"/>
      <c r="N614" s="178"/>
      <c r="O614" s="183"/>
      <c r="P614" s="54"/>
      <c r="Q614" s="530"/>
      <c r="R614" s="25"/>
      <c r="S614" s="476"/>
      <c r="T614" s="477"/>
      <c r="U614" s="476"/>
      <c r="V614" s="476"/>
      <c r="W614" s="665"/>
      <c r="X614" s="68"/>
    </row>
    <row r="615" spans="2:24" s="195" customFormat="1" x14ac:dyDescent="0.2">
      <c r="B615" s="196"/>
      <c r="C615" s="196"/>
      <c r="D615" s="112"/>
      <c r="E615" s="54"/>
      <c r="F615" s="54"/>
      <c r="G615" s="112"/>
      <c r="H615" s="102"/>
      <c r="I615" s="68"/>
      <c r="J615" s="68"/>
      <c r="K615" s="54"/>
      <c r="L615" s="178"/>
      <c r="M615" s="174"/>
      <c r="N615" s="178"/>
      <c r="O615" s="183"/>
      <c r="P615" s="54"/>
      <c r="Q615" s="530"/>
      <c r="R615" s="25"/>
      <c r="S615" s="476"/>
      <c r="T615" s="477"/>
      <c r="U615" s="476"/>
      <c r="V615" s="476"/>
      <c r="W615" s="665"/>
      <c r="X615" s="68"/>
    </row>
    <row r="616" spans="2:24" s="195" customFormat="1" x14ac:dyDescent="0.2">
      <c r="B616" s="196"/>
      <c r="C616" s="196"/>
      <c r="D616" s="112"/>
      <c r="E616" s="54"/>
      <c r="F616" s="54"/>
      <c r="G616" s="112"/>
      <c r="H616" s="102"/>
      <c r="I616" s="68"/>
      <c r="J616" s="68"/>
      <c r="K616" s="54"/>
      <c r="L616" s="178"/>
      <c r="M616" s="174"/>
      <c r="N616" s="178"/>
      <c r="O616" s="183"/>
      <c r="P616" s="54"/>
      <c r="Q616" s="530"/>
      <c r="R616" s="25"/>
      <c r="S616" s="476"/>
      <c r="T616" s="477"/>
      <c r="U616" s="476"/>
      <c r="V616" s="476"/>
      <c r="W616" s="665"/>
      <c r="X616" s="68"/>
    </row>
    <row r="617" spans="2:24" s="195" customFormat="1" x14ac:dyDescent="0.2">
      <c r="B617" s="196"/>
      <c r="C617" s="196"/>
      <c r="D617" s="112"/>
      <c r="E617" s="54"/>
      <c r="F617" s="54"/>
      <c r="G617" s="112"/>
      <c r="H617" s="102"/>
      <c r="I617" s="68"/>
      <c r="J617" s="68"/>
      <c r="K617" s="54"/>
      <c r="L617" s="178"/>
      <c r="M617" s="174"/>
      <c r="N617" s="178"/>
      <c r="O617" s="183"/>
      <c r="P617" s="54"/>
      <c r="Q617" s="530"/>
      <c r="R617" s="25"/>
      <c r="S617" s="476"/>
      <c r="T617" s="477"/>
      <c r="U617" s="476"/>
      <c r="V617" s="476"/>
      <c r="W617" s="665"/>
      <c r="X617" s="68"/>
    </row>
    <row r="618" spans="2:24" s="195" customFormat="1" x14ac:dyDescent="0.2">
      <c r="B618" s="196"/>
      <c r="C618" s="196"/>
      <c r="D618" s="112"/>
      <c r="E618" s="54"/>
      <c r="F618" s="54"/>
      <c r="G618" s="112"/>
      <c r="H618" s="102"/>
      <c r="I618" s="68"/>
      <c r="J618" s="68"/>
      <c r="K618" s="54"/>
      <c r="L618" s="178"/>
      <c r="M618" s="174"/>
      <c r="N618" s="178"/>
      <c r="O618" s="183"/>
      <c r="P618" s="54"/>
      <c r="Q618" s="530"/>
      <c r="R618" s="25"/>
      <c r="S618" s="476"/>
      <c r="T618" s="477"/>
      <c r="U618" s="476"/>
      <c r="V618" s="476"/>
      <c r="W618" s="665"/>
      <c r="X618" s="68"/>
    </row>
    <row r="619" spans="2:24" s="195" customFormat="1" x14ac:dyDescent="0.2">
      <c r="B619" s="196"/>
      <c r="C619" s="196"/>
      <c r="D619" s="112"/>
      <c r="E619" s="54"/>
      <c r="F619" s="54"/>
      <c r="G619" s="112"/>
      <c r="H619" s="102"/>
      <c r="I619" s="68"/>
      <c r="J619" s="68"/>
      <c r="K619" s="54"/>
      <c r="L619" s="178"/>
      <c r="M619" s="174"/>
      <c r="N619" s="178"/>
      <c r="O619" s="183"/>
      <c r="P619" s="54"/>
      <c r="Q619" s="530"/>
      <c r="R619" s="25"/>
      <c r="S619" s="476"/>
      <c r="T619" s="477"/>
      <c r="U619" s="476"/>
      <c r="V619" s="476"/>
      <c r="W619" s="665"/>
      <c r="X619" s="68"/>
    </row>
    <row r="620" spans="2:24" s="195" customFormat="1" x14ac:dyDescent="0.2">
      <c r="B620" s="196"/>
      <c r="C620" s="196"/>
      <c r="D620" s="112"/>
      <c r="E620" s="54"/>
      <c r="F620" s="54"/>
      <c r="G620" s="112"/>
      <c r="H620" s="102"/>
      <c r="I620" s="68"/>
      <c r="J620" s="68"/>
      <c r="K620" s="54"/>
      <c r="L620" s="178"/>
      <c r="M620" s="174"/>
      <c r="N620" s="178"/>
      <c r="O620" s="183"/>
      <c r="P620" s="54"/>
      <c r="Q620" s="530"/>
      <c r="R620" s="25"/>
      <c r="S620" s="476"/>
      <c r="T620" s="477"/>
      <c r="U620" s="476"/>
      <c r="V620" s="476"/>
      <c r="W620" s="665"/>
      <c r="X620" s="68"/>
    </row>
    <row r="621" spans="2:24" s="195" customFormat="1" x14ac:dyDescent="0.2">
      <c r="B621" s="196"/>
      <c r="C621" s="196"/>
      <c r="D621" s="112"/>
      <c r="E621" s="54"/>
      <c r="F621" s="54"/>
      <c r="G621" s="112"/>
      <c r="H621" s="102"/>
      <c r="I621" s="68"/>
      <c r="J621" s="68"/>
      <c r="K621" s="54"/>
      <c r="L621" s="178"/>
      <c r="M621" s="174"/>
      <c r="N621" s="178"/>
      <c r="O621" s="183"/>
      <c r="P621" s="54"/>
      <c r="Q621" s="530"/>
      <c r="R621" s="25"/>
      <c r="S621" s="476"/>
      <c r="T621" s="477"/>
      <c r="U621" s="476"/>
      <c r="V621" s="476"/>
      <c r="W621" s="665"/>
      <c r="X621" s="68"/>
    </row>
    <row r="622" spans="2:24" s="195" customFormat="1" x14ac:dyDescent="0.2">
      <c r="B622" s="196"/>
      <c r="C622" s="196"/>
      <c r="D622" s="112"/>
      <c r="E622" s="54"/>
      <c r="F622" s="54"/>
      <c r="G622" s="112"/>
      <c r="H622" s="102"/>
      <c r="I622" s="68"/>
      <c r="J622" s="68"/>
      <c r="K622" s="54"/>
      <c r="L622" s="178"/>
      <c r="M622" s="174"/>
      <c r="N622" s="178"/>
      <c r="O622" s="183"/>
      <c r="P622" s="54"/>
      <c r="Q622" s="530"/>
      <c r="R622" s="25"/>
      <c r="S622" s="476"/>
      <c r="T622" s="477"/>
      <c r="U622" s="476"/>
      <c r="V622" s="476"/>
      <c r="W622" s="665"/>
      <c r="X622" s="68"/>
    </row>
    <row r="623" spans="2:24" s="195" customFormat="1" x14ac:dyDescent="0.2">
      <c r="B623" s="196"/>
      <c r="C623" s="196"/>
      <c r="D623" s="112"/>
      <c r="E623" s="54"/>
      <c r="F623" s="54"/>
      <c r="G623" s="112"/>
      <c r="H623" s="102"/>
      <c r="I623" s="68"/>
      <c r="J623" s="68"/>
      <c r="K623" s="54"/>
      <c r="L623" s="178"/>
      <c r="M623" s="174"/>
      <c r="N623" s="178"/>
      <c r="O623" s="183"/>
      <c r="P623" s="54"/>
      <c r="Q623" s="530"/>
      <c r="R623" s="25"/>
      <c r="S623" s="476"/>
      <c r="T623" s="477"/>
      <c r="U623" s="476"/>
      <c r="V623" s="476"/>
      <c r="W623" s="665"/>
      <c r="X623" s="68"/>
    </row>
    <row r="624" spans="2:24" s="195" customFormat="1" x14ac:dyDescent="0.2">
      <c r="B624" s="196"/>
      <c r="C624" s="196"/>
      <c r="D624" s="112"/>
      <c r="E624" s="54"/>
      <c r="F624" s="54"/>
      <c r="G624" s="112"/>
      <c r="H624" s="102"/>
      <c r="I624" s="68"/>
      <c r="J624" s="68"/>
      <c r="K624" s="54"/>
      <c r="L624" s="178"/>
      <c r="M624" s="174"/>
      <c r="N624" s="178"/>
      <c r="O624" s="183"/>
      <c r="P624" s="54"/>
      <c r="Q624" s="530"/>
      <c r="R624" s="25"/>
      <c r="S624" s="476"/>
      <c r="T624" s="477"/>
      <c r="U624" s="476"/>
      <c r="V624" s="476"/>
      <c r="W624" s="665"/>
      <c r="X624" s="68"/>
    </row>
    <row r="625" spans="2:24" s="195" customFormat="1" x14ac:dyDescent="0.2">
      <c r="B625" s="196"/>
      <c r="C625" s="196"/>
      <c r="D625" s="112"/>
      <c r="E625" s="54"/>
      <c r="F625" s="54"/>
      <c r="G625" s="112"/>
      <c r="H625" s="102"/>
      <c r="I625" s="68"/>
      <c r="J625" s="68"/>
      <c r="K625" s="54"/>
      <c r="L625" s="178"/>
      <c r="M625" s="174"/>
      <c r="N625" s="178"/>
      <c r="O625" s="183"/>
      <c r="P625" s="54"/>
      <c r="Q625" s="530"/>
      <c r="R625" s="25"/>
      <c r="S625" s="476"/>
      <c r="T625" s="477"/>
      <c r="U625" s="476"/>
      <c r="V625" s="476"/>
      <c r="W625" s="665"/>
      <c r="X625" s="68"/>
    </row>
    <row r="626" spans="2:24" s="195" customFormat="1" x14ac:dyDescent="0.2">
      <c r="B626" s="196"/>
      <c r="C626" s="196"/>
      <c r="D626" s="112"/>
      <c r="E626" s="54"/>
      <c r="F626" s="54"/>
      <c r="G626" s="112"/>
      <c r="H626" s="102"/>
      <c r="I626" s="68"/>
      <c r="J626" s="68"/>
      <c r="K626" s="54"/>
      <c r="L626" s="178"/>
      <c r="M626" s="174"/>
      <c r="N626" s="178"/>
      <c r="O626" s="183"/>
      <c r="P626" s="54"/>
      <c r="Q626" s="530"/>
      <c r="R626" s="25"/>
      <c r="S626" s="476"/>
      <c r="T626" s="477"/>
      <c r="U626" s="476"/>
      <c r="V626" s="476"/>
      <c r="W626" s="665"/>
      <c r="X626" s="68"/>
    </row>
    <row r="627" spans="2:24" s="195" customFormat="1" x14ac:dyDescent="0.2">
      <c r="B627" s="196"/>
      <c r="C627" s="196"/>
      <c r="D627" s="112"/>
      <c r="E627" s="54"/>
      <c r="F627" s="54"/>
      <c r="G627" s="112"/>
      <c r="H627" s="102"/>
      <c r="I627" s="68"/>
      <c r="J627" s="68"/>
      <c r="K627" s="54"/>
      <c r="L627" s="178"/>
      <c r="M627" s="174"/>
      <c r="N627" s="178"/>
      <c r="O627" s="183"/>
      <c r="P627" s="54"/>
      <c r="Q627" s="530"/>
      <c r="R627" s="25"/>
      <c r="S627" s="476"/>
      <c r="T627" s="477"/>
      <c r="U627" s="476"/>
      <c r="V627" s="476"/>
      <c r="W627" s="665"/>
      <c r="X627" s="68"/>
    </row>
    <row r="628" spans="2:24" s="195" customFormat="1" x14ac:dyDescent="0.2">
      <c r="B628" s="196"/>
      <c r="C628" s="196"/>
      <c r="D628" s="112"/>
      <c r="E628" s="54"/>
      <c r="F628" s="54"/>
      <c r="G628" s="112"/>
      <c r="H628" s="102"/>
      <c r="I628" s="68"/>
      <c r="J628" s="68"/>
      <c r="K628" s="54"/>
      <c r="L628" s="178"/>
      <c r="M628" s="174"/>
      <c r="N628" s="178"/>
      <c r="O628" s="183"/>
      <c r="P628" s="54"/>
      <c r="Q628" s="530"/>
      <c r="R628" s="25"/>
      <c r="S628" s="476"/>
      <c r="T628" s="477"/>
      <c r="U628" s="476"/>
      <c r="V628" s="476"/>
      <c r="W628" s="665"/>
      <c r="X628" s="68"/>
    </row>
    <row r="629" spans="2:24" s="195" customFormat="1" x14ac:dyDescent="0.2">
      <c r="B629" s="196"/>
      <c r="C629" s="196"/>
      <c r="D629" s="112"/>
      <c r="E629" s="54"/>
      <c r="F629" s="54"/>
      <c r="G629" s="112"/>
      <c r="H629" s="102"/>
      <c r="I629" s="68"/>
      <c r="J629" s="68"/>
      <c r="K629" s="54"/>
      <c r="L629" s="178"/>
      <c r="M629" s="174"/>
      <c r="N629" s="178"/>
      <c r="O629" s="183"/>
      <c r="P629" s="54"/>
      <c r="Q629" s="530"/>
      <c r="R629" s="25"/>
      <c r="S629" s="476"/>
      <c r="T629" s="477"/>
      <c r="U629" s="476"/>
      <c r="V629" s="476"/>
      <c r="W629" s="665"/>
      <c r="X629" s="68"/>
    </row>
    <row r="630" spans="2:24" s="195" customFormat="1" x14ac:dyDescent="0.2">
      <c r="B630" s="196"/>
      <c r="C630" s="196"/>
      <c r="D630" s="112"/>
      <c r="E630" s="54"/>
      <c r="F630" s="54"/>
      <c r="G630" s="112"/>
      <c r="H630" s="102"/>
      <c r="I630" s="68"/>
      <c r="J630" s="68"/>
      <c r="K630" s="54"/>
      <c r="L630" s="178"/>
      <c r="M630" s="174"/>
      <c r="N630" s="178"/>
      <c r="O630" s="183"/>
      <c r="P630" s="54"/>
      <c r="Q630" s="530"/>
      <c r="R630" s="25"/>
      <c r="S630" s="476"/>
      <c r="T630" s="477"/>
      <c r="U630" s="476"/>
      <c r="V630" s="476"/>
      <c r="W630" s="665"/>
      <c r="X630" s="68"/>
    </row>
    <row r="631" spans="2:24" s="195" customFormat="1" x14ac:dyDescent="0.2">
      <c r="B631" s="196"/>
      <c r="C631" s="196"/>
      <c r="D631" s="112"/>
      <c r="E631" s="54"/>
      <c r="F631" s="54"/>
      <c r="G631" s="112"/>
      <c r="H631" s="102"/>
      <c r="I631" s="68"/>
      <c r="J631" s="68"/>
      <c r="K631" s="54"/>
      <c r="L631" s="178"/>
      <c r="M631" s="174"/>
      <c r="N631" s="178"/>
      <c r="O631" s="183"/>
      <c r="P631" s="54"/>
      <c r="Q631" s="530"/>
      <c r="R631" s="25"/>
      <c r="S631" s="476"/>
      <c r="T631" s="477"/>
      <c r="U631" s="476"/>
      <c r="V631" s="476"/>
      <c r="W631" s="665"/>
      <c r="X631" s="68"/>
    </row>
    <row r="632" spans="2:24" s="195" customFormat="1" x14ac:dyDescent="0.2">
      <c r="B632" s="196"/>
      <c r="C632" s="196"/>
      <c r="D632" s="112"/>
      <c r="E632" s="54"/>
      <c r="F632" s="54"/>
      <c r="G632" s="112"/>
      <c r="H632" s="102"/>
      <c r="I632" s="68"/>
      <c r="J632" s="68"/>
      <c r="K632" s="54"/>
      <c r="L632" s="178"/>
      <c r="M632" s="174"/>
      <c r="N632" s="178"/>
      <c r="O632" s="183"/>
      <c r="P632" s="54"/>
      <c r="Q632" s="530"/>
      <c r="R632" s="25"/>
      <c r="S632" s="476"/>
      <c r="T632" s="477"/>
      <c r="U632" s="476"/>
      <c r="V632" s="476"/>
      <c r="W632" s="665"/>
      <c r="X632" s="68"/>
    </row>
    <row r="633" spans="2:24" s="195" customFormat="1" x14ac:dyDescent="0.2">
      <c r="B633" s="196"/>
      <c r="C633" s="196"/>
      <c r="D633" s="112"/>
      <c r="E633" s="54"/>
      <c r="F633" s="54"/>
      <c r="G633" s="112"/>
      <c r="H633" s="102"/>
      <c r="I633" s="68"/>
      <c r="J633" s="68"/>
      <c r="K633" s="54"/>
      <c r="L633" s="178"/>
      <c r="M633" s="174"/>
      <c r="N633" s="178"/>
      <c r="O633" s="183"/>
      <c r="P633" s="54"/>
      <c r="Q633" s="530"/>
      <c r="R633" s="25"/>
      <c r="S633" s="476"/>
      <c r="T633" s="477"/>
      <c r="U633" s="476"/>
      <c r="V633" s="476"/>
      <c r="W633" s="665"/>
      <c r="X633" s="68"/>
    </row>
    <row r="634" spans="2:24" s="195" customFormat="1" x14ac:dyDescent="0.2">
      <c r="B634" s="196"/>
      <c r="C634" s="196"/>
      <c r="D634" s="112"/>
      <c r="E634" s="54"/>
      <c r="F634" s="54"/>
      <c r="G634" s="112"/>
      <c r="H634" s="102"/>
      <c r="I634" s="68"/>
      <c r="J634" s="68"/>
      <c r="K634" s="54"/>
      <c r="L634" s="178"/>
      <c r="M634" s="174"/>
      <c r="N634" s="178"/>
      <c r="O634" s="183"/>
      <c r="P634" s="54"/>
      <c r="Q634" s="530"/>
      <c r="R634" s="25"/>
      <c r="S634" s="476"/>
      <c r="T634" s="477"/>
      <c r="U634" s="476"/>
      <c r="V634" s="476"/>
      <c r="W634" s="665"/>
      <c r="X634" s="68"/>
    </row>
    <row r="635" spans="2:24" s="195" customFormat="1" x14ac:dyDescent="0.2">
      <c r="B635" s="196"/>
      <c r="C635" s="196"/>
      <c r="D635" s="112"/>
      <c r="E635" s="54"/>
      <c r="F635" s="54"/>
      <c r="G635" s="112"/>
      <c r="H635" s="102"/>
      <c r="I635" s="68"/>
      <c r="J635" s="68"/>
      <c r="K635" s="54"/>
      <c r="L635" s="178"/>
      <c r="M635" s="174"/>
      <c r="N635" s="178"/>
      <c r="O635" s="183"/>
      <c r="P635" s="54"/>
      <c r="Q635" s="530"/>
      <c r="R635" s="25"/>
      <c r="S635" s="476"/>
      <c r="T635" s="477"/>
      <c r="U635" s="476"/>
      <c r="V635" s="476"/>
      <c r="W635" s="665"/>
      <c r="X635" s="68"/>
    </row>
    <row r="636" spans="2:24" s="195" customFormat="1" x14ac:dyDescent="0.2">
      <c r="B636" s="196"/>
      <c r="C636" s="196"/>
      <c r="D636" s="112"/>
      <c r="E636" s="54"/>
      <c r="F636" s="54"/>
      <c r="G636" s="112"/>
      <c r="H636" s="102"/>
      <c r="I636" s="68"/>
      <c r="J636" s="68"/>
      <c r="K636" s="54"/>
      <c r="L636" s="178"/>
      <c r="M636" s="174"/>
      <c r="N636" s="178"/>
      <c r="O636" s="183"/>
      <c r="P636" s="54"/>
      <c r="Q636" s="530"/>
      <c r="R636" s="25"/>
      <c r="S636" s="476"/>
      <c r="T636" s="477"/>
      <c r="U636" s="476"/>
      <c r="V636" s="476"/>
      <c r="W636" s="665"/>
      <c r="X636" s="68"/>
    </row>
    <row r="637" spans="2:24" s="195" customFormat="1" x14ac:dyDescent="0.2">
      <c r="B637" s="196"/>
      <c r="C637" s="196"/>
      <c r="D637" s="112"/>
      <c r="E637" s="54"/>
      <c r="F637" s="54"/>
      <c r="G637" s="112"/>
      <c r="H637" s="102"/>
      <c r="I637" s="68"/>
      <c r="J637" s="68"/>
      <c r="K637" s="54"/>
      <c r="L637" s="178"/>
      <c r="M637" s="174"/>
      <c r="N637" s="178"/>
      <c r="O637" s="183"/>
      <c r="P637" s="54"/>
      <c r="Q637" s="530"/>
      <c r="R637" s="25"/>
      <c r="S637" s="476"/>
      <c r="T637" s="477"/>
      <c r="U637" s="476"/>
      <c r="V637" s="476"/>
      <c r="W637" s="665"/>
      <c r="X637" s="68"/>
    </row>
    <row r="638" spans="2:24" s="195" customFormat="1" x14ac:dyDescent="0.2">
      <c r="B638" s="196"/>
      <c r="C638" s="196"/>
      <c r="D638" s="112"/>
      <c r="E638" s="54"/>
      <c r="F638" s="54"/>
      <c r="G638" s="112"/>
      <c r="H638" s="102"/>
      <c r="I638" s="68"/>
      <c r="J638" s="68"/>
      <c r="K638" s="54"/>
      <c r="L638" s="178"/>
      <c r="M638" s="174"/>
      <c r="N638" s="178"/>
      <c r="O638" s="183"/>
      <c r="P638" s="54"/>
      <c r="Q638" s="530"/>
      <c r="R638" s="25"/>
      <c r="S638" s="476"/>
      <c r="T638" s="477"/>
      <c r="U638" s="476"/>
      <c r="V638" s="476"/>
      <c r="W638" s="665"/>
      <c r="X638" s="68"/>
    </row>
    <row r="639" spans="2:24" s="195" customFormat="1" x14ac:dyDescent="0.2">
      <c r="B639" s="196"/>
      <c r="C639" s="196"/>
      <c r="D639" s="112"/>
      <c r="E639" s="54"/>
      <c r="F639" s="54"/>
      <c r="G639" s="112"/>
      <c r="H639" s="102"/>
      <c r="I639" s="68"/>
      <c r="J639" s="68"/>
      <c r="K639" s="54"/>
      <c r="L639" s="178"/>
      <c r="M639" s="174"/>
      <c r="N639" s="178"/>
      <c r="O639" s="183"/>
      <c r="P639" s="54"/>
      <c r="Q639" s="530"/>
      <c r="R639" s="25"/>
      <c r="S639" s="476"/>
      <c r="T639" s="477"/>
      <c r="U639" s="476"/>
      <c r="V639" s="476"/>
      <c r="W639" s="665"/>
      <c r="X639" s="68"/>
    </row>
    <row r="640" spans="2:24" s="195" customFormat="1" x14ac:dyDescent="0.2">
      <c r="B640" s="196"/>
      <c r="C640" s="196"/>
      <c r="D640" s="112"/>
      <c r="E640" s="54"/>
      <c r="F640" s="54"/>
      <c r="G640" s="112"/>
      <c r="H640" s="102"/>
      <c r="I640" s="68"/>
      <c r="J640" s="68"/>
      <c r="K640" s="54"/>
      <c r="L640" s="178"/>
      <c r="M640" s="174"/>
      <c r="N640" s="178"/>
      <c r="O640" s="183"/>
      <c r="P640" s="54"/>
      <c r="Q640" s="530"/>
      <c r="R640" s="25"/>
      <c r="S640" s="476"/>
      <c r="T640" s="477"/>
      <c r="U640" s="476"/>
      <c r="V640" s="476"/>
      <c r="W640" s="665"/>
      <c r="X640" s="68"/>
    </row>
    <row r="641" spans="2:27" s="195" customFormat="1" x14ac:dyDescent="0.2">
      <c r="B641" s="196"/>
      <c r="C641" s="196"/>
      <c r="D641" s="112"/>
      <c r="E641" s="54"/>
      <c r="F641" s="54"/>
      <c r="G641" s="112"/>
      <c r="H641" s="102"/>
      <c r="I641" s="68"/>
      <c r="J641" s="68"/>
      <c r="K641" s="54"/>
      <c r="L641" s="178"/>
      <c r="M641" s="174"/>
      <c r="N641" s="178"/>
      <c r="O641" s="183"/>
      <c r="P641" s="54"/>
      <c r="Q641" s="530"/>
      <c r="R641" s="25"/>
      <c r="S641" s="476"/>
      <c r="T641" s="477"/>
      <c r="U641" s="476"/>
      <c r="V641" s="476"/>
      <c r="W641" s="665"/>
      <c r="X641" s="68"/>
    </row>
    <row r="642" spans="2:27" s="195" customFormat="1" x14ac:dyDescent="0.2">
      <c r="B642" s="196"/>
      <c r="C642" s="196"/>
      <c r="D642" s="112"/>
      <c r="E642" s="54"/>
      <c r="F642" s="54"/>
      <c r="G642" s="112"/>
      <c r="H642" s="102"/>
      <c r="I642" s="68"/>
      <c r="J642" s="68"/>
      <c r="K642" s="54"/>
      <c r="L642" s="178"/>
      <c r="M642" s="174"/>
      <c r="N642" s="178"/>
      <c r="O642" s="183"/>
      <c r="P642" s="54"/>
      <c r="Q642" s="530"/>
      <c r="R642" s="25"/>
      <c r="S642" s="476"/>
      <c r="T642" s="477"/>
      <c r="U642" s="476"/>
      <c r="V642" s="476"/>
      <c r="W642" s="665"/>
      <c r="X642" s="68"/>
      <c r="Z642" s="68"/>
      <c r="AA642" s="68"/>
    </row>
    <row r="643" spans="2:27" s="195" customFormat="1" x14ac:dyDescent="0.2">
      <c r="B643" s="196"/>
      <c r="C643" s="196"/>
      <c r="D643" s="112"/>
      <c r="E643" s="54"/>
      <c r="F643" s="54"/>
      <c r="G643" s="112"/>
      <c r="H643" s="102"/>
      <c r="I643" s="68"/>
      <c r="J643" s="68"/>
      <c r="K643" s="54"/>
      <c r="L643" s="178"/>
      <c r="M643" s="174"/>
      <c r="N643" s="178"/>
      <c r="O643" s="183"/>
      <c r="P643" s="54"/>
      <c r="Q643" s="530"/>
      <c r="R643" s="25"/>
      <c r="S643" s="476"/>
      <c r="T643" s="477"/>
      <c r="U643" s="476"/>
      <c r="V643" s="476"/>
      <c r="W643" s="665"/>
      <c r="X643" s="68"/>
      <c r="Z643" s="68"/>
      <c r="AA643" s="68"/>
    </row>
    <row r="644" spans="2:27" x14ac:dyDescent="0.2">
      <c r="Y644" s="195"/>
    </row>
    <row r="645" spans="2:27" x14ac:dyDescent="0.2">
      <c r="Y645" s="195"/>
    </row>
    <row r="646" spans="2:27" x14ac:dyDescent="0.2">
      <c r="Y646" s="195"/>
    </row>
    <row r="647" spans="2:27" x14ac:dyDescent="0.2">
      <c r="Y647" s="195"/>
    </row>
    <row r="648" spans="2:27" x14ac:dyDescent="0.2">
      <c r="Y648" s="195"/>
    </row>
    <row r="649" spans="2:27" x14ac:dyDescent="0.2">
      <c r="Y649" s="195"/>
    </row>
    <row r="650" spans="2:27" x14ac:dyDescent="0.2">
      <c r="Y650" s="195"/>
      <c r="Z650" s="195"/>
      <c r="AA650" s="195"/>
    </row>
    <row r="651" spans="2:27" x14ac:dyDescent="0.2">
      <c r="Y651" s="195"/>
      <c r="Z651" s="195"/>
      <c r="AA651" s="195"/>
    </row>
    <row r="652" spans="2:27" s="195" customFormat="1" x14ac:dyDescent="0.2">
      <c r="B652" s="196"/>
      <c r="C652" s="196"/>
      <c r="D652" s="112"/>
      <c r="E652" s="54"/>
      <c r="F652" s="54"/>
      <c r="G652" s="112"/>
      <c r="H652" s="102"/>
      <c r="I652" s="68"/>
      <c r="J652" s="68"/>
      <c r="K652" s="54"/>
      <c r="L652" s="178"/>
      <c r="M652" s="174"/>
      <c r="N652" s="178"/>
      <c r="O652" s="183"/>
      <c r="P652" s="54"/>
      <c r="Q652" s="530"/>
      <c r="R652" s="25"/>
      <c r="S652" s="476"/>
      <c r="T652" s="477"/>
      <c r="U652" s="476"/>
      <c r="V652" s="476"/>
      <c r="W652" s="665"/>
      <c r="X652" s="68"/>
    </row>
    <row r="653" spans="2:27" s="195" customFormat="1" x14ac:dyDescent="0.2">
      <c r="B653" s="196"/>
      <c r="C653" s="196"/>
      <c r="D653" s="112"/>
      <c r="E653" s="54"/>
      <c r="F653" s="54"/>
      <c r="G653" s="112"/>
      <c r="H653" s="102"/>
      <c r="I653" s="68"/>
      <c r="J653" s="68"/>
      <c r="K653" s="54"/>
      <c r="L653" s="178"/>
      <c r="M653" s="174"/>
      <c r="N653" s="178"/>
      <c r="O653" s="183"/>
      <c r="P653" s="54"/>
      <c r="Q653" s="530"/>
      <c r="R653" s="25"/>
      <c r="S653" s="476"/>
      <c r="T653" s="477"/>
      <c r="U653" s="476"/>
      <c r="V653" s="476"/>
      <c r="W653" s="665"/>
      <c r="X653" s="68"/>
    </row>
    <row r="654" spans="2:27" s="195" customFormat="1" x14ac:dyDescent="0.2">
      <c r="B654" s="196"/>
      <c r="C654" s="196"/>
      <c r="D654" s="112"/>
      <c r="E654" s="54"/>
      <c r="F654" s="54"/>
      <c r="G654" s="112"/>
      <c r="H654" s="102"/>
      <c r="I654" s="68"/>
      <c r="J654" s="68"/>
      <c r="K654" s="54"/>
      <c r="L654" s="178"/>
      <c r="M654" s="174"/>
      <c r="N654" s="178"/>
      <c r="O654" s="183"/>
      <c r="P654" s="54"/>
      <c r="Q654" s="530"/>
      <c r="R654" s="25"/>
      <c r="S654" s="476"/>
      <c r="T654" s="477"/>
      <c r="U654" s="476"/>
      <c r="V654" s="476"/>
      <c r="W654" s="665"/>
      <c r="X654" s="68"/>
    </row>
    <row r="655" spans="2:27" s="195" customFormat="1" x14ac:dyDescent="0.2">
      <c r="B655" s="196"/>
      <c r="C655" s="196"/>
      <c r="D655" s="112"/>
      <c r="E655" s="54"/>
      <c r="F655" s="54"/>
      <c r="G655" s="112"/>
      <c r="H655" s="102"/>
      <c r="I655" s="68"/>
      <c r="J655" s="68"/>
      <c r="K655" s="54"/>
      <c r="L655" s="178"/>
      <c r="M655" s="174"/>
      <c r="N655" s="178"/>
      <c r="O655" s="183"/>
      <c r="P655" s="54"/>
      <c r="Q655" s="530"/>
      <c r="R655" s="25"/>
      <c r="S655" s="476"/>
      <c r="T655" s="477"/>
      <c r="U655" s="476"/>
      <c r="V655" s="476"/>
      <c r="W655" s="665"/>
      <c r="X655" s="68"/>
    </row>
    <row r="656" spans="2:27" s="195" customFormat="1" x14ac:dyDescent="0.2">
      <c r="B656" s="196"/>
      <c r="C656" s="196"/>
      <c r="D656" s="112"/>
      <c r="E656" s="54"/>
      <c r="F656" s="54"/>
      <c r="G656" s="112"/>
      <c r="H656" s="102"/>
      <c r="I656" s="68"/>
      <c r="J656" s="68"/>
      <c r="K656" s="54"/>
      <c r="L656" s="178"/>
      <c r="M656" s="174"/>
      <c r="N656" s="178"/>
      <c r="O656" s="183"/>
      <c r="P656" s="54"/>
      <c r="Q656" s="530"/>
      <c r="R656" s="25"/>
      <c r="S656" s="476"/>
      <c r="T656" s="477"/>
      <c r="U656" s="476"/>
      <c r="V656" s="476"/>
      <c r="W656" s="665"/>
      <c r="X656" s="68"/>
    </row>
    <row r="657" spans="2:24" s="195" customFormat="1" x14ac:dyDescent="0.2">
      <c r="B657" s="196"/>
      <c r="C657" s="196"/>
      <c r="D657" s="112"/>
      <c r="E657" s="54"/>
      <c r="F657" s="54"/>
      <c r="G657" s="112"/>
      <c r="H657" s="102"/>
      <c r="I657" s="68"/>
      <c r="J657" s="68"/>
      <c r="K657" s="54"/>
      <c r="L657" s="178"/>
      <c r="M657" s="174"/>
      <c r="N657" s="178"/>
      <c r="O657" s="183"/>
      <c r="P657" s="54"/>
      <c r="Q657" s="530"/>
      <c r="R657" s="25"/>
      <c r="S657" s="476"/>
      <c r="T657" s="477"/>
      <c r="U657" s="476"/>
      <c r="V657" s="476"/>
      <c r="W657" s="665"/>
      <c r="X657" s="68"/>
    </row>
    <row r="658" spans="2:24" s="195" customFormat="1" x14ac:dyDescent="0.2">
      <c r="B658" s="196"/>
      <c r="C658" s="196"/>
      <c r="D658" s="112"/>
      <c r="E658" s="54"/>
      <c r="F658" s="54"/>
      <c r="G658" s="112"/>
      <c r="H658" s="102"/>
      <c r="I658" s="68"/>
      <c r="J658" s="68"/>
      <c r="K658" s="54"/>
      <c r="L658" s="178"/>
      <c r="M658" s="174"/>
      <c r="N658" s="178"/>
      <c r="O658" s="183"/>
      <c r="P658" s="54"/>
      <c r="Q658" s="530"/>
      <c r="R658" s="25"/>
      <c r="S658" s="476"/>
      <c r="T658" s="477"/>
      <c r="U658" s="476"/>
      <c r="V658" s="476"/>
      <c r="W658" s="665"/>
      <c r="X658" s="68"/>
    </row>
    <row r="659" spans="2:24" s="195" customFormat="1" x14ac:dyDescent="0.2">
      <c r="B659" s="196"/>
      <c r="C659" s="196"/>
      <c r="D659" s="112"/>
      <c r="E659" s="54"/>
      <c r="F659" s="54"/>
      <c r="G659" s="112"/>
      <c r="H659" s="102"/>
      <c r="I659" s="68"/>
      <c r="J659" s="68"/>
      <c r="K659" s="54"/>
      <c r="L659" s="178"/>
      <c r="M659" s="174"/>
      <c r="N659" s="178"/>
      <c r="O659" s="183"/>
      <c r="P659" s="54"/>
      <c r="Q659" s="530"/>
      <c r="R659" s="25"/>
      <c r="S659" s="476"/>
      <c r="T659" s="477"/>
      <c r="U659" s="476"/>
      <c r="V659" s="476"/>
      <c r="W659" s="665"/>
      <c r="X659" s="68"/>
    </row>
    <row r="660" spans="2:24" s="195" customFormat="1" x14ac:dyDescent="0.2">
      <c r="B660" s="196"/>
      <c r="C660" s="196"/>
      <c r="D660" s="112"/>
      <c r="E660" s="54"/>
      <c r="F660" s="54"/>
      <c r="G660" s="112"/>
      <c r="H660" s="102"/>
      <c r="I660" s="68"/>
      <c r="J660" s="68"/>
      <c r="K660" s="54"/>
      <c r="L660" s="178"/>
      <c r="M660" s="174"/>
      <c r="N660" s="178"/>
      <c r="O660" s="183"/>
      <c r="P660" s="54"/>
      <c r="Q660" s="530"/>
      <c r="R660" s="25"/>
      <c r="S660" s="476"/>
      <c r="T660" s="477"/>
      <c r="U660" s="476"/>
      <c r="V660" s="476"/>
      <c r="W660" s="665"/>
      <c r="X660" s="68"/>
    </row>
    <row r="661" spans="2:24" s="195" customFormat="1" x14ac:dyDescent="0.2">
      <c r="B661" s="196"/>
      <c r="C661" s="196"/>
      <c r="D661" s="112"/>
      <c r="E661" s="54"/>
      <c r="F661" s="54"/>
      <c r="G661" s="112"/>
      <c r="H661" s="102"/>
      <c r="I661" s="68"/>
      <c r="J661" s="68"/>
      <c r="K661" s="54"/>
      <c r="L661" s="178"/>
      <c r="M661" s="174"/>
      <c r="N661" s="178"/>
      <c r="O661" s="183"/>
      <c r="P661" s="54"/>
      <c r="Q661" s="530"/>
      <c r="R661" s="25"/>
      <c r="S661" s="476"/>
      <c r="T661" s="477"/>
      <c r="U661" s="476"/>
      <c r="V661" s="476"/>
      <c r="W661" s="665"/>
      <c r="X661" s="68"/>
    </row>
    <row r="662" spans="2:24" s="195" customFormat="1" x14ac:dyDescent="0.2">
      <c r="B662" s="196"/>
      <c r="C662" s="196"/>
      <c r="D662" s="112"/>
      <c r="E662" s="54"/>
      <c r="F662" s="54"/>
      <c r="G662" s="112"/>
      <c r="H662" s="102"/>
      <c r="I662" s="68"/>
      <c r="J662" s="68"/>
      <c r="K662" s="54"/>
      <c r="L662" s="178"/>
      <c r="M662" s="174"/>
      <c r="N662" s="178"/>
      <c r="O662" s="183"/>
      <c r="P662" s="54"/>
      <c r="Q662" s="530"/>
      <c r="R662" s="25"/>
      <c r="S662" s="476"/>
      <c r="T662" s="477"/>
      <c r="U662" s="476"/>
      <c r="V662" s="476"/>
      <c r="W662" s="665"/>
      <c r="X662" s="68"/>
    </row>
    <row r="663" spans="2:24" s="195" customFormat="1" x14ac:dyDescent="0.2">
      <c r="B663" s="196"/>
      <c r="C663" s="196"/>
      <c r="D663" s="112"/>
      <c r="E663" s="54"/>
      <c r="F663" s="54"/>
      <c r="G663" s="112"/>
      <c r="H663" s="102"/>
      <c r="I663" s="68"/>
      <c r="J663" s="68"/>
      <c r="K663" s="54"/>
      <c r="L663" s="178"/>
      <c r="M663" s="174"/>
      <c r="N663" s="178"/>
      <c r="O663" s="183"/>
      <c r="P663" s="54"/>
      <c r="Q663" s="530"/>
      <c r="R663" s="25"/>
      <c r="S663" s="476"/>
      <c r="T663" s="477"/>
      <c r="U663" s="476"/>
      <c r="V663" s="476"/>
      <c r="W663" s="665"/>
      <c r="X663" s="68"/>
    </row>
    <row r="664" spans="2:24" s="195" customFormat="1" x14ac:dyDescent="0.2">
      <c r="B664" s="196"/>
      <c r="C664" s="196"/>
      <c r="D664" s="112"/>
      <c r="E664" s="54"/>
      <c r="F664" s="54"/>
      <c r="G664" s="112"/>
      <c r="H664" s="102"/>
      <c r="I664" s="68"/>
      <c r="J664" s="68"/>
      <c r="K664" s="54"/>
      <c r="L664" s="178"/>
      <c r="M664" s="174"/>
      <c r="N664" s="178"/>
      <c r="O664" s="183"/>
      <c r="P664" s="54"/>
      <c r="Q664" s="530"/>
      <c r="R664" s="25"/>
      <c r="S664" s="476"/>
      <c r="T664" s="477"/>
      <c r="U664" s="476"/>
      <c r="V664" s="476"/>
      <c r="W664" s="665"/>
      <c r="X664" s="68"/>
    </row>
    <row r="665" spans="2:24" s="195" customFormat="1" x14ac:dyDescent="0.2">
      <c r="B665" s="196"/>
      <c r="C665" s="196"/>
      <c r="D665" s="112"/>
      <c r="E665" s="54"/>
      <c r="F665" s="54"/>
      <c r="G665" s="112"/>
      <c r="H665" s="102"/>
      <c r="I665" s="68"/>
      <c r="J665" s="68"/>
      <c r="K665" s="54"/>
      <c r="L665" s="178"/>
      <c r="M665" s="174"/>
      <c r="N665" s="178"/>
      <c r="O665" s="183"/>
      <c r="P665" s="54"/>
      <c r="Q665" s="530"/>
      <c r="R665" s="25"/>
      <c r="S665" s="476"/>
      <c r="T665" s="477"/>
      <c r="U665" s="476"/>
      <c r="V665" s="476"/>
      <c r="W665" s="665"/>
      <c r="X665" s="68"/>
    </row>
    <row r="666" spans="2:24" s="195" customFormat="1" x14ac:dyDescent="0.2">
      <c r="B666" s="196"/>
      <c r="C666" s="196"/>
      <c r="D666" s="112"/>
      <c r="E666" s="54"/>
      <c r="F666" s="54"/>
      <c r="G666" s="112"/>
      <c r="H666" s="102"/>
      <c r="I666" s="68"/>
      <c r="J666" s="68"/>
      <c r="K666" s="54"/>
      <c r="L666" s="178"/>
      <c r="M666" s="174"/>
      <c r="N666" s="178"/>
      <c r="O666" s="183"/>
      <c r="P666" s="54"/>
      <c r="Q666" s="530"/>
      <c r="R666" s="25"/>
      <c r="S666" s="476"/>
      <c r="T666" s="477"/>
      <c r="U666" s="476"/>
      <c r="V666" s="476"/>
      <c r="W666" s="665"/>
      <c r="X666" s="68"/>
    </row>
    <row r="667" spans="2:24" s="195" customFormat="1" x14ac:dyDescent="0.2">
      <c r="B667" s="196"/>
      <c r="C667" s="196"/>
      <c r="D667" s="112"/>
      <c r="E667" s="54"/>
      <c r="F667" s="54"/>
      <c r="G667" s="112"/>
      <c r="H667" s="102"/>
      <c r="I667" s="68"/>
      <c r="J667" s="68"/>
      <c r="K667" s="54"/>
      <c r="L667" s="178"/>
      <c r="M667" s="174"/>
      <c r="N667" s="178"/>
      <c r="O667" s="183"/>
      <c r="P667" s="54"/>
      <c r="Q667" s="530"/>
      <c r="R667" s="25"/>
      <c r="S667" s="476"/>
      <c r="T667" s="477"/>
      <c r="U667" s="476"/>
      <c r="V667" s="476"/>
      <c r="W667" s="665"/>
      <c r="X667" s="68"/>
    </row>
    <row r="668" spans="2:24" s="195" customFormat="1" x14ac:dyDescent="0.2">
      <c r="B668" s="196"/>
      <c r="C668" s="196"/>
      <c r="D668" s="112"/>
      <c r="E668" s="54"/>
      <c r="F668" s="54"/>
      <c r="G668" s="112"/>
      <c r="H668" s="102"/>
      <c r="I668" s="68"/>
      <c r="J668" s="68"/>
      <c r="K668" s="54"/>
      <c r="L668" s="178"/>
      <c r="M668" s="174"/>
      <c r="N668" s="178"/>
      <c r="O668" s="183"/>
      <c r="P668" s="54"/>
      <c r="Q668" s="530"/>
      <c r="R668" s="25"/>
      <c r="S668" s="476"/>
      <c r="T668" s="477"/>
      <c r="U668" s="476"/>
      <c r="V668" s="476"/>
      <c r="W668" s="665"/>
      <c r="X668" s="68"/>
    </row>
    <row r="669" spans="2:24" s="195" customFormat="1" x14ac:dyDescent="0.2">
      <c r="B669" s="196"/>
      <c r="C669" s="196"/>
      <c r="D669" s="112"/>
      <c r="E669" s="54"/>
      <c r="F669" s="54"/>
      <c r="G669" s="112"/>
      <c r="H669" s="102"/>
      <c r="I669" s="68"/>
      <c r="J669" s="68"/>
      <c r="K669" s="54"/>
      <c r="L669" s="178"/>
      <c r="M669" s="174"/>
      <c r="N669" s="178"/>
      <c r="O669" s="183"/>
      <c r="P669" s="54"/>
      <c r="Q669" s="530"/>
      <c r="R669" s="25"/>
      <c r="S669" s="476"/>
      <c r="T669" s="477"/>
      <c r="U669" s="476"/>
      <c r="V669" s="476"/>
      <c r="W669" s="665"/>
      <c r="X669" s="68"/>
    </row>
    <row r="670" spans="2:24" s="195" customFormat="1" x14ac:dyDescent="0.2">
      <c r="B670" s="196"/>
      <c r="C670" s="196"/>
      <c r="D670" s="112"/>
      <c r="E670" s="54"/>
      <c r="F670" s="54"/>
      <c r="G670" s="112"/>
      <c r="H670" s="102"/>
      <c r="I670" s="68"/>
      <c r="J670" s="68"/>
      <c r="K670" s="54"/>
      <c r="L670" s="178"/>
      <c r="M670" s="174"/>
      <c r="N670" s="178"/>
      <c r="O670" s="183"/>
      <c r="P670" s="54"/>
      <c r="Q670" s="530"/>
      <c r="R670" s="25"/>
      <c r="S670" s="476"/>
      <c r="T670" s="477"/>
      <c r="U670" s="476"/>
      <c r="V670" s="476"/>
      <c r="W670" s="665"/>
      <c r="X670" s="68"/>
    </row>
    <row r="671" spans="2:24" s="195" customFormat="1" x14ac:dyDescent="0.2">
      <c r="B671" s="196"/>
      <c r="C671" s="196"/>
      <c r="D671" s="112"/>
      <c r="E671" s="54"/>
      <c r="F671" s="54"/>
      <c r="G671" s="112"/>
      <c r="H671" s="102"/>
      <c r="I671" s="68"/>
      <c r="J671" s="68"/>
      <c r="K671" s="54"/>
      <c r="L671" s="178"/>
      <c r="M671" s="174"/>
      <c r="N671" s="178"/>
      <c r="O671" s="183"/>
      <c r="P671" s="54"/>
      <c r="Q671" s="530"/>
      <c r="R671" s="25"/>
      <c r="S671" s="476"/>
      <c r="T671" s="477"/>
      <c r="U671" s="476"/>
      <c r="V671" s="476"/>
      <c r="W671" s="665"/>
      <c r="X671" s="68"/>
    </row>
    <row r="672" spans="2:24" s="195" customFormat="1" x14ac:dyDescent="0.2">
      <c r="B672" s="196"/>
      <c r="C672" s="196"/>
      <c r="D672" s="112"/>
      <c r="E672" s="54"/>
      <c r="F672" s="54"/>
      <c r="G672" s="112"/>
      <c r="H672" s="102"/>
      <c r="I672" s="68"/>
      <c r="J672" s="68"/>
      <c r="K672" s="54"/>
      <c r="L672" s="178"/>
      <c r="M672" s="174"/>
      <c r="N672" s="178"/>
      <c r="O672" s="183"/>
      <c r="P672" s="54"/>
      <c r="Q672" s="530"/>
      <c r="R672" s="25"/>
      <c r="S672" s="476"/>
      <c r="T672" s="477"/>
      <c r="U672" s="476"/>
      <c r="V672" s="476"/>
      <c r="W672" s="665"/>
      <c r="X672" s="68"/>
    </row>
    <row r="673" spans="2:27" s="195" customFormat="1" x14ac:dyDescent="0.2">
      <c r="B673" s="196"/>
      <c r="C673" s="196"/>
      <c r="D673" s="112"/>
      <c r="E673" s="54"/>
      <c r="F673" s="54"/>
      <c r="G673" s="112"/>
      <c r="H673" s="102"/>
      <c r="I673" s="68"/>
      <c r="J673" s="68"/>
      <c r="K673" s="54"/>
      <c r="L673" s="178"/>
      <c r="M673" s="174"/>
      <c r="N673" s="178"/>
      <c r="O673" s="183"/>
      <c r="P673" s="54"/>
      <c r="Q673" s="530"/>
      <c r="R673" s="25"/>
      <c r="S673" s="476"/>
      <c r="T673" s="477"/>
      <c r="U673" s="476"/>
      <c r="V673" s="476"/>
      <c r="W673" s="665"/>
      <c r="X673" s="68"/>
    </row>
    <row r="674" spans="2:27" s="195" customFormat="1" x14ac:dyDescent="0.2">
      <c r="B674" s="196"/>
      <c r="C674" s="196"/>
      <c r="D674" s="112"/>
      <c r="E674" s="54"/>
      <c r="F674" s="54"/>
      <c r="G674" s="112"/>
      <c r="H674" s="102"/>
      <c r="I674" s="68"/>
      <c r="J674" s="68"/>
      <c r="K674" s="54"/>
      <c r="L674" s="178"/>
      <c r="M674" s="174"/>
      <c r="N674" s="178"/>
      <c r="O674" s="183"/>
      <c r="P674" s="54"/>
      <c r="Q674" s="530"/>
      <c r="R674" s="25"/>
      <c r="S674" s="476"/>
      <c r="T674" s="477"/>
      <c r="U674" s="476"/>
      <c r="V674" s="476"/>
      <c r="W674" s="665"/>
      <c r="X674" s="68"/>
    </row>
    <row r="675" spans="2:27" s="195" customFormat="1" x14ac:dyDescent="0.2">
      <c r="B675" s="196"/>
      <c r="C675" s="196"/>
      <c r="D675" s="112"/>
      <c r="E675" s="54"/>
      <c r="F675" s="54"/>
      <c r="G675" s="112"/>
      <c r="H675" s="102"/>
      <c r="I675" s="68"/>
      <c r="J675" s="68"/>
      <c r="K675" s="54"/>
      <c r="L675" s="178"/>
      <c r="M675" s="174"/>
      <c r="N675" s="178"/>
      <c r="O675" s="183"/>
      <c r="P675" s="54"/>
      <c r="Q675" s="530"/>
      <c r="R675" s="25"/>
      <c r="S675" s="476"/>
      <c r="T675" s="477"/>
      <c r="U675" s="476"/>
      <c r="V675" s="476"/>
      <c r="W675" s="665"/>
      <c r="X675" s="68"/>
    </row>
    <row r="676" spans="2:27" s="195" customFormat="1" x14ac:dyDescent="0.2">
      <c r="B676" s="196"/>
      <c r="C676" s="196"/>
      <c r="D676" s="112"/>
      <c r="E676" s="54"/>
      <c r="F676" s="54"/>
      <c r="G676" s="112"/>
      <c r="H676" s="102"/>
      <c r="I676" s="68"/>
      <c r="J676" s="68"/>
      <c r="K676" s="54"/>
      <c r="L676" s="178"/>
      <c r="M676" s="174"/>
      <c r="N676" s="178"/>
      <c r="O676" s="183"/>
      <c r="P676" s="54"/>
      <c r="Q676" s="530"/>
      <c r="R676" s="25"/>
      <c r="S676" s="476"/>
      <c r="T676" s="477"/>
      <c r="U676" s="476"/>
      <c r="V676" s="476"/>
      <c r="W676" s="665"/>
      <c r="X676" s="68"/>
    </row>
    <row r="677" spans="2:27" s="195" customFormat="1" x14ac:dyDescent="0.2">
      <c r="B677" s="196"/>
      <c r="C677" s="196"/>
      <c r="D677" s="112"/>
      <c r="E677" s="54"/>
      <c r="F677" s="54"/>
      <c r="G677" s="112"/>
      <c r="H677" s="102"/>
      <c r="I677" s="68"/>
      <c r="J677" s="68"/>
      <c r="K677" s="54"/>
      <c r="L677" s="178"/>
      <c r="M677" s="174"/>
      <c r="N677" s="178"/>
      <c r="O677" s="183"/>
      <c r="P677" s="54"/>
      <c r="Q677" s="530"/>
      <c r="R677" s="25"/>
      <c r="S677" s="476"/>
      <c r="T677" s="477"/>
      <c r="U677" s="476"/>
      <c r="V677" s="476"/>
      <c r="W677" s="665"/>
      <c r="X677" s="68"/>
      <c r="Z677" s="68"/>
      <c r="AA677" s="68"/>
    </row>
    <row r="678" spans="2:27" s="195" customFormat="1" x14ac:dyDescent="0.2">
      <c r="B678" s="196"/>
      <c r="C678" s="196"/>
      <c r="D678" s="112"/>
      <c r="E678" s="54"/>
      <c r="F678" s="54"/>
      <c r="G678" s="112"/>
      <c r="H678" s="102"/>
      <c r="I678" s="68"/>
      <c r="J678" s="68"/>
      <c r="K678" s="54"/>
      <c r="L678" s="178"/>
      <c r="M678" s="174"/>
      <c r="N678" s="178"/>
      <c r="O678" s="183"/>
      <c r="P678" s="54"/>
      <c r="Q678" s="530"/>
      <c r="R678" s="25"/>
      <c r="S678" s="476"/>
      <c r="T678" s="477"/>
      <c r="U678" s="476"/>
      <c r="V678" s="476"/>
      <c r="W678" s="665"/>
      <c r="X678" s="68"/>
      <c r="Z678" s="68"/>
      <c r="AA678" s="68"/>
    </row>
    <row r="679" spans="2:27" x14ac:dyDescent="0.2">
      <c r="Y679" s="195"/>
    </row>
    <row r="680" spans="2:27" x14ac:dyDescent="0.2">
      <c r="Y680" s="195"/>
    </row>
    <row r="681" spans="2:27" x14ac:dyDescent="0.2">
      <c r="Y681" s="195"/>
    </row>
    <row r="682" spans="2:27" x14ac:dyDescent="0.2">
      <c r="Y682" s="195"/>
    </row>
    <row r="683" spans="2:27" x14ac:dyDescent="0.2">
      <c r="Y683" s="195"/>
    </row>
    <row r="684" spans="2:27" x14ac:dyDescent="0.2">
      <c r="Y684" s="195"/>
    </row>
    <row r="685" spans="2:27" x14ac:dyDescent="0.2">
      <c r="Y685" s="195"/>
    </row>
    <row r="686" spans="2:27" x14ac:dyDescent="0.2">
      <c r="Y686" s="195"/>
    </row>
    <row r="687" spans="2:27" x14ac:dyDescent="0.2">
      <c r="Y687" s="195"/>
    </row>
    <row r="688" spans="2:27" x14ac:dyDescent="0.2">
      <c r="Y688" s="195"/>
    </row>
    <row r="689" spans="25:25" x14ac:dyDescent="0.2">
      <c r="Y689" s="195"/>
    </row>
    <row r="698" spans="25:25" x14ac:dyDescent="0.2">
      <c r="Y698" s="195"/>
    </row>
    <row r="699" spans="25:25" x14ac:dyDescent="0.2">
      <c r="Y699" s="195"/>
    </row>
    <row r="700" spans="25:25" x14ac:dyDescent="0.2">
      <c r="Y700" s="195"/>
    </row>
    <row r="701" spans="25:25" x14ac:dyDescent="0.2">
      <c r="Y701" s="195"/>
    </row>
    <row r="702" spans="25:25" x14ac:dyDescent="0.2">
      <c r="Y702" s="195"/>
    </row>
    <row r="703" spans="25:25" x14ac:dyDescent="0.2">
      <c r="Y703" s="195"/>
    </row>
    <row r="704" spans="25:25" x14ac:dyDescent="0.2">
      <c r="Y704" s="195"/>
    </row>
    <row r="705" spans="25:25" x14ac:dyDescent="0.2">
      <c r="Y705" s="195"/>
    </row>
    <row r="706" spans="25:25" x14ac:dyDescent="0.2">
      <c r="Y706" s="195"/>
    </row>
    <row r="707" spans="25:25" x14ac:dyDescent="0.2">
      <c r="Y707" s="195"/>
    </row>
    <row r="708" spans="25:25" x14ac:dyDescent="0.2">
      <c r="Y708" s="195"/>
    </row>
    <row r="709" spans="25:25" x14ac:dyDescent="0.2">
      <c r="Y709" s="195"/>
    </row>
    <row r="710" spans="25:25" x14ac:dyDescent="0.2">
      <c r="Y710" s="195"/>
    </row>
    <row r="711" spans="25:25" x14ac:dyDescent="0.2">
      <c r="Y711" s="195"/>
    </row>
    <row r="712" spans="25:25" x14ac:dyDescent="0.2">
      <c r="Y712" s="195"/>
    </row>
    <row r="713" spans="25:25" x14ac:dyDescent="0.2">
      <c r="Y713" s="195"/>
    </row>
    <row r="714" spans="25:25" x14ac:dyDescent="0.2">
      <c r="Y714" s="195"/>
    </row>
    <row r="715" spans="25:25" x14ac:dyDescent="0.2">
      <c r="Y715" s="195"/>
    </row>
    <row r="716" spans="25:25" x14ac:dyDescent="0.2">
      <c r="Y716" s="195"/>
    </row>
    <row r="717" spans="25:25" x14ac:dyDescent="0.2">
      <c r="Y717" s="195"/>
    </row>
    <row r="718" spans="25:25" x14ac:dyDescent="0.2">
      <c r="Y718" s="195"/>
    </row>
    <row r="719" spans="25:25" x14ac:dyDescent="0.2">
      <c r="Y719" s="195"/>
    </row>
    <row r="720" spans="25:25" x14ac:dyDescent="0.2">
      <c r="Y720" s="195"/>
    </row>
    <row r="721" spans="2:28" x14ac:dyDescent="0.2">
      <c r="Y721" s="195"/>
    </row>
    <row r="722" spans="2:28" x14ac:dyDescent="0.2">
      <c r="Y722" s="195"/>
    </row>
    <row r="723" spans="2:28" x14ac:dyDescent="0.2">
      <c r="Y723" s="195"/>
    </row>
    <row r="724" spans="2:28" x14ac:dyDescent="0.2">
      <c r="Y724" s="195"/>
    </row>
    <row r="728" spans="2:28" s="195" customFormat="1" x14ac:dyDescent="0.2">
      <c r="B728" s="196"/>
      <c r="C728" s="196"/>
      <c r="D728" s="112"/>
      <c r="E728" s="54"/>
      <c r="F728" s="54"/>
      <c r="G728" s="112"/>
      <c r="H728" s="102"/>
      <c r="I728" s="68"/>
      <c r="J728" s="68"/>
      <c r="K728" s="54"/>
      <c r="L728" s="178"/>
      <c r="M728" s="174"/>
      <c r="N728" s="178"/>
      <c r="O728" s="183"/>
      <c r="P728" s="54"/>
      <c r="Q728" s="530"/>
      <c r="R728" s="25"/>
      <c r="S728" s="476"/>
      <c r="T728" s="477"/>
      <c r="U728" s="476"/>
      <c r="V728" s="476"/>
      <c r="W728" s="665"/>
      <c r="X728" s="68"/>
      <c r="Y728" s="68"/>
      <c r="Z728" s="68"/>
      <c r="AA728" s="68"/>
      <c r="AB728" s="68"/>
    </row>
    <row r="729" spans="2:28" s="195" customFormat="1" x14ac:dyDescent="0.2">
      <c r="B729" s="196"/>
      <c r="C729" s="196"/>
      <c r="D729" s="112"/>
      <c r="E729" s="54"/>
      <c r="F729" s="54"/>
      <c r="G729" s="112"/>
      <c r="H729" s="102"/>
      <c r="I729" s="68"/>
      <c r="J729" s="68"/>
      <c r="K729" s="54"/>
      <c r="L729" s="178"/>
      <c r="M729" s="174"/>
      <c r="N729" s="178"/>
      <c r="O729" s="183"/>
      <c r="P729" s="54"/>
      <c r="Q729" s="530"/>
      <c r="R729" s="25"/>
      <c r="S729" s="476"/>
      <c r="T729" s="477"/>
      <c r="U729" s="476"/>
      <c r="V729" s="476"/>
      <c r="W729" s="665"/>
      <c r="X729" s="68"/>
      <c r="Y729" s="68"/>
      <c r="Z729" s="68"/>
      <c r="AA729" s="68"/>
      <c r="AB729" s="68"/>
    </row>
  </sheetData>
  <mergeCells count="4">
    <mergeCell ref="C5:D5"/>
    <mergeCell ref="W179:X180"/>
    <mergeCell ref="W181:Y181"/>
    <mergeCell ref="W190:Y190"/>
  </mergeCells>
  <conditionalFormatting sqref="T204:U205 T212:U213 T215:U216 T222:U224 T101:U102 T161 T87 T57:U60 T63:U64 T66:T69 U66:U70 T72:T73 T75:T78 U72:U78 U87:U96 T89:T96 T98:V99 V101:V107 T104:U107 T109:V110 T119:U126 T128:U129 T131:U133 V119:V134 T136:U141 T143:U145 T147:U147 T164:T166 T176:T192 U176:U193 T226:T228 U226:U229 V222:V229 T231:U232 T234:U235 V231:V235 T237:T241 T243:T245 U237:U245 T6:U6 T8:T13 T15:T20 T22 U8:U22 W6:XFD39 T24:U44 T46:U55 T81:T84 U81:U85 V6:V96 T112:V117 V136:V148 U149:V161 T149:T159 W40:AA161 T168:T173 U164:U173 X164:X178 W164:W179 Y164:Y180 T195:U202 T207:U210 T218:U220 V164:V220 T247:U247 V237:V247 W181:W247 X182:Y247 Z164:AA247 AB40:XFD247 A6:S247">
    <cfRule type="cellIs" dxfId="6" priority="1" operator="equal">
      <formula>$J$33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799"/>
  <sheetViews>
    <sheetView topLeftCell="J150" workbookViewId="0">
      <selection activeCell="Q168" sqref="Q168"/>
    </sheetView>
  </sheetViews>
  <sheetFormatPr baseColWidth="10" defaultRowHeight="12.75" outlineLevelCol="1" x14ac:dyDescent="0.2"/>
  <cols>
    <col min="1" max="1" width="7.5703125" style="195" bestFit="1" customWidth="1" outlineLevel="1"/>
    <col min="2" max="2" width="25.42578125" style="196" bestFit="1" customWidth="1"/>
    <col min="3" max="3" width="6.7109375" style="196" bestFit="1" customWidth="1" outlineLevel="1"/>
    <col min="4" max="4" width="25" style="112" customWidth="1"/>
    <col min="5" max="5" width="8.85546875" style="54" hidden="1" customWidth="1" outlineLevel="1"/>
    <col min="6" max="6" width="13.140625" style="54" customWidth="1" collapsed="1"/>
    <col min="7" max="7" width="24.5703125" style="112" customWidth="1" outlineLevel="1"/>
    <col min="8" max="8" width="9.5703125" style="102" customWidth="1"/>
    <col min="9" max="9" width="20.7109375" style="68" bestFit="1" customWidth="1" outlineLevel="1"/>
    <col min="10" max="10" width="16.85546875" style="54" customWidth="1" outlineLevel="1"/>
    <col min="11" max="11" width="12.85546875" style="178" bestFit="1" customWidth="1"/>
    <col min="12" max="12" width="11.140625" style="174" bestFit="1" customWidth="1"/>
    <col min="13" max="13" width="12.85546875" style="178" bestFit="1" customWidth="1"/>
    <col min="14" max="14" width="16.28515625" style="183" bestFit="1" customWidth="1" outlineLevel="1" collapsed="1"/>
    <col min="15" max="15" width="10.85546875" style="54" customWidth="1" outlineLevel="1"/>
    <col min="16" max="16" width="18" style="571" bestFit="1" customWidth="1"/>
    <col min="17" max="17" width="16.5703125" style="424" bestFit="1" customWidth="1"/>
    <col min="18" max="18" width="11.140625" style="476" customWidth="1"/>
    <col min="19" max="19" width="12.5703125" style="477" customWidth="1"/>
    <col min="20" max="20" width="11.42578125" style="476"/>
    <col min="21" max="21" width="11.42578125" style="574"/>
    <col min="22" max="22" width="30" style="478" customWidth="1"/>
    <col min="23" max="16384" width="11.42578125" style="68"/>
  </cols>
  <sheetData>
    <row r="1" spans="1:46" s="37" customFormat="1" ht="12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2"/>
      <c r="K1" s="33" t="s">
        <v>774</v>
      </c>
      <c r="L1" s="34" t="s">
        <v>775</v>
      </c>
      <c r="M1" s="35"/>
      <c r="N1" s="36">
        <f>(97-25)*360</f>
        <v>25920</v>
      </c>
      <c r="P1" s="571"/>
      <c r="Q1" s="572"/>
      <c r="R1" s="473"/>
      <c r="S1" s="474"/>
      <c r="T1" s="473"/>
      <c r="U1" s="573"/>
      <c r="V1" s="475"/>
    </row>
    <row r="2" spans="1:46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4"/>
      <c r="L2" s="45">
        <v>0.5</v>
      </c>
      <c r="M2" s="46"/>
      <c r="N2" s="47"/>
      <c r="O2" s="48"/>
      <c r="P2" s="571"/>
      <c r="Q2" s="572"/>
      <c r="R2" s="473"/>
      <c r="S2" s="474"/>
      <c r="T2" s="473"/>
      <c r="U2" s="573"/>
      <c r="V2" s="475"/>
    </row>
    <row r="3" spans="1:46" s="37" customFormat="1" ht="12" x14ac:dyDescent="0.2">
      <c r="A3" s="39"/>
      <c r="B3" s="49" t="s">
        <v>3723</v>
      </c>
      <c r="C3" s="50"/>
      <c r="D3" s="49"/>
      <c r="E3" s="51"/>
      <c r="F3" s="51"/>
      <c r="G3" s="49"/>
      <c r="H3" s="43"/>
      <c r="I3" s="51"/>
      <c r="J3" s="51"/>
      <c r="K3" s="38"/>
      <c r="L3" s="52" t="s">
        <v>778</v>
      </c>
      <c r="M3" s="53"/>
      <c r="N3" s="53"/>
      <c r="O3" s="48"/>
      <c r="P3" s="571"/>
      <c r="Q3" s="572"/>
      <c r="R3" s="473"/>
      <c r="S3" s="474"/>
      <c r="T3" s="473"/>
      <c r="U3" s="573"/>
      <c r="V3" s="475"/>
    </row>
    <row r="4" spans="1:46" thickBot="1" x14ac:dyDescent="0.25">
      <c r="A4" s="55"/>
      <c r="B4" s="41"/>
      <c r="C4" s="56"/>
      <c r="D4" s="57"/>
      <c r="E4" s="58"/>
      <c r="F4" s="59"/>
      <c r="G4" s="60"/>
      <c r="H4" s="43"/>
      <c r="I4" s="62" t="s">
        <v>779</v>
      </c>
      <c r="J4" s="63"/>
      <c r="K4" s="64" t="s">
        <v>778</v>
      </c>
      <c r="L4" s="65" t="s">
        <v>780</v>
      </c>
      <c r="M4" s="67"/>
      <c r="N4" s="67"/>
      <c r="O4" s="68"/>
      <c r="Q4" s="572"/>
    </row>
    <row r="5" spans="1:46" s="69" customFormat="1" ht="36.75" customHeight="1" thickBot="1" x14ac:dyDescent="0.25">
      <c r="A5" s="70" t="s">
        <v>731</v>
      </c>
      <c r="B5" s="71" t="s">
        <v>732</v>
      </c>
      <c r="C5" s="776" t="s">
        <v>733</v>
      </c>
      <c r="D5" s="777"/>
      <c r="E5" s="72" t="s">
        <v>734</v>
      </c>
      <c r="F5" s="73" t="s">
        <v>735</v>
      </c>
      <c r="G5" s="73" t="s">
        <v>736</v>
      </c>
      <c r="H5" s="74" t="s">
        <v>737</v>
      </c>
      <c r="I5" s="72" t="s">
        <v>738</v>
      </c>
      <c r="J5" s="72" t="s">
        <v>739</v>
      </c>
      <c r="K5" s="75" t="s">
        <v>740</v>
      </c>
      <c r="L5" s="76" t="s">
        <v>741</v>
      </c>
      <c r="M5" s="75" t="s">
        <v>743</v>
      </c>
      <c r="N5" s="75" t="s">
        <v>1356</v>
      </c>
      <c r="O5" s="75" t="s">
        <v>744</v>
      </c>
      <c r="P5" s="575" t="s">
        <v>1335</v>
      </c>
      <c r="Q5" s="576" t="s">
        <v>1336</v>
      </c>
      <c r="R5" s="534" t="s">
        <v>746</v>
      </c>
      <c r="S5" s="535" t="s">
        <v>1337</v>
      </c>
      <c r="T5" s="534" t="s">
        <v>1343</v>
      </c>
      <c r="U5" s="534" t="s">
        <v>1338</v>
      </c>
      <c r="V5" s="536" t="s">
        <v>1975</v>
      </c>
    </row>
    <row r="6" spans="1:46" s="79" customFormat="1" x14ac:dyDescent="0.2">
      <c r="A6" s="577" t="s">
        <v>3724</v>
      </c>
      <c r="B6" s="349">
        <v>1520604</v>
      </c>
      <c r="C6" s="350">
        <v>7495</v>
      </c>
      <c r="D6" s="349" t="s">
        <v>492</v>
      </c>
      <c r="E6" s="578">
        <v>2017</v>
      </c>
      <c r="F6" s="352">
        <v>42964</v>
      </c>
      <c r="G6" s="349" t="s">
        <v>79</v>
      </c>
      <c r="H6" s="349" t="s">
        <v>3725</v>
      </c>
      <c r="I6" s="349" t="s">
        <v>3726</v>
      </c>
      <c r="J6" s="349" t="s">
        <v>3727</v>
      </c>
      <c r="K6" s="356">
        <v>296880.13</v>
      </c>
      <c r="L6" s="356">
        <v>14844.01</v>
      </c>
      <c r="M6" s="356">
        <v>361600</v>
      </c>
      <c r="N6" s="579"/>
      <c r="O6" s="61" t="s">
        <v>787</v>
      </c>
      <c r="P6" s="580" t="s">
        <v>1973</v>
      </c>
      <c r="Q6" s="550"/>
      <c r="R6" s="490" t="s">
        <v>757</v>
      </c>
      <c r="S6" s="491">
        <v>99000</v>
      </c>
      <c r="T6" s="540">
        <v>42964</v>
      </c>
      <c r="U6" s="581"/>
      <c r="V6" s="498" t="s">
        <v>1976</v>
      </c>
    </row>
    <row r="7" spans="1:46" s="79" customFormat="1" x14ac:dyDescent="0.2">
      <c r="A7" s="582"/>
      <c r="B7" s="349"/>
      <c r="C7" s="350"/>
      <c r="D7" s="349"/>
      <c r="E7" s="583"/>
      <c r="F7" s="352"/>
      <c r="G7" s="349"/>
      <c r="H7" s="349"/>
      <c r="I7" s="349"/>
      <c r="J7" s="349"/>
      <c r="K7" s="356"/>
      <c r="L7" s="356"/>
      <c r="M7" s="356"/>
      <c r="N7" s="584"/>
      <c r="O7" s="61"/>
      <c r="P7" s="580"/>
      <c r="Q7" s="550"/>
      <c r="R7" s="490" t="s">
        <v>757</v>
      </c>
      <c r="S7" s="491">
        <v>250000</v>
      </c>
      <c r="T7" s="540">
        <v>42964</v>
      </c>
      <c r="U7" s="581"/>
      <c r="V7" s="498" t="s">
        <v>2618</v>
      </c>
    </row>
    <row r="8" spans="1:46" s="79" customFormat="1" x14ac:dyDescent="0.2">
      <c r="A8" s="582"/>
      <c r="B8" s="349"/>
      <c r="C8" s="350"/>
      <c r="D8" s="349"/>
      <c r="E8" s="583"/>
      <c r="F8" s="352"/>
      <c r="G8" s="349"/>
      <c r="H8" s="349"/>
      <c r="I8" s="349"/>
      <c r="J8" s="349"/>
      <c r="K8" s="356"/>
      <c r="L8" s="356"/>
      <c r="M8" s="356"/>
      <c r="N8" s="584"/>
      <c r="O8" s="61"/>
      <c r="P8" s="580"/>
      <c r="Q8" s="550"/>
      <c r="R8" s="490" t="s">
        <v>763</v>
      </c>
      <c r="S8" s="491">
        <v>12600</v>
      </c>
      <c r="T8" s="540">
        <v>42964</v>
      </c>
      <c r="U8" s="581"/>
      <c r="V8" s="498" t="s">
        <v>2618</v>
      </c>
    </row>
    <row r="9" spans="1:46" s="79" customFormat="1" x14ac:dyDescent="0.2">
      <c r="A9" s="553" t="s">
        <v>3728</v>
      </c>
      <c r="B9" s="349">
        <v>1520104</v>
      </c>
      <c r="C9" s="350">
        <v>7493</v>
      </c>
      <c r="D9" s="349" t="s">
        <v>440</v>
      </c>
      <c r="E9" s="351">
        <v>2017</v>
      </c>
      <c r="F9" s="352">
        <v>42971</v>
      </c>
      <c r="G9" s="349" t="s">
        <v>17</v>
      </c>
      <c r="H9" s="349" t="s">
        <v>3729</v>
      </c>
      <c r="I9" s="349" t="s">
        <v>1518</v>
      </c>
      <c r="J9" s="349" t="s">
        <v>3730</v>
      </c>
      <c r="K9" s="356">
        <v>241789.82</v>
      </c>
      <c r="L9" s="356">
        <v>12089.49</v>
      </c>
      <c r="M9" s="356">
        <v>294500</v>
      </c>
      <c r="N9" s="357"/>
      <c r="O9" s="61" t="s">
        <v>787</v>
      </c>
      <c r="P9" s="580" t="s">
        <v>1973</v>
      </c>
      <c r="Q9" s="550"/>
      <c r="R9" s="490" t="s">
        <v>758</v>
      </c>
      <c r="S9" s="491">
        <v>294500</v>
      </c>
      <c r="T9" s="540">
        <v>42972</v>
      </c>
      <c r="U9" s="581"/>
      <c r="V9" s="498" t="s">
        <v>1976</v>
      </c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79" customFormat="1" x14ac:dyDescent="0.2">
      <c r="A10" s="585" t="s">
        <v>3731</v>
      </c>
      <c r="B10" s="349">
        <v>1520104</v>
      </c>
      <c r="C10" s="350">
        <v>7493</v>
      </c>
      <c r="D10" s="349" t="s">
        <v>440</v>
      </c>
      <c r="E10" s="351">
        <v>2017</v>
      </c>
      <c r="F10" s="352">
        <v>42971</v>
      </c>
      <c r="G10" s="349" t="s">
        <v>17</v>
      </c>
      <c r="H10" s="349" t="s">
        <v>3732</v>
      </c>
      <c r="I10" s="586" t="s">
        <v>1518</v>
      </c>
      <c r="J10" s="349" t="s">
        <v>3733</v>
      </c>
      <c r="K10" s="356">
        <v>241789.82</v>
      </c>
      <c r="L10" s="356">
        <v>12089.49</v>
      </c>
      <c r="M10" s="356">
        <v>294500</v>
      </c>
      <c r="N10" s="357"/>
      <c r="O10" s="61" t="s">
        <v>787</v>
      </c>
      <c r="P10" s="580" t="s">
        <v>1973</v>
      </c>
      <c r="Q10" s="550" t="s">
        <v>1342</v>
      </c>
      <c r="R10" s="490" t="s">
        <v>758</v>
      </c>
      <c r="S10" s="491">
        <v>294500</v>
      </c>
      <c r="T10" s="540">
        <v>42972</v>
      </c>
      <c r="U10" s="587">
        <v>43026</v>
      </c>
      <c r="V10" s="498" t="s">
        <v>1976</v>
      </c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</row>
    <row r="11" spans="1:46" s="79" customFormat="1" x14ac:dyDescent="0.2">
      <c r="A11" s="585" t="s">
        <v>3734</v>
      </c>
      <c r="B11" s="349">
        <v>521707</v>
      </c>
      <c r="C11" s="350">
        <v>2006</v>
      </c>
      <c r="D11" s="349" t="s">
        <v>165</v>
      </c>
      <c r="E11" s="351">
        <v>2017</v>
      </c>
      <c r="F11" s="352">
        <v>42948</v>
      </c>
      <c r="G11" s="349" t="s">
        <v>17</v>
      </c>
      <c r="H11" s="349" t="s">
        <v>3735</v>
      </c>
      <c r="I11" s="586" t="s">
        <v>1518</v>
      </c>
      <c r="J11" s="349" t="s">
        <v>3736</v>
      </c>
      <c r="K11" s="356">
        <v>201982.76</v>
      </c>
      <c r="L11" s="356">
        <v>0</v>
      </c>
      <c r="M11" s="356">
        <v>234300</v>
      </c>
      <c r="N11" s="357"/>
      <c r="O11" s="61" t="s">
        <v>787</v>
      </c>
      <c r="P11" s="588" t="s">
        <v>3737</v>
      </c>
      <c r="Q11" s="550" t="s">
        <v>1342</v>
      </c>
      <c r="R11" s="490" t="s">
        <v>758</v>
      </c>
      <c r="S11" s="491">
        <v>234300</v>
      </c>
      <c r="T11" s="540">
        <v>42950</v>
      </c>
      <c r="U11" s="587">
        <v>43026</v>
      </c>
      <c r="V11" s="498" t="s">
        <v>1976</v>
      </c>
    </row>
    <row r="12" spans="1:46" s="79" customFormat="1" x14ac:dyDescent="0.2">
      <c r="A12" s="553" t="s">
        <v>3738</v>
      </c>
      <c r="B12" s="349">
        <v>520814</v>
      </c>
      <c r="C12" s="350">
        <v>4493</v>
      </c>
      <c r="D12" s="349" t="s">
        <v>297</v>
      </c>
      <c r="E12" s="351">
        <v>2017</v>
      </c>
      <c r="F12" s="352">
        <v>42958</v>
      </c>
      <c r="G12" s="349" t="s">
        <v>30</v>
      </c>
      <c r="H12" s="349" t="s">
        <v>3739</v>
      </c>
      <c r="I12" s="349" t="s">
        <v>99</v>
      </c>
      <c r="J12" s="349" t="s">
        <v>3740</v>
      </c>
      <c r="K12" s="356">
        <v>315616.45</v>
      </c>
      <c r="L12" s="356">
        <v>9383.5499999999993</v>
      </c>
      <c r="M12" s="356">
        <v>377000</v>
      </c>
      <c r="N12" s="357"/>
      <c r="O12" s="61" t="s">
        <v>787</v>
      </c>
      <c r="P12" s="580" t="s">
        <v>1973</v>
      </c>
      <c r="Q12" s="550"/>
      <c r="R12" s="496" t="s">
        <v>758</v>
      </c>
      <c r="S12" s="508">
        <v>138785.73000000001</v>
      </c>
      <c r="T12" s="540">
        <v>42962</v>
      </c>
      <c r="U12" s="581"/>
      <c r="V12" s="498" t="s">
        <v>1976</v>
      </c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</row>
    <row r="13" spans="1:46" s="79" customFormat="1" ht="15" x14ac:dyDescent="0.25">
      <c r="A13" s="553"/>
      <c r="B13" s="349"/>
      <c r="C13" s="350"/>
      <c r="D13" s="349"/>
      <c r="E13" s="351"/>
      <c r="F13" s="352"/>
      <c r="G13" s="349"/>
      <c r="H13" s="349"/>
      <c r="I13" s="349"/>
      <c r="J13" s="349"/>
      <c r="K13" s="356"/>
      <c r="L13" s="356"/>
      <c r="M13" s="356"/>
      <c r="N13" s="357"/>
      <c r="O13" s="61"/>
      <c r="P13" s="580"/>
      <c r="Q13" s="550"/>
      <c r="R13" s="496" t="s">
        <v>2647</v>
      </c>
      <c r="S13" s="502">
        <v>238214.27</v>
      </c>
      <c r="T13" s="503"/>
      <c r="U13" s="581"/>
      <c r="V13" s="498" t="s">
        <v>1976</v>
      </c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</row>
    <row r="14" spans="1:46" s="92" customFormat="1" x14ac:dyDescent="0.2">
      <c r="A14" s="553" t="s">
        <v>3741</v>
      </c>
      <c r="B14" s="349">
        <v>1040508</v>
      </c>
      <c r="C14" s="350" t="s">
        <v>618</v>
      </c>
      <c r="D14" s="349" t="s">
        <v>3742</v>
      </c>
      <c r="E14" s="351">
        <v>2017</v>
      </c>
      <c r="F14" s="352">
        <v>42962</v>
      </c>
      <c r="G14" s="349" t="s">
        <v>3743</v>
      </c>
      <c r="H14" s="349" t="s">
        <v>3744</v>
      </c>
      <c r="I14" s="349" t="s">
        <v>3745</v>
      </c>
      <c r="J14" s="349" t="s">
        <v>3746</v>
      </c>
      <c r="K14" s="356">
        <v>79310.34</v>
      </c>
      <c r="L14" s="356">
        <v>0</v>
      </c>
      <c r="M14" s="356">
        <v>92000</v>
      </c>
      <c r="N14" s="357"/>
      <c r="O14" s="61" t="s">
        <v>749</v>
      </c>
      <c r="P14" s="588" t="s">
        <v>3737</v>
      </c>
      <c r="Q14" s="550"/>
      <c r="R14" s="490" t="s">
        <v>2643</v>
      </c>
      <c r="S14" s="491">
        <v>92000</v>
      </c>
      <c r="T14" s="540">
        <v>42962</v>
      </c>
      <c r="U14" s="581"/>
      <c r="V14" s="498" t="s">
        <v>1976</v>
      </c>
    </row>
    <row r="15" spans="1:46" s="79" customFormat="1" x14ac:dyDescent="0.2">
      <c r="A15" s="553" t="s">
        <v>3747</v>
      </c>
      <c r="B15" s="349">
        <v>56502</v>
      </c>
      <c r="C15" s="350" t="s">
        <v>618</v>
      </c>
      <c r="D15" s="349" t="s">
        <v>3742</v>
      </c>
      <c r="E15" s="351">
        <v>2017</v>
      </c>
      <c r="F15" s="352">
        <v>42963</v>
      </c>
      <c r="G15" s="349" t="s">
        <v>3743</v>
      </c>
      <c r="H15" s="349" t="s">
        <v>3748</v>
      </c>
      <c r="I15" s="349" t="s">
        <v>3745</v>
      </c>
      <c r="J15" s="349" t="s">
        <v>3749</v>
      </c>
      <c r="K15" s="356">
        <v>114655.17</v>
      </c>
      <c r="L15" s="356">
        <v>0</v>
      </c>
      <c r="M15" s="356">
        <v>133000</v>
      </c>
      <c r="N15" s="357"/>
      <c r="O15" s="61" t="s">
        <v>749</v>
      </c>
      <c r="P15" s="588" t="s">
        <v>3737</v>
      </c>
      <c r="Q15" s="550"/>
      <c r="R15" s="490" t="s">
        <v>2643</v>
      </c>
      <c r="S15" s="491">
        <v>133000</v>
      </c>
      <c r="T15" s="540">
        <v>42963</v>
      </c>
      <c r="U15" s="581"/>
      <c r="V15" s="498" t="s">
        <v>1976</v>
      </c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</row>
    <row r="16" spans="1:46" s="92" customFormat="1" x14ac:dyDescent="0.2">
      <c r="A16" s="553" t="s">
        <v>3750</v>
      </c>
      <c r="B16" s="349">
        <v>520226</v>
      </c>
      <c r="C16" s="350">
        <v>1783</v>
      </c>
      <c r="D16" s="349" t="s">
        <v>66</v>
      </c>
      <c r="E16" s="351">
        <v>2017</v>
      </c>
      <c r="F16" s="352">
        <v>42975</v>
      </c>
      <c r="G16" s="349" t="s">
        <v>1357</v>
      </c>
      <c r="H16" s="349" t="s">
        <v>3751</v>
      </c>
      <c r="I16" s="349" t="s">
        <v>3752</v>
      </c>
      <c r="J16" s="349" t="s">
        <v>3753</v>
      </c>
      <c r="K16" s="356">
        <v>297356.26</v>
      </c>
      <c r="L16" s="356">
        <v>7557.53</v>
      </c>
      <c r="M16" s="356">
        <v>353700</v>
      </c>
      <c r="N16" s="357"/>
      <c r="O16" s="61" t="s">
        <v>787</v>
      </c>
      <c r="P16" s="580" t="s">
        <v>1973</v>
      </c>
      <c r="Q16" s="550"/>
      <c r="R16" s="496" t="s">
        <v>2643</v>
      </c>
      <c r="S16" s="508">
        <v>34370</v>
      </c>
      <c r="T16" s="540">
        <v>42975</v>
      </c>
      <c r="U16" s="581"/>
      <c r="V16" s="498" t="s">
        <v>1976</v>
      </c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</row>
    <row r="17" spans="1:46" s="92" customFormat="1" x14ac:dyDescent="0.2">
      <c r="A17" s="553"/>
      <c r="B17" s="349"/>
      <c r="C17" s="350"/>
      <c r="D17" s="349"/>
      <c r="E17" s="351"/>
      <c r="F17" s="352"/>
      <c r="G17" s="349"/>
      <c r="H17" s="349"/>
      <c r="I17" s="349"/>
      <c r="J17" s="349"/>
      <c r="K17" s="356"/>
      <c r="L17" s="356"/>
      <c r="M17" s="356"/>
      <c r="N17" s="357"/>
      <c r="O17" s="61"/>
      <c r="P17" s="580"/>
      <c r="Q17" s="550"/>
      <c r="R17" s="496" t="s">
        <v>2643</v>
      </c>
      <c r="S17" s="508">
        <v>1000</v>
      </c>
      <c r="T17" s="540">
        <v>42972</v>
      </c>
      <c r="U17" s="581"/>
      <c r="V17" s="498" t="s">
        <v>1976</v>
      </c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</row>
    <row r="18" spans="1:46" s="92" customFormat="1" ht="15" x14ac:dyDescent="0.25">
      <c r="A18" s="553"/>
      <c r="B18" s="349"/>
      <c r="C18" s="350"/>
      <c r="D18" s="349"/>
      <c r="E18" s="351"/>
      <c r="F18" s="352"/>
      <c r="G18" s="349"/>
      <c r="H18" s="349"/>
      <c r="I18" s="349"/>
      <c r="J18" s="349"/>
      <c r="K18" s="356"/>
      <c r="L18" s="356"/>
      <c r="M18" s="356"/>
      <c r="N18" s="357"/>
      <c r="O18" s="61"/>
      <c r="P18" s="580"/>
      <c r="Q18" s="550"/>
      <c r="R18" s="496" t="s">
        <v>2647</v>
      </c>
      <c r="S18" s="502">
        <v>318330</v>
      </c>
      <c r="T18" s="503"/>
      <c r="U18" s="581"/>
      <c r="V18" s="498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</row>
    <row r="19" spans="1:46" s="92" customFormat="1" x14ac:dyDescent="0.2">
      <c r="A19" s="553" t="s">
        <v>3754</v>
      </c>
      <c r="B19" s="349">
        <v>520816</v>
      </c>
      <c r="C19" s="350">
        <v>4497</v>
      </c>
      <c r="D19" s="349" t="s">
        <v>314</v>
      </c>
      <c r="E19" s="351">
        <v>2017</v>
      </c>
      <c r="F19" s="352">
        <v>42962</v>
      </c>
      <c r="G19" s="349"/>
      <c r="H19" s="349" t="s">
        <v>3755</v>
      </c>
      <c r="I19" s="349" t="s">
        <v>1245</v>
      </c>
      <c r="J19" s="349" t="s">
        <v>3756</v>
      </c>
      <c r="K19" s="356">
        <v>376786.6</v>
      </c>
      <c r="L19" s="356">
        <v>0</v>
      </c>
      <c r="M19" s="356">
        <v>437072.46</v>
      </c>
      <c r="N19" s="357"/>
      <c r="O19" s="61" t="s">
        <v>748</v>
      </c>
      <c r="P19" s="589" t="s">
        <v>1342</v>
      </c>
      <c r="Q19" s="550"/>
      <c r="R19" s="490"/>
      <c r="S19" s="491"/>
      <c r="T19" s="490"/>
      <c r="U19" s="587">
        <v>43029</v>
      </c>
      <c r="V19" s="498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</row>
    <row r="20" spans="1:46" s="92" customFormat="1" x14ac:dyDescent="0.2">
      <c r="A20" s="553" t="s">
        <v>3757</v>
      </c>
      <c r="B20" s="349">
        <v>520814</v>
      </c>
      <c r="C20" s="350">
        <v>4493</v>
      </c>
      <c r="D20" s="349" t="s">
        <v>297</v>
      </c>
      <c r="E20" s="351">
        <v>2017</v>
      </c>
      <c r="F20" s="352">
        <v>42956</v>
      </c>
      <c r="G20" s="349"/>
      <c r="H20" s="349" t="s">
        <v>3758</v>
      </c>
      <c r="I20" s="349" t="s">
        <v>1245</v>
      </c>
      <c r="J20" s="349" t="s">
        <v>3759</v>
      </c>
      <c r="K20" s="356">
        <v>277001.46999999997</v>
      </c>
      <c r="L20" s="356">
        <v>0</v>
      </c>
      <c r="M20" s="356">
        <v>321321.7</v>
      </c>
      <c r="N20" s="357"/>
      <c r="O20" s="61" t="s">
        <v>748</v>
      </c>
      <c r="P20" s="589" t="s">
        <v>1342</v>
      </c>
      <c r="Q20" s="550"/>
      <c r="R20" s="490"/>
      <c r="S20" s="491"/>
      <c r="T20" s="490"/>
      <c r="U20" s="587">
        <v>43029</v>
      </c>
      <c r="V20" s="498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</row>
    <row r="21" spans="1:46" s="79" customFormat="1" x14ac:dyDescent="0.2">
      <c r="A21" s="553" t="s">
        <v>3760</v>
      </c>
      <c r="B21" s="349">
        <v>520223</v>
      </c>
      <c r="C21" s="350">
        <v>1796</v>
      </c>
      <c r="D21" s="349" t="s">
        <v>100</v>
      </c>
      <c r="E21" s="351">
        <v>2017</v>
      </c>
      <c r="F21" s="352">
        <v>42977</v>
      </c>
      <c r="G21" s="349"/>
      <c r="H21" s="349" t="s">
        <v>3761</v>
      </c>
      <c r="I21" s="349" t="s">
        <v>1245</v>
      </c>
      <c r="J21" s="349" t="s">
        <v>3762</v>
      </c>
      <c r="K21" s="356">
        <v>220611.09</v>
      </c>
      <c r="L21" s="356">
        <v>0</v>
      </c>
      <c r="M21" s="356">
        <v>255908.86</v>
      </c>
      <c r="N21" s="357"/>
      <c r="O21" s="61" t="s">
        <v>748</v>
      </c>
      <c r="P21" s="589" t="s">
        <v>1342</v>
      </c>
      <c r="Q21" s="550"/>
      <c r="R21" s="490"/>
      <c r="S21" s="491"/>
      <c r="T21" s="490"/>
      <c r="U21" s="587">
        <v>43029</v>
      </c>
      <c r="V21" s="498"/>
    </row>
    <row r="22" spans="1:46" s="92" customFormat="1" x14ac:dyDescent="0.2">
      <c r="A22" s="553" t="s">
        <v>3763</v>
      </c>
      <c r="B22" s="349">
        <v>1520604</v>
      </c>
      <c r="C22" s="350">
        <v>7495</v>
      </c>
      <c r="D22" s="349" t="s">
        <v>492</v>
      </c>
      <c r="E22" s="351">
        <v>2017</v>
      </c>
      <c r="F22" s="352">
        <v>42965</v>
      </c>
      <c r="G22" s="349"/>
      <c r="H22" s="349" t="s">
        <v>3764</v>
      </c>
      <c r="I22" s="349" t="s">
        <v>1245</v>
      </c>
      <c r="J22" s="349" t="s">
        <v>3765</v>
      </c>
      <c r="K22" s="356">
        <v>262806.28000000003</v>
      </c>
      <c r="L22" s="356">
        <v>0</v>
      </c>
      <c r="M22" s="356">
        <v>304855.28000000003</v>
      </c>
      <c r="N22" s="357"/>
      <c r="O22" s="61" t="s">
        <v>748</v>
      </c>
      <c r="P22" s="589" t="s">
        <v>1342</v>
      </c>
      <c r="Q22" s="550"/>
      <c r="R22" s="490"/>
      <c r="S22" s="491"/>
      <c r="T22" s="490"/>
      <c r="U22" s="587">
        <v>43029</v>
      </c>
      <c r="V22" s="498"/>
    </row>
    <row r="23" spans="1:46" s="79" customFormat="1" x14ac:dyDescent="0.2">
      <c r="A23" s="553" t="s">
        <v>3766</v>
      </c>
      <c r="B23" s="349">
        <v>1520604</v>
      </c>
      <c r="C23" s="350">
        <v>7495</v>
      </c>
      <c r="D23" s="349" t="s">
        <v>492</v>
      </c>
      <c r="E23" s="351">
        <v>2017</v>
      </c>
      <c r="F23" s="352">
        <v>42949</v>
      </c>
      <c r="G23" s="349"/>
      <c r="H23" s="349" t="s">
        <v>3767</v>
      </c>
      <c r="I23" s="349" t="s">
        <v>1245</v>
      </c>
      <c r="J23" s="349" t="s">
        <v>3768</v>
      </c>
      <c r="K23" s="356">
        <v>262806.28000000003</v>
      </c>
      <c r="L23" s="356">
        <v>0</v>
      </c>
      <c r="M23" s="356">
        <v>304855.28000000003</v>
      </c>
      <c r="N23" s="357"/>
      <c r="O23" s="61" t="s">
        <v>748</v>
      </c>
      <c r="P23" s="589" t="s">
        <v>1342</v>
      </c>
      <c r="Q23" s="550"/>
      <c r="R23" s="490"/>
      <c r="S23" s="491"/>
      <c r="T23" s="490"/>
      <c r="U23" s="587">
        <v>43029</v>
      </c>
      <c r="V23" s="498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</row>
    <row r="24" spans="1:46" s="79" customFormat="1" x14ac:dyDescent="0.2">
      <c r="A24" s="553" t="s">
        <v>3769</v>
      </c>
      <c r="B24" s="349">
        <v>1520604</v>
      </c>
      <c r="C24" s="350">
        <v>7495</v>
      </c>
      <c r="D24" s="349" t="s">
        <v>492</v>
      </c>
      <c r="E24" s="351">
        <v>2017</v>
      </c>
      <c r="F24" s="352">
        <v>42961</v>
      </c>
      <c r="G24" s="349"/>
      <c r="H24" s="349" t="s">
        <v>3770</v>
      </c>
      <c r="I24" s="349" t="s">
        <v>1245</v>
      </c>
      <c r="J24" s="349" t="s">
        <v>3771</v>
      </c>
      <c r="K24" s="356">
        <v>262806.28000000003</v>
      </c>
      <c r="L24" s="356">
        <v>0</v>
      </c>
      <c r="M24" s="356">
        <v>304855.28000000003</v>
      </c>
      <c r="N24" s="357"/>
      <c r="O24" s="61" t="s">
        <v>748</v>
      </c>
      <c r="P24" s="589" t="s">
        <v>1342</v>
      </c>
      <c r="Q24" s="550"/>
      <c r="R24" s="490"/>
      <c r="S24" s="491"/>
      <c r="T24" s="490"/>
      <c r="U24" s="587">
        <v>43029</v>
      </c>
      <c r="V24" s="498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</row>
    <row r="25" spans="1:46" s="79" customFormat="1" x14ac:dyDescent="0.2">
      <c r="A25" s="553" t="s">
        <v>3772</v>
      </c>
      <c r="B25" s="349">
        <v>521802</v>
      </c>
      <c r="C25" s="350">
        <v>2202</v>
      </c>
      <c r="D25" s="349" t="s">
        <v>229</v>
      </c>
      <c r="E25" s="351">
        <v>2017</v>
      </c>
      <c r="F25" s="352">
        <v>42971</v>
      </c>
      <c r="G25" s="349" t="s">
        <v>1357</v>
      </c>
      <c r="H25" s="349" t="s">
        <v>3773</v>
      </c>
      <c r="I25" s="349" t="s">
        <v>3774</v>
      </c>
      <c r="J25" s="349" t="s">
        <v>3775</v>
      </c>
      <c r="K25" s="356">
        <v>199034.48</v>
      </c>
      <c r="L25" s="356">
        <v>0</v>
      </c>
      <c r="M25" s="356">
        <v>230880</v>
      </c>
      <c r="N25" s="357"/>
      <c r="O25" s="61" t="s">
        <v>787</v>
      </c>
      <c r="P25" s="588" t="s">
        <v>3737</v>
      </c>
      <c r="Q25" s="550"/>
      <c r="R25" s="490" t="s">
        <v>757</v>
      </c>
      <c r="S25" s="491">
        <v>230890</v>
      </c>
      <c r="T25" s="540">
        <v>42972</v>
      </c>
      <c r="U25" s="581"/>
      <c r="V25" s="498" t="s">
        <v>1976</v>
      </c>
    </row>
    <row r="26" spans="1:46" s="79" customFormat="1" x14ac:dyDescent="0.2">
      <c r="A26" s="553" t="s">
        <v>3776</v>
      </c>
      <c r="B26" s="349">
        <v>520815</v>
      </c>
      <c r="C26" s="350">
        <v>4492</v>
      </c>
      <c r="D26" s="349" t="s">
        <v>293</v>
      </c>
      <c r="E26" s="351">
        <v>2017</v>
      </c>
      <c r="F26" s="352">
        <v>42969</v>
      </c>
      <c r="G26" s="349" t="s">
        <v>139</v>
      </c>
      <c r="H26" s="349" t="s">
        <v>3777</v>
      </c>
      <c r="I26" s="349" t="s">
        <v>3778</v>
      </c>
      <c r="J26" s="349" t="s">
        <v>3779</v>
      </c>
      <c r="K26" s="356">
        <v>352051.14</v>
      </c>
      <c r="L26" s="356">
        <v>13379.89</v>
      </c>
      <c r="M26" s="356">
        <v>423900</v>
      </c>
      <c r="N26" s="357"/>
      <c r="O26" s="61" t="s">
        <v>787</v>
      </c>
      <c r="P26" s="580" t="s">
        <v>1973</v>
      </c>
      <c r="Q26" s="550"/>
      <c r="R26" s="496" t="s">
        <v>763</v>
      </c>
      <c r="S26" s="508">
        <v>5000</v>
      </c>
      <c r="T26" s="540">
        <v>42964</v>
      </c>
      <c r="U26" s="581"/>
      <c r="V26" s="498" t="s">
        <v>1976</v>
      </c>
    </row>
    <row r="27" spans="1:46" s="79" customFormat="1" x14ac:dyDescent="0.2">
      <c r="A27" s="553"/>
      <c r="B27" s="349"/>
      <c r="C27" s="350"/>
      <c r="D27" s="349"/>
      <c r="E27" s="351"/>
      <c r="F27" s="352"/>
      <c r="G27" s="349"/>
      <c r="H27" s="349"/>
      <c r="I27" s="349"/>
      <c r="J27" s="349"/>
      <c r="K27" s="356"/>
      <c r="L27" s="356"/>
      <c r="M27" s="356"/>
      <c r="N27" s="357"/>
      <c r="O27" s="61"/>
      <c r="P27" s="580"/>
      <c r="Q27" s="550"/>
      <c r="R27" s="496" t="s">
        <v>758</v>
      </c>
      <c r="S27" s="508">
        <v>193900</v>
      </c>
      <c r="T27" s="540">
        <v>42969</v>
      </c>
      <c r="U27" s="581"/>
      <c r="V27" s="498" t="s">
        <v>1976</v>
      </c>
    </row>
    <row r="28" spans="1:46" s="79" customFormat="1" x14ac:dyDescent="0.2">
      <c r="A28" s="553"/>
      <c r="B28" s="349"/>
      <c r="C28" s="350"/>
      <c r="D28" s="349"/>
      <c r="E28" s="351"/>
      <c r="F28" s="352"/>
      <c r="G28" s="349"/>
      <c r="H28" s="349"/>
      <c r="I28" s="349"/>
      <c r="J28" s="349"/>
      <c r="K28" s="356"/>
      <c r="L28" s="356"/>
      <c r="M28" s="356"/>
      <c r="N28" s="357"/>
      <c r="O28" s="61"/>
      <c r="P28" s="580"/>
      <c r="Q28" s="550"/>
      <c r="R28" s="496" t="s">
        <v>762</v>
      </c>
      <c r="S28" s="508">
        <v>40000</v>
      </c>
      <c r="T28" s="540">
        <v>42968</v>
      </c>
      <c r="U28" s="581"/>
      <c r="V28" s="498" t="s">
        <v>1976</v>
      </c>
    </row>
    <row r="29" spans="1:46" s="79" customFormat="1" x14ac:dyDescent="0.2">
      <c r="A29" s="553"/>
      <c r="B29" s="349"/>
      <c r="C29" s="350"/>
      <c r="D29" s="349"/>
      <c r="E29" s="351"/>
      <c r="F29" s="352"/>
      <c r="G29" s="349"/>
      <c r="H29" s="349"/>
      <c r="I29" s="349"/>
      <c r="J29" s="349"/>
      <c r="K29" s="356"/>
      <c r="L29" s="356"/>
      <c r="M29" s="356"/>
      <c r="N29" s="357"/>
      <c r="O29" s="61"/>
      <c r="P29" s="580"/>
      <c r="Q29" s="550"/>
      <c r="R29" s="496" t="s">
        <v>762</v>
      </c>
      <c r="S29" s="508">
        <v>15000</v>
      </c>
      <c r="T29" s="540">
        <v>42968</v>
      </c>
      <c r="U29" s="581"/>
      <c r="V29" s="498" t="s">
        <v>1976</v>
      </c>
    </row>
    <row r="30" spans="1:46" s="79" customFormat="1" x14ac:dyDescent="0.2">
      <c r="A30" s="553"/>
      <c r="B30" s="349"/>
      <c r="C30" s="350"/>
      <c r="D30" s="349"/>
      <c r="E30" s="351"/>
      <c r="F30" s="352"/>
      <c r="G30" s="349"/>
      <c r="H30" s="349"/>
      <c r="I30" s="349"/>
      <c r="J30" s="349"/>
      <c r="K30" s="356"/>
      <c r="L30" s="356"/>
      <c r="M30" s="356"/>
      <c r="N30" s="357"/>
      <c r="O30" s="61"/>
      <c r="P30" s="580"/>
      <c r="Q30" s="550"/>
      <c r="R30" s="496" t="s">
        <v>763</v>
      </c>
      <c r="S30" s="508">
        <v>30000</v>
      </c>
      <c r="T30" s="540">
        <v>42968</v>
      </c>
      <c r="U30" s="581"/>
      <c r="V30" s="498" t="s">
        <v>1976</v>
      </c>
    </row>
    <row r="31" spans="1:46" s="79" customFormat="1" x14ac:dyDescent="0.2">
      <c r="A31" s="553"/>
      <c r="B31" s="349"/>
      <c r="C31" s="350"/>
      <c r="D31" s="349"/>
      <c r="E31" s="351"/>
      <c r="F31" s="352"/>
      <c r="G31" s="349"/>
      <c r="H31" s="349"/>
      <c r="I31" s="349"/>
      <c r="J31" s="349"/>
      <c r="K31" s="356"/>
      <c r="L31" s="356"/>
      <c r="M31" s="356"/>
      <c r="N31" s="357"/>
      <c r="O31" s="61"/>
      <c r="P31" s="580"/>
      <c r="Q31" s="550"/>
      <c r="R31" s="496" t="s">
        <v>762</v>
      </c>
      <c r="S31" s="508">
        <v>60000</v>
      </c>
      <c r="T31" s="540">
        <v>42968</v>
      </c>
      <c r="U31" s="581"/>
      <c r="V31" s="498" t="s">
        <v>1976</v>
      </c>
    </row>
    <row r="32" spans="1:46" s="79" customFormat="1" x14ac:dyDescent="0.2">
      <c r="A32" s="553"/>
      <c r="B32" s="349"/>
      <c r="C32" s="350"/>
      <c r="D32" s="349"/>
      <c r="E32" s="351"/>
      <c r="F32" s="352"/>
      <c r="G32" s="349"/>
      <c r="H32" s="349"/>
      <c r="I32" s="349"/>
      <c r="J32" s="349"/>
      <c r="K32" s="356"/>
      <c r="L32" s="356"/>
      <c r="M32" s="356"/>
      <c r="N32" s="357"/>
      <c r="O32" s="61"/>
      <c r="P32" s="580"/>
      <c r="Q32" s="550"/>
      <c r="R32" s="496" t="s">
        <v>762</v>
      </c>
      <c r="S32" s="508">
        <v>80000</v>
      </c>
      <c r="T32" s="540">
        <v>42968</v>
      </c>
      <c r="U32" s="581"/>
      <c r="V32" s="498" t="s">
        <v>1976</v>
      </c>
    </row>
    <row r="33" spans="1:46" s="79" customFormat="1" x14ac:dyDescent="0.2">
      <c r="A33" s="553" t="s">
        <v>3780</v>
      </c>
      <c r="B33" s="349">
        <v>1520604</v>
      </c>
      <c r="C33" s="350">
        <v>7495</v>
      </c>
      <c r="D33" s="349" t="s">
        <v>492</v>
      </c>
      <c r="E33" s="351">
        <v>2017</v>
      </c>
      <c r="F33" s="352">
        <v>42957</v>
      </c>
      <c r="G33" s="349"/>
      <c r="H33" s="349" t="s">
        <v>3781</v>
      </c>
      <c r="I33" s="349" t="s">
        <v>232</v>
      </c>
      <c r="J33" s="349" t="s">
        <v>3782</v>
      </c>
      <c r="K33" s="356">
        <v>262806.28000000003</v>
      </c>
      <c r="L33" s="356">
        <v>0</v>
      </c>
      <c r="M33" s="356">
        <v>304855.28000000003</v>
      </c>
      <c r="N33" s="357"/>
      <c r="O33" s="61" t="s">
        <v>748</v>
      </c>
      <c r="P33" s="589" t="s">
        <v>1342</v>
      </c>
      <c r="Q33" s="550"/>
      <c r="R33" s="490"/>
      <c r="S33" s="491"/>
      <c r="T33" s="490"/>
      <c r="U33" s="587">
        <v>43029</v>
      </c>
      <c r="V33" s="498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</row>
    <row r="34" spans="1:46" s="92" customFormat="1" x14ac:dyDescent="0.2">
      <c r="A34" s="553" t="s">
        <v>3783</v>
      </c>
      <c r="B34" s="349">
        <v>520222</v>
      </c>
      <c r="C34" s="350">
        <v>1797</v>
      </c>
      <c r="D34" s="349" t="s">
        <v>121</v>
      </c>
      <c r="E34" s="351">
        <v>2017</v>
      </c>
      <c r="F34" s="352">
        <v>42978</v>
      </c>
      <c r="G34" s="349"/>
      <c r="H34" s="349" t="s">
        <v>3784</v>
      </c>
      <c r="I34" s="349" t="s">
        <v>117</v>
      </c>
      <c r="J34" s="349" t="s">
        <v>3785</v>
      </c>
      <c r="K34" s="356">
        <v>212747.97</v>
      </c>
      <c r="L34" s="356">
        <v>0</v>
      </c>
      <c r="M34" s="356">
        <v>246787.64</v>
      </c>
      <c r="N34" s="357"/>
      <c r="O34" s="61" t="s">
        <v>748</v>
      </c>
      <c r="P34" s="589" t="s">
        <v>1342</v>
      </c>
      <c r="Q34" s="550"/>
      <c r="R34" s="490"/>
      <c r="S34" s="491"/>
      <c r="T34" s="490"/>
      <c r="U34" s="587">
        <v>43029</v>
      </c>
      <c r="V34" s="498"/>
    </row>
    <row r="35" spans="1:46" s="79" customFormat="1" x14ac:dyDescent="0.2">
      <c r="A35" s="553" t="s">
        <v>3786</v>
      </c>
      <c r="B35" s="349">
        <v>521801</v>
      </c>
      <c r="C35" s="350">
        <v>2201</v>
      </c>
      <c r="D35" s="349" t="s">
        <v>217</v>
      </c>
      <c r="E35" s="351">
        <v>2017</v>
      </c>
      <c r="F35" s="352">
        <v>42973</v>
      </c>
      <c r="G35" s="349"/>
      <c r="H35" s="349" t="s">
        <v>3787</v>
      </c>
      <c r="I35" s="349" t="s">
        <v>1203</v>
      </c>
      <c r="J35" s="349" t="s">
        <v>3788</v>
      </c>
      <c r="K35" s="356">
        <v>183986.84</v>
      </c>
      <c r="L35" s="356">
        <v>0</v>
      </c>
      <c r="M35" s="356">
        <v>213424.74</v>
      </c>
      <c r="N35" s="357"/>
      <c r="O35" s="61" t="s">
        <v>748</v>
      </c>
      <c r="P35" s="589" t="s">
        <v>1342</v>
      </c>
      <c r="Q35" s="550"/>
      <c r="R35" s="490"/>
      <c r="S35" s="491"/>
      <c r="T35" s="490"/>
      <c r="U35" s="587">
        <v>43029</v>
      </c>
      <c r="V35" s="498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</row>
    <row r="36" spans="1:46" s="79" customFormat="1" x14ac:dyDescent="0.2">
      <c r="A36" s="553" t="s">
        <v>3789</v>
      </c>
      <c r="B36" s="349">
        <v>520523</v>
      </c>
      <c r="C36" s="350">
        <v>5396</v>
      </c>
      <c r="D36" s="349" t="s">
        <v>339</v>
      </c>
      <c r="E36" s="351">
        <v>2017</v>
      </c>
      <c r="F36" s="352">
        <v>42950</v>
      </c>
      <c r="G36" s="349"/>
      <c r="H36" s="349" t="s">
        <v>3790</v>
      </c>
      <c r="I36" s="349" t="s">
        <v>2659</v>
      </c>
      <c r="J36" s="349" t="s">
        <v>3791</v>
      </c>
      <c r="K36" s="356">
        <v>426221.97</v>
      </c>
      <c r="L36" s="356">
        <v>0</v>
      </c>
      <c r="M36" s="356">
        <v>494417.49</v>
      </c>
      <c r="N36" s="357"/>
      <c r="O36" s="61" t="s">
        <v>748</v>
      </c>
      <c r="P36" s="589" t="s">
        <v>1342</v>
      </c>
      <c r="Q36" s="550"/>
      <c r="R36" s="490"/>
      <c r="S36" s="491"/>
      <c r="T36" s="490"/>
      <c r="U36" s="587">
        <v>43029</v>
      </c>
      <c r="V36" s="498"/>
    </row>
    <row r="37" spans="1:46" s="92" customFormat="1" x14ac:dyDescent="0.2">
      <c r="A37" s="553" t="s">
        <v>3792</v>
      </c>
      <c r="B37" s="349">
        <v>520814</v>
      </c>
      <c r="C37" s="350">
        <v>4493</v>
      </c>
      <c r="D37" s="349" t="s">
        <v>297</v>
      </c>
      <c r="E37" s="351">
        <v>2017</v>
      </c>
      <c r="F37" s="352">
        <v>42969</v>
      </c>
      <c r="G37" s="349"/>
      <c r="H37" s="349" t="s">
        <v>3793</v>
      </c>
      <c r="I37" s="349" t="s">
        <v>125</v>
      </c>
      <c r="J37" s="349" t="s">
        <v>3794</v>
      </c>
      <c r="K37" s="356">
        <v>269502.33</v>
      </c>
      <c r="L37" s="356">
        <v>0</v>
      </c>
      <c r="M37" s="356">
        <v>312622.7</v>
      </c>
      <c r="N37" s="357"/>
      <c r="O37" s="61" t="s">
        <v>748</v>
      </c>
      <c r="P37" s="589" t="s">
        <v>1342</v>
      </c>
      <c r="Q37" s="550"/>
      <c r="R37" s="490"/>
      <c r="S37" s="491"/>
      <c r="T37" s="490"/>
      <c r="U37" s="587">
        <v>43029</v>
      </c>
      <c r="V37" s="498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</row>
    <row r="38" spans="1:46" s="79" customFormat="1" x14ac:dyDescent="0.2">
      <c r="A38" s="553" t="s">
        <v>3795</v>
      </c>
      <c r="B38" s="349">
        <v>521101</v>
      </c>
      <c r="C38" s="350">
        <v>1251</v>
      </c>
      <c r="D38" s="349" t="s">
        <v>901</v>
      </c>
      <c r="E38" s="351">
        <v>2017</v>
      </c>
      <c r="F38" s="352">
        <v>42955</v>
      </c>
      <c r="G38" s="349"/>
      <c r="H38" s="349" t="s">
        <v>3796</v>
      </c>
      <c r="I38" s="349" t="s">
        <v>125</v>
      </c>
      <c r="J38" s="349" t="s">
        <v>3797</v>
      </c>
      <c r="K38" s="356">
        <v>300392.87</v>
      </c>
      <c r="L38" s="356">
        <v>0</v>
      </c>
      <c r="M38" s="356">
        <v>348455.73</v>
      </c>
      <c r="N38" s="357"/>
      <c r="O38" s="61" t="s">
        <v>748</v>
      </c>
      <c r="P38" s="589" t="s">
        <v>1342</v>
      </c>
      <c r="Q38" s="550"/>
      <c r="R38" s="490"/>
      <c r="S38" s="491"/>
      <c r="T38" s="490"/>
      <c r="U38" s="587">
        <v>43029</v>
      </c>
      <c r="V38" s="498"/>
    </row>
    <row r="39" spans="1:46" s="79" customFormat="1" x14ac:dyDescent="0.2">
      <c r="A39" s="553" t="s">
        <v>3798</v>
      </c>
      <c r="B39" s="349">
        <v>521802</v>
      </c>
      <c r="C39" s="350">
        <v>2204</v>
      </c>
      <c r="D39" s="349" t="s">
        <v>261</v>
      </c>
      <c r="E39" s="351">
        <v>2017</v>
      </c>
      <c r="F39" s="352">
        <v>42978</v>
      </c>
      <c r="G39" s="349"/>
      <c r="H39" s="349" t="s">
        <v>3799</v>
      </c>
      <c r="I39" s="349" t="s">
        <v>125</v>
      </c>
      <c r="J39" s="349" t="s">
        <v>3800</v>
      </c>
      <c r="K39" s="356">
        <v>208375.12</v>
      </c>
      <c r="L39" s="356">
        <v>0</v>
      </c>
      <c r="M39" s="356">
        <v>241715.14</v>
      </c>
      <c r="N39" s="357"/>
      <c r="O39" s="61" t="s">
        <v>748</v>
      </c>
      <c r="P39" s="589" t="s">
        <v>1342</v>
      </c>
      <c r="Q39" s="550"/>
      <c r="R39" s="490"/>
      <c r="S39" s="491"/>
      <c r="T39" s="490"/>
      <c r="U39" s="587">
        <v>43029</v>
      </c>
      <c r="V39" s="498"/>
    </row>
    <row r="40" spans="1:46" s="79" customFormat="1" x14ac:dyDescent="0.2">
      <c r="A40" s="585" t="s">
        <v>3801</v>
      </c>
      <c r="B40" s="349">
        <v>1520304</v>
      </c>
      <c r="C40" s="350">
        <v>7440</v>
      </c>
      <c r="D40" s="349" t="s">
        <v>1076</v>
      </c>
      <c r="E40" s="351">
        <v>2017</v>
      </c>
      <c r="F40" s="352">
        <v>42949</v>
      </c>
      <c r="G40" s="349" t="s">
        <v>17</v>
      </c>
      <c r="H40" s="349" t="s">
        <v>3802</v>
      </c>
      <c r="I40" s="586" t="s">
        <v>3803</v>
      </c>
      <c r="J40" s="349" t="s">
        <v>3804</v>
      </c>
      <c r="K40" s="356">
        <v>579556.65</v>
      </c>
      <c r="L40" s="356">
        <v>28977.83</v>
      </c>
      <c r="M40" s="356">
        <v>705900</v>
      </c>
      <c r="N40" s="357"/>
      <c r="O40" s="61" t="s">
        <v>787</v>
      </c>
      <c r="P40" s="589" t="s">
        <v>1342</v>
      </c>
      <c r="Q40" s="550"/>
      <c r="R40" s="490" t="s">
        <v>758</v>
      </c>
      <c r="S40" s="491">
        <v>705900</v>
      </c>
      <c r="T40" s="540">
        <v>42950</v>
      </c>
      <c r="U40" s="587">
        <v>43026</v>
      </c>
      <c r="V40" s="498" t="s">
        <v>2618</v>
      </c>
    </row>
    <row r="41" spans="1:46" s="79" customFormat="1" x14ac:dyDescent="0.2">
      <c r="A41" s="585" t="s">
        <v>3805</v>
      </c>
      <c r="B41" s="349">
        <v>1520104</v>
      </c>
      <c r="C41" s="350">
        <v>7493</v>
      </c>
      <c r="D41" s="349" t="s">
        <v>440</v>
      </c>
      <c r="E41" s="351">
        <v>2017</v>
      </c>
      <c r="F41" s="352">
        <v>42949</v>
      </c>
      <c r="G41" s="349" t="s">
        <v>17</v>
      </c>
      <c r="H41" s="349" t="s">
        <v>3806</v>
      </c>
      <c r="I41" s="586" t="s">
        <v>3803</v>
      </c>
      <c r="J41" s="349" t="s">
        <v>3807</v>
      </c>
      <c r="K41" s="356">
        <v>241789.82</v>
      </c>
      <c r="L41" s="356">
        <v>12089.49</v>
      </c>
      <c r="M41" s="356">
        <v>294500</v>
      </c>
      <c r="N41" s="357"/>
      <c r="O41" s="61" t="s">
        <v>787</v>
      </c>
      <c r="P41" s="580" t="s">
        <v>1973</v>
      </c>
      <c r="Q41" s="550" t="s">
        <v>1342</v>
      </c>
      <c r="R41" s="490" t="s">
        <v>758</v>
      </c>
      <c r="S41" s="491">
        <v>294500</v>
      </c>
      <c r="T41" s="540">
        <v>42950</v>
      </c>
      <c r="U41" s="587">
        <v>43026</v>
      </c>
      <c r="V41" s="498" t="s">
        <v>2618</v>
      </c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</row>
    <row r="42" spans="1:46" s="79" customFormat="1" ht="12" customHeight="1" x14ac:dyDescent="0.2">
      <c r="A42" s="590" t="s">
        <v>3808</v>
      </c>
      <c r="B42" s="364">
        <v>521101</v>
      </c>
      <c r="C42" s="365">
        <v>1251</v>
      </c>
      <c r="D42" s="364" t="s">
        <v>901</v>
      </c>
      <c r="E42" s="366">
        <v>2017</v>
      </c>
      <c r="F42" s="367">
        <v>42955</v>
      </c>
      <c r="G42" s="364" t="s">
        <v>115</v>
      </c>
      <c r="H42" s="364" t="s">
        <v>3809</v>
      </c>
      <c r="I42" s="364" t="s">
        <v>3810</v>
      </c>
      <c r="J42" s="364" t="s">
        <v>3811</v>
      </c>
      <c r="K42" s="371">
        <v>327931.03000000003</v>
      </c>
      <c r="L42" s="371">
        <v>0</v>
      </c>
      <c r="M42" s="371">
        <v>380400</v>
      </c>
      <c r="N42" s="372"/>
      <c r="O42" s="373" t="s">
        <v>787</v>
      </c>
      <c r="P42" s="591" t="s">
        <v>1973</v>
      </c>
      <c r="Q42" s="592"/>
      <c r="R42" s="593" t="s">
        <v>3034</v>
      </c>
      <c r="S42" s="594">
        <v>132000</v>
      </c>
      <c r="T42" s="595">
        <v>42949</v>
      </c>
      <c r="U42" s="596"/>
      <c r="V42" s="597" t="s">
        <v>3812</v>
      </c>
    </row>
    <row r="43" spans="1:46" s="79" customFormat="1" x14ac:dyDescent="0.2">
      <c r="A43" s="553"/>
      <c r="B43" s="349"/>
      <c r="C43" s="350"/>
      <c r="D43" s="349"/>
      <c r="E43" s="351"/>
      <c r="F43" s="352"/>
      <c r="G43" s="349"/>
      <c r="H43" s="349"/>
      <c r="I43" s="349"/>
      <c r="J43" s="349"/>
      <c r="K43" s="356"/>
      <c r="L43" s="356"/>
      <c r="M43" s="356"/>
      <c r="N43" s="357"/>
      <c r="O43" s="61"/>
      <c r="P43" s="580"/>
      <c r="Q43" s="550"/>
      <c r="R43" s="496" t="s">
        <v>2643</v>
      </c>
      <c r="S43" s="508">
        <v>3000</v>
      </c>
      <c r="T43" s="540">
        <v>42951</v>
      </c>
      <c r="U43" s="581"/>
      <c r="V43" s="498" t="s">
        <v>1976</v>
      </c>
    </row>
    <row r="44" spans="1:46" s="79" customFormat="1" x14ac:dyDescent="0.2">
      <c r="A44" s="553"/>
      <c r="B44" s="349"/>
      <c r="C44" s="350"/>
      <c r="D44" s="349"/>
      <c r="E44" s="351"/>
      <c r="F44" s="352"/>
      <c r="G44" s="349"/>
      <c r="H44" s="349"/>
      <c r="I44" s="349"/>
      <c r="J44" s="349"/>
      <c r="K44" s="356"/>
      <c r="L44" s="356"/>
      <c r="M44" s="356"/>
      <c r="N44" s="357"/>
      <c r="O44" s="61"/>
      <c r="P44" s="580"/>
      <c r="Q44" s="550"/>
      <c r="R44" s="496"/>
      <c r="S44" s="508"/>
      <c r="T44" s="540"/>
      <c r="U44" s="581"/>
      <c r="V44" s="498"/>
    </row>
    <row r="45" spans="1:46" s="79" customFormat="1" x14ac:dyDescent="0.2">
      <c r="A45" s="553" t="s">
        <v>3813</v>
      </c>
      <c r="B45" s="349">
        <v>520209</v>
      </c>
      <c r="C45" s="350" t="s">
        <v>618</v>
      </c>
      <c r="D45" s="349" t="s">
        <v>3742</v>
      </c>
      <c r="E45" s="351">
        <v>2017</v>
      </c>
      <c r="F45" s="352">
        <v>42965</v>
      </c>
      <c r="G45" s="349" t="s">
        <v>105</v>
      </c>
      <c r="H45" s="349" t="s">
        <v>3814</v>
      </c>
      <c r="I45" s="349" t="s">
        <v>3815</v>
      </c>
      <c r="J45" s="349" t="s">
        <v>3816</v>
      </c>
      <c r="K45" s="356">
        <v>159758.62</v>
      </c>
      <c r="L45" s="356">
        <v>0</v>
      </c>
      <c r="M45" s="356">
        <v>165000</v>
      </c>
      <c r="N45" s="357"/>
      <c r="O45" s="61" t="s">
        <v>749</v>
      </c>
      <c r="P45" s="588" t="s">
        <v>3737</v>
      </c>
      <c r="Q45" s="550"/>
      <c r="R45" s="490" t="s">
        <v>757</v>
      </c>
      <c r="S45" s="491">
        <v>80297.490000000005</v>
      </c>
      <c r="T45" s="540">
        <v>42965</v>
      </c>
      <c r="U45" s="581"/>
      <c r="V45" s="498" t="s">
        <v>2618</v>
      </c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</row>
    <row r="46" spans="1:46" s="79" customFormat="1" ht="12.75" customHeight="1" x14ac:dyDescent="0.25">
      <c r="A46" s="553"/>
      <c r="B46" s="349"/>
      <c r="C46" s="350"/>
      <c r="D46" s="349"/>
      <c r="E46" s="351"/>
      <c r="F46" s="352"/>
      <c r="G46" s="349"/>
      <c r="H46" s="349"/>
      <c r="I46" s="349"/>
      <c r="J46" s="349"/>
      <c r="K46" s="356"/>
      <c r="L46" s="356"/>
      <c r="M46" s="356"/>
      <c r="N46" s="357"/>
      <c r="O46" s="61"/>
      <c r="P46" s="588"/>
      <c r="Q46" s="550"/>
      <c r="R46" s="490" t="s">
        <v>2940</v>
      </c>
      <c r="S46" s="502">
        <v>84702.51</v>
      </c>
      <c r="T46" s="503"/>
      <c r="U46" s="581"/>
      <c r="V46" s="498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</row>
    <row r="47" spans="1:46" s="79" customFormat="1" x14ac:dyDescent="0.2">
      <c r="A47" s="553" t="s">
        <v>3820</v>
      </c>
      <c r="B47" s="349">
        <v>494302</v>
      </c>
      <c r="C47" s="350" t="s">
        <v>618</v>
      </c>
      <c r="D47" s="349" t="s">
        <v>3742</v>
      </c>
      <c r="E47" s="351">
        <v>2017</v>
      </c>
      <c r="F47" s="352">
        <v>42970</v>
      </c>
      <c r="G47" s="349" t="s">
        <v>35</v>
      </c>
      <c r="H47" s="349" t="s">
        <v>3821</v>
      </c>
      <c r="I47" s="349" t="s">
        <v>3822</v>
      </c>
      <c r="J47" s="349" t="s">
        <v>3823</v>
      </c>
      <c r="K47" s="356">
        <v>119310.34</v>
      </c>
      <c r="L47" s="356">
        <v>0</v>
      </c>
      <c r="M47" s="356">
        <v>120000</v>
      </c>
      <c r="N47" s="357"/>
      <c r="O47" s="61" t="s">
        <v>749</v>
      </c>
      <c r="P47" s="588" t="s">
        <v>3737</v>
      </c>
      <c r="Q47" s="550"/>
      <c r="R47" s="490" t="s">
        <v>2643</v>
      </c>
      <c r="S47" s="491">
        <v>120000</v>
      </c>
      <c r="T47" s="540">
        <v>42969</v>
      </c>
      <c r="U47" s="581"/>
      <c r="V47" s="498" t="s">
        <v>2618</v>
      </c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</row>
    <row r="48" spans="1:46" s="79" customFormat="1" x14ac:dyDescent="0.2">
      <c r="A48" s="553" t="s">
        <v>3824</v>
      </c>
      <c r="B48" s="349">
        <v>521702</v>
      </c>
      <c r="C48" s="350">
        <v>2005</v>
      </c>
      <c r="D48" s="349" t="s">
        <v>130</v>
      </c>
      <c r="E48" s="351">
        <v>2017</v>
      </c>
      <c r="F48" s="352">
        <v>42970</v>
      </c>
      <c r="G48" s="349" t="s">
        <v>139</v>
      </c>
      <c r="H48" s="349" t="s">
        <v>3825</v>
      </c>
      <c r="I48" s="349" t="s">
        <v>3826</v>
      </c>
      <c r="J48" s="349" t="s">
        <v>3827</v>
      </c>
      <c r="K48" s="356">
        <v>183620.69</v>
      </c>
      <c r="L48" s="356">
        <v>0</v>
      </c>
      <c r="M48" s="356">
        <v>213000</v>
      </c>
      <c r="N48" s="357"/>
      <c r="O48" s="61" t="s">
        <v>787</v>
      </c>
      <c r="P48" s="588" t="s">
        <v>3737</v>
      </c>
      <c r="Q48" s="550"/>
      <c r="R48" s="490" t="s">
        <v>2643</v>
      </c>
      <c r="S48" s="491">
        <v>59928</v>
      </c>
      <c r="T48" s="540">
        <v>42971</v>
      </c>
      <c r="U48" s="581"/>
      <c r="V48" s="498" t="s">
        <v>2618</v>
      </c>
    </row>
    <row r="49" spans="1:22" s="79" customFormat="1" ht="15" x14ac:dyDescent="0.25">
      <c r="A49" s="553"/>
      <c r="B49" s="349"/>
      <c r="C49" s="350"/>
      <c r="D49" s="349"/>
      <c r="E49" s="351"/>
      <c r="F49" s="352"/>
      <c r="G49" s="349"/>
      <c r="H49" s="349"/>
      <c r="I49" s="349"/>
      <c r="J49" s="349"/>
      <c r="K49" s="356"/>
      <c r="L49" s="356"/>
      <c r="M49" s="356"/>
      <c r="N49" s="357"/>
      <c r="O49" s="61"/>
      <c r="P49" s="588"/>
      <c r="Q49" s="550"/>
      <c r="R49" s="490" t="s">
        <v>2647</v>
      </c>
      <c r="S49" s="502">
        <v>153072.85</v>
      </c>
      <c r="T49" s="503"/>
      <c r="U49" s="581"/>
      <c r="V49" s="498" t="s">
        <v>2618</v>
      </c>
    </row>
    <row r="50" spans="1:22" s="79" customFormat="1" x14ac:dyDescent="0.2">
      <c r="A50" s="553" t="s">
        <v>3828</v>
      </c>
      <c r="B50" s="349">
        <v>521702</v>
      </c>
      <c r="C50" s="350">
        <v>2005</v>
      </c>
      <c r="D50" s="349" t="s">
        <v>130</v>
      </c>
      <c r="E50" s="351">
        <v>2017</v>
      </c>
      <c r="F50" s="352">
        <v>42978</v>
      </c>
      <c r="G50" s="349" t="s">
        <v>13</v>
      </c>
      <c r="H50" s="349" t="s">
        <v>3829</v>
      </c>
      <c r="I50" s="349" t="s">
        <v>3830</v>
      </c>
      <c r="J50" s="349" t="s">
        <v>3831</v>
      </c>
      <c r="K50" s="356">
        <v>183620.69</v>
      </c>
      <c r="L50" s="356">
        <v>0</v>
      </c>
      <c r="M50" s="356">
        <v>213000</v>
      </c>
      <c r="N50" s="357"/>
      <c r="O50" s="61" t="s">
        <v>787</v>
      </c>
      <c r="P50" s="588" t="s">
        <v>3737</v>
      </c>
      <c r="Q50" s="550"/>
      <c r="R50" s="490" t="s">
        <v>758</v>
      </c>
      <c r="S50" s="491">
        <v>5000</v>
      </c>
      <c r="T50" s="540">
        <v>43000</v>
      </c>
      <c r="U50" s="581"/>
      <c r="V50" s="498" t="s">
        <v>2618</v>
      </c>
    </row>
    <row r="51" spans="1:22" s="79" customFormat="1" x14ac:dyDescent="0.2">
      <c r="A51" s="553"/>
      <c r="B51" s="349"/>
      <c r="C51" s="350"/>
      <c r="D51" s="349"/>
      <c r="E51" s="351"/>
      <c r="F51" s="352"/>
      <c r="G51" s="349"/>
      <c r="H51" s="349"/>
      <c r="I51" s="349"/>
      <c r="J51" s="349"/>
      <c r="K51" s="356"/>
      <c r="L51" s="356"/>
      <c r="M51" s="356"/>
      <c r="N51" s="357"/>
      <c r="O51" s="61"/>
      <c r="P51" s="588"/>
      <c r="Q51" s="550"/>
      <c r="R51" s="490" t="s">
        <v>758</v>
      </c>
      <c r="S51" s="491">
        <v>5000</v>
      </c>
      <c r="T51" s="540">
        <v>43000</v>
      </c>
      <c r="U51" s="581"/>
      <c r="V51" s="498" t="s">
        <v>2618</v>
      </c>
    </row>
    <row r="52" spans="1:22" s="79" customFormat="1" x14ac:dyDescent="0.2">
      <c r="A52" s="553"/>
      <c r="B52" s="349"/>
      <c r="C52" s="350"/>
      <c r="D52" s="349"/>
      <c r="E52" s="351"/>
      <c r="F52" s="352"/>
      <c r="G52" s="349"/>
      <c r="H52" s="349"/>
      <c r="I52" s="349"/>
      <c r="J52" s="349"/>
      <c r="K52" s="356"/>
      <c r="L52" s="356"/>
      <c r="M52" s="356"/>
      <c r="N52" s="357"/>
      <c r="O52" s="61"/>
      <c r="P52" s="588"/>
      <c r="Q52" s="550"/>
      <c r="R52" s="490" t="s">
        <v>758</v>
      </c>
      <c r="S52" s="491">
        <v>18257</v>
      </c>
      <c r="T52" s="540">
        <v>43000</v>
      </c>
      <c r="U52" s="581"/>
      <c r="V52" s="498" t="s">
        <v>2618</v>
      </c>
    </row>
    <row r="53" spans="1:22" s="79" customFormat="1" x14ac:dyDescent="0.2">
      <c r="A53" s="553"/>
      <c r="B53" s="349"/>
      <c r="C53" s="350"/>
      <c r="D53" s="349"/>
      <c r="E53" s="351"/>
      <c r="F53" s="352"/>
      <c r="G53" s="349"/>
      <c r="H53" s="349"/>
      <c r="I53" s="349"/>
      <c r="J53" s="349"/>
      <c r="K53" s="356"/>
      <c r="L53" s="356"/>
      <c r="M53" s="356"/>
      <c r="N53" s="357"/>
      <c r="O53" s="61"/>
      <c r="P53" s="588"/>
      <c r="Q53" s="550"/>
      <c r="R53" s="490" t="s">
        <v>758</v>
      </c>
      <c r="S53" s="491">
        <v>5000</v>
      </c>
      <c r="T53" s="540">
        <v>42999</v>
      </c>
      <c r="U53" s="581"/>
      <c r="V53" s="498" t="s">
        <v>2618</v>
      </c>
    </row>
    <row r="54" spans="1:22" s="79" customFormat="1" x14ac:dyDescent="0.2">
      <c r="A54" s="553"/>
      <c r="B54" s="349"/>
      <c r="C54" s="350"/>
      <c r="D54" s="349"/>
      <c r="E54" s="351"/>
      <c r="F54" s="352"/>
      <c r="G54" s="349"/>
      <c r="H54" s="349"/>
      <c r="I54" s="349"/>
      <c r="J54" s="349"/>
      <c r="K54" s="356"/>
      <c r="L54" s="356"/>
      <c r="M54" s="356"/>
      <c r="N54" s="357"/>
      <c r="O54" s="61"/>
      <c r="P54" s="588"/>
      <c r="Q54" s="550"/>
      <c r="R54" s="490" t="s">
        <v>758</v>
      </c>
      <c r="S54" s="491">
        <v>8000</v>
      </c>
      <c r="T54" s="540">
        <v>42999</v>
      </c>
      <c r="U54" s="581"/>
      <c r="V54" s="498" t="s">
        <v>2618</v>
      </c>
    </row>
    <row r="55" spans="1:22" s="79" customFormat="1" x14ac:dyDescent="0.2">
      <c r="A55" s="553"/>
      <c r="B55" s="349"/>
      <c r="C55" s="350"/>
      <c r="D55" s="349"/>
      <c r="E55" s="351"/>
      <c r="F55" s="352"/>
      <c r="G55" s="349"/>
      <c r="H55" s="349"/>
      <c r="I55" s="349"/>
      <c r="J55" s="349"/>
      <c r="K55" s="356"/>
      <c r="L55" s="356"/>
      <c r="M55" s="356"/>
      <c r="N55" s="357"/>
      <c r="O55" s="61"/>
      <c r="P55" s="588"/>
      <c r="Q55" s="550"/>
      <c r="R55" s="490" t="s">
        <v>758</v>
      </c>
      <c r="S55" s="491">
        <v>5000</v>
      </c>
      <c r="T55" s="540">
        <v>43000</v>
      </c>
      <c r="U55" s="581"/>
      <c r="V55" s="498" t="s">
        <v>2618</v>
      </c>
    </row>
    <row r="56" spans="1:22" s="79" customFormat="1" x14ac:dyDescent="0.2">
      <c r="A56" s="553"/>
      <c r="B56" s="349"/>
      <c r="C56" s="350"/>
      <c r="D56" s="349"/>
      <c r="E56" s="351"/>
      <c r="F56" s="352"/>
      <c r="G56" s="349"/>
      <c r="H56" s="349"/>
      <c r="I56" s="349"/>
      <c r="J56" s="349"/>
      <c r="K56" s="356"/>
      <c r="L56" s="356"/>
      <c r="M56" s="356"/>
      <c r="N56" s="357"/>
      <c r="O56" s="61"/>
      <c r="P56" s="588"/>
      <c r="Q56" s="550"/>
      <c r="R56" s="490" t="s">
        <v>758</v>
      </c>
      <c r="S56" s="491">
        <v>2000</v>
      </c>
      <c r="T56" s="540">
        <v>42999</v>
      </c>
      <c r="U56" s="581"/>
      <c r="V56" s="498" t="s">
        <v>2618</v>
      </c>
    </row>
    <row r="57" spans="1:22" s="79" customFormat="1" ht="15" x14ac:dyDescent="0.25">
      <c r="A57" s="553"/>
      <c r="B57" s="349"/>
      <c r="C57" s="350"/>
      <c r="D57" s="349"/>
      <c r="E57" s="351"/>
      <c r="F57" s="352"/>
      <c r="G57" s="349"/>
      <c r="H57" s="349"/>
      <c r="I57" s="349"/>
      <c r="J57" s="349"/>
      <c r="K57" s="356"/>
      <c r="L57" s="356"/>
      <c r="M57" s="356"/>
      <c r="N57" s="357"/>
      <c r="O57" s="61"/>
      <c r="P57" s="588"/>
      <c r="Q57" s="550"/>
      <c r="R57" s="490" t="s">
        <v>2647</v>
      </c>
      <c r="S57" s="502">
        <v>164742.66</v>
      </c>
      <c r="T57" s="503"/>
      <c r="U57" s="581"/>
      <c r="V57" s="498" t="s">
        <v>2618</v>
      </c>
    </row>
    <row r="58" spans="1:22" s="92" customFormat="1" x14ac:dyDescent="0.2">
      <c r="A58" s="553" t="s">
        <v>3832</v>
      </c>
      <c r="B58" s="349">
        <v>11106</v>
      </c>
      <c r="C58" s="350" t="s">
        <v>618</v>
      </c>
      <c r="D58" s="349" t="s">
        <v>3742</v>
      </c>
      <c r="E58" s="351">
        <v>2017</v>
      </c>
      <c r="F58" s="352">
        <v>42969</v>
      </c>
      <c r="G58" s="349" t="s">
        <v>1357</v>
      </c>
      <c r="H58" s="349" t="s">
        <v>3833</v>
      </c>
      <c r="I58" s="349" t="s">
        <v>3834</v>
      </c>
      <c r="J58" s="349" t="s">
        <v>3835</v>
      </c>
      <c r="K58" s="356">
        <v>269896.55</v>
      </c>
      <c r="L58" s="356">
        <v>0</v>
      </c>
      <c r="M58" s="356">
        <v>275000</v>
      </c>
      <c r="N58" s="357"/>
      <c r="O58" s="61" t="s">
        <v>749</v>
      </c>
      <c r="P58" s="580" t="s">
        <v>1973</v>
      </c>
      <c r="Q58" s="550"/>
      <c r="R58" s="490" t="s">
        <v>757</v>
      </c>
      <c r="S58" s="491">
        <v>155000</v>
      </c>
      <c r="T58" s="540">
        <v>42968</v>
      </c>
      <c r="U58" s="581"/>
      <c r="V58" s="498" t="s">
        <v>2618</v>
      </c>
    </row>
    <row r="59" spans="1:22" s="92" customFormat="1" x14ac:dyDescent="0.2">
      <c r="A59" s="553"/>
      <c r="B59" s="349"/>
      <c r="C59" s="350"/>
      <c r="D59" s="349"/>
      <c r="E59" s="351"/>
      <c r="F59" s="352"/>
      <c r="G59" s="349"/>
      <c r="H59" s="349"/>
      <c r="I59" s="349"/>
      <c r="J59" s="349"/>
      <c r="K59" s="356"/>
      <c r="L59" s="356"/>
      <c r="M59" s="356"/>
      <c r="N59" s="357"/>
      <c r="O59" s="61"/>
      <c r="P59" s="580"/>
      <c r="Q59" s="550"/>
      <c r="R59" s="490" t="s">
        <v>762</v>
      </c>
      <c r="S59" s="491">
        <v>5000</v>
      </c>
      <c r="T59" s="540">
        <v>42965</v>
      </c>
      <c r="U59" s="581"/>
      <c r="V59" s="498" t="s">
        <v>2618</v>
      </c>
    </row>
    <row r="60" spans="1:22" s="92" customFormat="1" x14ac:dyDescent="0.2">
      <c r="A60" s="553"/>
      <c r="B60" s="349"/>
      <c r="C60" s="350"/>
      <c r="D60" s="349"/>
      <c r="E60" s="351"/>
      <c r="F60" s="352"/>
      <c r="G60" s="349"/>
      <c r="H60" s="349"/>
      <c r="I60" s="349"/>
      <c r="J60" s="349"/>
      <c r="K60" s="356"/>
      <c r="L60" s="356"/>
      <c r="M60" s="356"/>
      <c r="N60" s="357"/>
      <c r="O60" s="61"/>
      <c r="P60" s="580"/>
      <c r="Q60" s="550"/>
      <c r="R60" s="490" t="s">
        <v>766</v>
      </c>
      <c r="S60" s="491">
        <v>115000</v>
      </c>
      <c r="T60" s="540">
        <v>42969</v>
      </c>
      <c r="U60" s="581"/>
      <c r="V60" s="498" t="s">
        <v>2618</v>
      </c>
    </row>
    <row r="61" spans="1:22" s="92" customFormat="1" x14ac:dyDescent="0.2">
      <c r="A61" s="553" t="s">
        <v>3836</v>
      </c>
      <c r="B61" s="349">
        <v>1520504</v>
      </c>
      <c r="C61" s="350">
        <v>8127</v>
      </c>
      <c r="D61" s="349" t="s">
        <v>614</v>
      </c>
      <c r="E61" s="351">
        <v>2017</v>
      </c>
      <c r="F61" s="352">
        <v>42978</v>
      </c>
      <c r="G61" s="349"/>
      <c r="H61" s="349" t="s">
        <v>3837</v>
      </c>
      <c r="I61" s="349" t="s">
        <v>1760</v>
      </c>
      <c r="J61" s="349" t="s">
        <v>3838</v>
      </c>
      <c r="K61" s="356">
        <v>605465.97</v>
      </c>
      <c r="L61" s="356">
        <v>0</v>
      </c>
      <c r="M61" s="356">
        <v>702340.52</v>
      </c>
      <c r="N61" s="357"/>
      <c r="O61" s="61" t="s">
        <v>748</v>
      </c>
      <c r="P61" s="589" t="s">
        <v>1342</v>
      </c>
      <c r="Q61" s="550"/>
      <c r="R61" s="490"/>
      <c r="S61" s="491"/>
      <c r="T61" s="490"/>
      <c r="U61" s="587">
        <v>43029</v>
      </c>
      <c r="V61" s="498"/>
    </row>
    <row r="62" spans="1:22" s="92" customFormat="1" x14ac:dyDescent="0.2">
      <c r="A62" s="553" t="s">
        <v>3839</v>
      </c>
      <c r="B62" s="349">
        <v>521502</v>
      </c>
      <c r="C62" s="350">
        <v>5611</v>
      </c>
      <c r="D62" s="349" t="s">
        <v>387</v>
      </c>
      <c r="E62" s="351">
        <v>2017</v>
      </c>
      <c r="F62" s="352">
        <v>42970</v>
      </c>
      <c r="G62" s="349"/>
      <c r="H62" s="349" t="s">
        <v>3840</v>
      </c>
      <c r="I62" s="349" t="s">
        <v>1760</v>
      </c>
      <c r="J62" s="349" t="s">
        <v>3841</v>
      </c>
      <c r="K62" s="356">
        <v>346197.84</v>
      </c>
      <c r="L62" s="356">
        <v>0</v>
      </c>
      <c r="M62" s="356">
        <v>401589.5</v>
      </c>
      <c r="N62" s="357"/>
      <c r="O62" s="61" t="s">
        <v>748</v>
      </c>
      <c r="P62" s="589" t="s">
        <v>1342</v>
      </c>
      <c r="Q62" s="550"/>
      <c r="R62" s="490"/>
      <c r="S62" s="491"/>
      <c r="T62" s="490"/>
      <c r="U62" s="587">
        <v>43029</v>
      </c>
      <c r="V62" s="498"/>
    </row>
    <row r="63" spans="1:22" s="92" customFormat="1" x14ac:dyDescent="0.2">
      <c r="A63" s="553" t="s">
        <v>3842</v>
      </c>
      <c r="B63" s="349">
        <v>1520105</v>
      </c>
      <c r="C63" s="350">
        <v>7494</v>
      </c>
      <c r="D63" s="349" t="s">
        <v>472</v>
      </c>
      <c r="E63" s="351">
        <v>2017</v>
      </c>
      <c r="F63" s="352">
        <v>42966</v>
      </c>
      <c r="G63" s="349"/>
      <c r="H63" s="349" t="s">
        <v>3843</v>
      </c>
      <c r="I63" s="349" t="s">
        <v>1760</v>
      </c>
      <c r="J63" s="349" t="s">
        <v>3844</v>
      </c>
      <c r="K63" s="356">
        <v>205538.34</v>
      </c>
      <c r="L63" s="356">
        <v>0</v>
      </c>
      <c r="M63" s="356">
        <v>238424.48</v>
      </c>
      <c r="N63" s="357"/>
      <c r="O63" s="61" t="s">
        <v>748</v>
      </c>
      <c r="P63" s="589" t="s">
        <v>1342</v>
      </c>
      <c r="Q63" s="550"/>
      <c r="R63" s="490"/>
      <c r="S63" s="491"/>
      <c r="T63" s="490"/>
      <c r="U63" s="587">
        <v>43029</v>
      </c>
      <c r="V63" s="498"/>
    </row>
    <row r="64" spans="1:22" s="92" customFormat="1" x14ac:dyDescent="0.2">
      <c r="A64" s="553" t="s">
        <v>3845</v>
      </c>
      <c r="B64" s="349">
        <v>72504</v>
      </c>
      <c r="C64" s="350" t="s">
        <v>618</v>
      </c>
      <c r="D64" s="349" t="s">
        <v>3742</v>
      </c>
      <c r="E64" s="351">
        <v>2017</v>
      </c>
      <c r="F64" s="352">
        <v>42950</v>
      </c>
      <c r="G64" s="349" t="s">
        <v>105</v>
      </c>
      <c r="H64" s="349" t="s">
        <v>3846</v>
      </c>
      <c r="I64" s="349" t="s">
        <v>3847</v>
      </c>
      <c r="J64" s="349" t="s">
        <v>3848</v>
      </c>
      <c r="K64" s="356">
        <v>154241.38</v>
      </c>
      <c r="L64" s="356">
        <v>0</v>
      </c>
      <c r="M64" s="356">
        <v>157000</v>
      </c>
      <c r="N64" s="357"/>
      <c r="O64" s="61" t="s">
        <v>749</v>
      </c>
      <c r="P64" s="588" t="s">
        <v>3737</v>
      </c>
      <c r="Q64" s="550"/>
      <c r="R64" s="490" t="s">
        <v>763</v>
      </c>
      <c r="S64" s="491">
        <v>20000</v>
      </c>
      <c r="T64" s="540">
        <v>42950</v>
      </c>
      <c r="U64" s="581"/>
      <c r="V64" s="498" t="s">
        <v>2618</v>
      </c>
    </row>
    <row r="65" spans="1:46" s="92" customFormat="1" x14ac:dyDescent="0.2">
      <c r="A65" s="553"/>
      <c r="B65" s="349"/>
      <c r="C65" s="350"/>
      <c r="D65" s="349"/>
      <c r="E65" s="351"/>
      <c r="F65" s="352"/>
      <c r="G65" s="349"/>
      <c r="H65" s="349"/>
      <c r="I65" s="349"/>
      <c r="J65" s="349"/>
      <c r="K65" s="356"/>
      <c r="L65" s="356"/>
      <c r="M65" s="356"/>
      <c r="N65" s="357"/>
      <c r="O65" s="61"/>
      <c r="P65" s="588"/>
      <c r="Q65" s="550"/>
      <c r="R65" s="490" t="s">
        <v>2643</v>
      </c>
      <c r="S65" s="491">
        <v>50000</v>
      </c>
      <c r="T65" s="540">
        <v>42950</v>
      </c>
      <c r="U65" s="581"/>
      <c r="V65" s="498" t="s">
        <v>2618</v>
      </c>
    </row>
    <row r="66" spans="1:46" s="92" customFormat="1" x14ac:dyDescent="0.2">
      <c r="A66" s="553"/>
      <c r="B66" s="349"/>
      <c r="C66" s="350"/>
      <c r="D66" s="349"/>
      <c r="E66" s="351"/>
      <c r="F66" s="352"/>
      <c r="G66" s="349"/>
      <c r="H66" s="349"/>
      <c r="I66" s="349"/>
      <c r="J66" s="349"/>
      <c r="K66" s="356"/>
      <c r="L66" s="356"/>
      <c r="M66" s="356"/>
      <c r="N66" s="357"/>
      <c r="O66" s="61"/>
      <c r="P66" s="588"/>
      <c r="Q66" s="550"/>
      <c r="R66" s="490" t="s">
        <v>758</v>
      </c>
      <c r="S66" s="491">
        <v>67000</v>
      </c>
      <c r="T66" s="540">
        <v>42948</v>
      </c>
      <c r="U66" s="581"/>
      <c r="V66" s="498" t="s">
        <v>2618</v>
      </c>
    </row>
    <row r="67" spans="1:46" s="92" customFormat="1" x14ac:dyDescent="0.2">
      <c r="A67" s="553"/>
      <c r="B67" s="349"/>
      <c r="C67" s="350"/>
      <c r="D67" s="349"/>
      <c r="E67" s="351"/>
      <c r="F67" s="352"/>
      <c r="G67" s="349"/>
      <c r="H67" s="349"/>
      <c r="I67" s="349"/>
      <c r="J67" s="349"/>
      <c r="K67" s="356"/>
      <c r="L67" s="356"/>
      <c r="M67" s="356"/>
      <c r="N67" s="357"/>
      <c r="O67" s="61"/>
      <c r="P67" s="588"/>
      <c r="Q67" s="550"/>
      <c r="R67" s="490" t="s">
        <v>763</v>
      </c>
      <c r="S67" s="491">
        <v>20000</v>
      </c>
      <c r="T67" s="540">
        <v>42950</v>
      </c>
      <c r="U67" s="581"/>
      <c r="V67" s="498" t="s">
        <v>2618</v>
      </c>
    </row>
    <row r="68" spans="1:46" s="79" customFormat="1" x14ac:dyDescent="0.2">
      <c r="A68" s="553" t="s">
        <v>3849</v>
      </c>
      <c r="B68" s="349">
        <v>1520604</v>
      </c>
      <c r="C68" s="350">
        <v>7495</v>
      </c>
      <c r="D68" s="349" t="s">
        <v>492</v>
      </c>
      <c r="E68" s="351">
        <v>2017</v>
      </c>
      <c r="F68" s="352">
        <v>42950</v>
      </c>
      <c r="G68" s="349" t="s">
        <v>139</v>
      </c>
      <c r="H68" s="349" t="s">
        <v>3850</v>
      </c>
      <c r="I68" s="349" t="s">
        <v>3851</v>
      </c>
      <c r="J68" s="349" t="s">
        <v>3852</v>
      </c>
      <c r="K68" s="356">
        <v>296880.13</v>
      </c>
      <c r="L68" s="356">
        <v>14844.01</v>
      </c>
      <c r="M68" s="356">
        <v>361600</v>
      </c>
      <c r="N68" s="357"/>
      <c r="O68" s="61" t="s">
        <v>787</v>
      </c>
      <c r="P68" s="580" t="s">
        <v>1973</v>
      </c>
      <c r="Q68" s="550"/>
      <c r="R68" s="490" t="s">
        <v>2643</v>
      </c>
      <c r="S68" s="491">
        <v>85000</v>
      </c>
      <c r="T68" s="540">
        <v>42951</v>
      </c>
      <c r="U68" s="581"/>
      <c r="V68" s="498" t="s">
        <v>2618</v>
      </c>
    </row>
    <row r="69" spans="1:46" s="79" customFormat="1" x14ac:dyDescent="0.2">
      <c r="A69" s="553"/>
      <c r="B69" s="349"/>
      <c r="C69" s="350"/>
      <c r="D69" s="349"/>
      <c r="E69" s="351"/>
      <c r="F69" s="352"/>
      <c r="G69" s="349"/>
      <c r="H69" s="349"/>
      <c r="I69" s="349"/>
      <c r="J69" s="349"/>
      <c r="K69" s="356"/>
      <c r="L69" s="356"/>
      <c r="M69" s="356"/>
      <c r="N69" s="357"/>
      <c r="O69" s="61"/>
      <c r="P69" s="580"/>
      <c r="Q69" s="550"/>
      <c r="R69" s="490" t="s">
        <v>758</v>
      </c>
      <c r="S69" s="491">
        <v>200000</v>
      </c>
      <c r="T69" s="540">
        <v>42920</v>
      </c>
      <c r="U69" s="581"/>
      <c r="V69" s="498" t="s">
        <v>2618</v>
      </c>
    </row>
    <row r="70" spans="1:46" s="79" customFormat="1" ht="15" x14ac:dyDescent="0.25">
      <c r="A70" s="553"/>
      <c r="B70" s="349"/>
      <c r="C70" s="350"/>
      <c r="D70" s="349"/>
      <c r="E70" s="351"/>
      <c r="F70" s="352"/>
      <c r="G70" s="349"/>
      <c r="H70" s="349"/>
      <c r="I70" s="349"/>
      <c r="J70" s="349"/>
      <c r="K70" s="356"/>
      <c r="L70" s="356"/>
      <c r="M70" s="356"/>
      <c r="N70" s="357"/>
      <c r="O70" s="61"/>
      <c r="P70" s="580"/>
      <c r="Q70" s="550"/>
      <c r="R70" s="490" t="s">
        <v>3853</v>
      </c>
      <c r="S70" s="502">
        <v>76600</v>
      </c>
      <c r="T70" s="503"/>
      <c r="U70" s="581"/>
      <c r="V70" s="498" t="s">
        <v>2618</v>
      </c>
    </row>
    <row r="71" spans="1:46" s="79" customFormat="1" x14ac:dyDescent="0.2">
      <c r="A71" s="553" t="s">
        <v>3854</v>
      </c>
      <c r="B71" s="349">
        <v>521707</v>
      </c>
      <c r="C71" s="350">
        <v>2006</v>
      </c>
      <c r="D71" s="349" t="s">
        <v>165</v>
      </c>
      <c r="E71" s="351">
        <v>2017</v>
      </c>
      <c r="F71" s="352">
        <v>42968</v>
      </c>
      <c r="G71" s="349" t="s">
        <v>1357</v>
      </c>
      <c r="H71" s="349" t="s">
        <v>3855</v>
      </c>
      <c r="I71" s="349" t="s">
        <v>3856</v>
      </c>
      <c r="J71" s="349" t="s">
        <v>3857</v>
      </c>
      <c r="K71" s="356">
        <v>201982.76</v>
      </c>
      <c r="L71" s="356">
        <v>0</v>
      </c>
      <c r="M71" s="356">
        <v>234300</v>
      </c>
      <c r="N71" s="357"/>
      <c r="O71" s="61" t="s">
        <v>787</v>
      </c>
      <c r="P71" s="588" t="s">
        <v>3737</v>
      </c>
      <c r="Q71" s="550"/>
      <c r="R71" s="490" t="s">
        <v>758</v>
      </c>
      <c r="S71" s="491">
        <v>233800</v>
      </c>
      <c r="T71" s="540">
        <v>42968</v>
      </c>
      <c r="U71" s="581"/>
      <c r="V71" s="498" t="s">
        <v>2618</v>
      </c>
    </row>
    <row r="72" spans="1:46" s="79" customFormat="1" x14ac:dyDescent="0.2">
      <c r="A72" s="553"/>
      <c r="B72" s="349"/>
      <c r="C72" s="350"/>
      <c r="D72" s="349"/>
      <c r="E72" s="351"/>
      <c r="F72" s="352"/>
      <c r="G72" s="349"/>
      <c r="H72" s="349"/>
      <c r="I72" s="349"/>
      <c r="J72" s="349"/>
      <c r="K72" s="356"/>
      <c r="L72" s="356"/>
      <c r="M72" s="356"/>
      <c r="N72" s="357"/>
      <c r="O72" s="61"/>
      <c r="P72" s="588"/>
      <c r="Q72" s="550"/>
      <c r="R72" s="490" t="s">
        <v>2643</v>
      </c>
      <c r="S72" s="491">
        <v>500</v>
      </c>
      <c r="T72" s="540">
        <v>42968</v>
      </c>
      <c r="U72" s="581"/>
      <c r="V72" s="498" t="s">
        <v>2618</v>
      </c>
    </row>
    <row r="73" spans="1:46" s="79" customFormat="1" x14ac:dyDescent="0.2">
      <c r="A73" s="553" t="s">
        <v>3858</v>
      </c>
      <c r="B73" s="349">
        <v>521801</v>
      </c>
      <c r="C73" s="350">
        <v>2201</v>
      </c>
      <c r="D73" s="349" t="s">
        <v>217</v>
      </c>
      <c r="E73" s="351">
        <v>2017</v>
      </c>
      <c r="F73" s="352">
        <v>42978</v>
      </c>
      <c r="G73" s="349"/>
      <c r="H73" s="349" t="s">
        <v>3859</v>
      </c>
      <c r="I73" s="349" t="s">
        <v>1180</v>
      </c>
      <c r="J73" s="349" t="s">
        <v>3860</v>
      </c>
      <c r="K73" s="356">
        <v>183988.72</v>
      </c>
      <c r="L73" s="356">
        <v>0</v>
      </c>
      <c r="M73" s="356">
        <v>213426.92</v>
      </c>
      <c r="N73" s="357"/>
      <c r="O73" s="61" t="s">
        <v>748</v>
      </c>
      <c r="P73" s="589" t="s">
        <v>1342</v>
      </c>
      <c r="Q73" s="550"/>
      <c r="R73" s="490"/>
      <c r="S73" s="491"/>
      <c r="T73" s="490"/>
      <c r="U73" s="587">
        <v>43029</v>
      </c>
      <c r="V73" s="498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</row>
    <row r="74" spans="1:46" s="79" customFormat="1" x14ac:dyDescent="0.2">
      <c r="A74" s="553" t="s">
        <v>3861</v>
      </c>
      <c r="B74" s="349">
        <v>1520105</v>
      </c>
      <c r="C74" s="350">
        <v>7494</v>
      </c>
      <c r="D74" s="349" t="s">
        <v>472</v>
      </c>
      <c r="E74" s="351">
        <v>2017</v>
      </c>
      <c r="F74" s="352">
        <v>42968</v>
      </c>
      <c r="G74" s="349"/>
      <c r="H74" s="349" t="s">
        <v>3862</v>
      </c>
      <c r="I74" s="349" t="s">
        <v>1180</v>
      </c>
      <c r="J74" s="349" t="s">
        <v>3863</v>
      </c>
      <c r="K74" s="356">
        <v>215868.03</v>
      </c>
      <c r="L74" s="356">
        <v>0</v>
      </c>
      <c r="M74" s="356">
        <v>250406.92</v>
      </c>
      <c r="N74" s="357"/>
      <c r="O74" s="61" t="s">
        <v>748</v>
      </c>
      <c r="P74" s="589" t="s">
        <v>1342</v>
      </c>
      <c r="Q74" s="550"/>
      <c r="R74" s="490"/>
      <c r="S74" s="491"/>
      <c r="T74" s="490"/>
      <c r="U74" s="587">
        <v>43029</v>
      </c>
      <c r="V74" s="498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</row>
    <row r="75" spans="1:46" s="92" customFormat="1" x14ac:dyDescent="0.2">
      <c r="A75" s="553" t="s">
        <v>3864</v>
      </c>
      <c r="B75" s="349">
        <v>1520105</v>
      </c>
      <c r="C75" s="350">
        <v>7494</v>
      </c>
      <c r="D75" s="349" t="s">
        <v>472</v>
      </c>
      <c r="E75" s="351">
        <v>2017</v>
      </c>
      <c r="F75" s="352">
        <v>42968</v>
      </c>
      <c r="G75" s="349"/>
      <c r="H75" s="349" t="s">
        <v>3865</v>
      </c>
      <c r="I75" s="349" t="s">
        <v>1180</v>
      </c>
      <c r="J75" s="349" t="s">
        <v>3866</v>
      </c>
      <c r="K75" s="356">
        <v>215868.03</v>
      </c>
      <c r="L75" s="356">
        <v>0</v>
      </c>
      <c r="M75" s="356">
        <v>250406.92</v>
      </c>
      <c r="N75" s="357"/>
      <c r="O75" s="61" t="s">
        <v>748</v>
      </c>
      <c r="P75" s="589" t="s">
        <v>1342</v>
      </c>
      <c r="Q75" s="550"/>
      <c r="R75" s="490"/>
      <c r="S75" s="491"/>
      <c r="T75" s="490"/>
      <c r="U75" s="587">
        <v>43029</v>
      </c>
      <c r="V75" s="498"/>
    </row>
    <row r="76" spans="1:46" s="92" customFormat="1" x14ac:dyDescent="0.2">
      <c r="A76" s="553" t="s">
        <v>3867</v>
      </c>
      <c r="B76" s="349">
        <v>1520604</v>
      </c>
      <c r="C76" s="350">
        <v>7495</v>
      </c>
      <c r="D76" s="349" t="s">
        <v>492</v>
      </c>
      <c r="E76" s="351">
        <v>2017</v>
      </c>
      <c r="F76" s="352">
        <v>42957</v>
      </c>
      <c r="G76" s="349"/>
      <c r="H76" s="349" t="s">
        <v>3868</v>
      </c>
      <c r="I76" s="349" t="s">
        <v>1180</v>
      </c>
      <c r="J76" s="349" t="s">
        <v>3869</v>
      </c>
      <c r="K76" s="356">
        <v>262806.53000000003</v>
      </c>
      <c r="L76" s="356">
        <v>0</v>
      </c>
      <c r="M76" s="356">
        <v>304855.58</v>
      </c>
      <c r="N76" s="357"/>
      <c r="O76" s="61" t="s">
        <v>748</v>
      </c>
      <c r="P76" s="589" t="s">
        <v>1342</v>
      </c>
      <c r="Q76" s="550"/>
      <c r="R76" s="490"/>
      <c r="S76" s="491"/>
      <c r="T76" s="490"/>
      <c r="U76" s="587">
        <v>43029</v>
      </c>
      <c r="V76" s="498"/>
    </row>
    <row r="77" spans="1:46" s="79" customFormat="1" ht="15" customHeight="1" x14ac:dyDescent="0.2">
      <c r="A77" s="590" t="s">
        <v>3870</v>
      </c>
      <c r="B77" s="364">
        <v>1520603</v>
      </c>
      <c r="C77" s="365">
        <v>7497</v>
      </c>
      <c r="D77" s="364" t="s">
        <v>3871</v>
      </c>
      <c r="E77" s="366">
        <v>2017</v>
      </c>
      <c r="F77" s="367">
        <v>42978</v>
      </c>
      <c r="G77" s="364" t="s">
        <v>2877</v>
      </c>
      <c r="H77" s="364" t="s">
        <v>3872</v>
      </c>
      <c r="I77" s="364" t="s">
        <v>3873</v>
      </c>
      <c r="J77" s="364" t="s">
        <v>3874</v>
      </c>
      <c r="K77" s="371">
        <v>271264.37</v>
      </c>
      <c r="L77" s="371">
        <v>13563.22</v>
      </c>
      <c r="M77" s="371">
        <v>330400</v>
      </c>
      <c r="N77" s="372"/>
      <c r="O77" s="373" t="s">
        <v>787</v>
      </c>
      <c r="P77" s="591" t="s">
        <v>1973</v>
      </c>
      <c r="Q77" s="592"/>
      <c r="R77" s="599" t="s">
        <v>2643</v>
      </c>
      <c r="S77" s="600">
        <v>256000</v>
      </c>
      <c r="T77" s="595">
        <v>42975</v>
      </c>
      <c r="U77" s="581"/>
      <c r="V77" s="601" t="s">
        <v>3875</v>
      </c>
    </row>
    <row r="78" spans="1:46" s="79" customFormat="1" x14ac:dyDescent="0.2">
      <c r="A78" s="553"/>
      <c r="B78" s="349"/>
      <c r="C78" s="350"/>
      <c r="D78" s="349"/>
      <c r="E78" s="351"/>
      <c r="F78" s="352"/>
      <c r="G78" s="349"/>
      <c r="H78" s="349"/>
      <c r="I78" s="349"/>
      <c r="J78" s="349"/>
      <c r="K78" s="356"/>
      <c r="L78" s="356"/>
      <c r="M78" s="356"/>
      <c r="N78" s="357"/>
      <c r="O78" s="61"/>
      <c r="P78" s="580"/>
      <c r="Q78" s="550"/>
      <c r="R78" s="490" t="s">
        <v>762</v>
      </c>
      <c r="S78" s="491">
        <v>13000</v>
      </c>
      <c r="T78" s="540">
        <v>42975</v>
      </c>
      <c r="U78" s="581"/>
      <c r="V78" s="498" t="s">
        <v>2618</v>
      </c>
    </row>
    <row r="79" spans="1:46" s="92" customFormat="1" x14ac:dyDescent="0.2">
      <c r="A79" s="553" t="s">
        <v>3876</v>
      </c>
      <c r="B79" s="349">
        <v>521801</v>
      </c>
      <c r="C79" s="350">
        <v>2201</v>
      </c>
      <c r="D79" s="349" t="s">
        <v>217</v>
      </c>
      <c r="E79" s="351">
        <v>2017</v>
      </c>
      <c r="F79" s="352">
        <v>42957</v>
      </c>
      <c r="G79" s="349"/>
      <c r="H79" s="349" t="s">
        <v>3877</v>
      </c>
      <c r="I79" s="349" t="s">
        <v>1199</v>
      </c>
      <c r="J79" s="349" t="s">
        <v>3878</v>
      </c>
      <c r="K79" s="356">
        <v>183988.7</v>
      </c>
      <c r="L79" s="356">
        <v>0</v>
      </c>
      <c r="M79" s="356">
        <v>213426.89</v>
      </c>
      <c r="N79" s="357"/>
      <c r="O79" s="61" t="s">
        <v>748</v>
      </c>
      <c r="P79" s="589" t="s">
        <v>1342</v>
      </c>
      <c r="Q79" s="550"/>
      <c r="R79" s="490"/>
      <c r="S79" s="491"/>
      <c r="T79" s="490"/>
      <c r="U79" s="581"/>
      <c r="V79" s="498"/>
      <c r="W79" s="79"/>
      <c r="X79" s="79"/>
      <c r="Y79" s="79"/>
      <c r="Z79" s="79"/>
      <c r="AA79" s="79"/>
    </row>
    <row r="80" spans="1:46" s="94" customFormat="1" x14ac:dyDescent="0.2">
      <c r="A80" s="585" t="s">
        <v>3879</v>
      </c>
      <c r="B80" s="349">
        <v>1520304</v>
      </c>
      <c r="C80" s="350">
        <v>7440</v>
      </c>
      <c r="D80" s="349" t="s">
        <v>1076</v>
      </c>
      <c r="E80" s="351">
        <v>2017</v>
      </c>
      <c r="F80" s="352">
        <v>42957</v>
      </c>
      <c r="G80" s="349" t="s">
        <v>49</v>
      </c>
      <c r="H80" s="349" t="s">
        <v>3880</v>
      </c>
      <c r="I80" s="349" t="s">
        <v>3881</v>
      </c>
      <c r="J80" s="349" t="s">
        <v>3882</v>
      </c>
      <c r="K80" s="356">
        <v>579556.65</v>
      </c>
      <c r="L80" s="356">
        <v>28977.83</v>
      </c>
      <c r="M80" s="356">
        <v>705900</v>
      </c>
      <c r="N80" s="357"/>
      <c r="O80" s="61" t="s">
        <v>787</v>
      </c>
      <c r="P80" s="589" t="s">
        <v>1342</v>
      </c>
      <c r="Q80" s="550"/>
      <c r="R80" s="490" t="s">
        <v>758</v>
      </c>
      <c r="S80" s="491">
        <v>50000</v>
      </c>
      <c r="T80" s="540">
        <v>42957</v>
      </c>
      <c r="U80" s="587">
        <v>43026</v>
      </c>
      <c r="V80" s="498" t="s">
        <v>2618</v>
      </c>
    </row>
    <row r="81" spans="1:46" s="94" customFormat="1" x14ac:dyDescent="0.2">
      <c r="A81" s="585"/>
      <c r="B81" s="349"/>
      <c r="C81" s="350"/>
      <c r="D81" s="349"/>
      <c r="E81" s="351"/>
      <c r="F81" s="352"/>
      <c r="G81" s="349"/>
      <c r="H81" s="349"/>
      <c r="I81" s="349"/>
      <c r="J81" s="349"/>
      <c r="K81" s="356"/>
      <c r="L81" s="356"/>
      <c r="M81" s="356"/>
      <c r="N81" s="357"/>
      <c r="O81" s="61"/>
      <c r="P81" s="589"/>
      <c r="Q81" s="550"/>
      <c r="R81" s="490" t="s">
        <v>2777</v>
      </c>
      <c r="S81" s="491">
        <v>250194.49</v>
      </c>
      <c r="T81" s="540">
        <v>42965</v>
      </c>
      <c r="U81" s="587">
        <v>43026</v>
      </c>
      <c r="V81" s="498" t="s">
        <v>2618</v>
      </c>
    </row>
    <row r="82" spans="1:46" s="94" customFormat="1" ht="15" x14ac:dyDescent="0.25">
      <c r="A82" s="585"/>
      <c r="B82" s="349"/>
      <c r="C82" s="350"/>
      <c r="D82" s="349"/>
      <c r="E82" s="351"/>
      <c r="F82" s="352"/>
      <c r="G82" s="349"/>
      <c r="H82" s="349"/>
      <c r="I82" s="349"/>
      <c r="J82" s="349"/>
      <c r="K82" s="356"/>
      <c r="L82" s="356"/>
      <c r="M82" s="356"/>
      <c r="N82" s="357"/>
      <c r="O82" s="61"/>
      <c r="P82" s="589"/>
      <c r="Q82" s="550"/>
      <c r="R82" s="490" t="s">
        <v>2647</v>
      </c>
      <c r="S82" s="502">
        <v>405705.51</v>
      </c>
      <c r="T82" s="503"/>
      <c r="U82" s="581"/>
      <c r="V82" s="498" t="s">
        <v>2618</v>
      </c>
    </row>
    <row r="83" spans="1:46" s="79" customFormat="1" x14ac:dyDescent="0.2">
      <c r="A83" s="553" t="s">
        <v>3883</v>
      </c>
      <c r="B83" s="349">
        <v>520112</v>
      </c>
      <c r="C83" s="350">
        <v>2593</v>
      </c>
      <c r="D83" s="349" t="s">
        <v>279</v>
      </c>
      <c r="E83" s="351">
        <v>2017</v>
      </c>
      <c r="F83" s="352">
        <v>42961</v>
      </c>
      <c r="G83" s="349" t="s">
        <v>24</v>
      </c>
      <c r="H83" s="349" t="s">
        <v>3884</v>
      </c>
      <c r="I83" s="349" t="s">
        <v>3885</v>
      </c>
      <c r="J83" s="349" t="s">
        <v>3886</v>
      </c>
      <c r="K83" s="356">
        <v>331212.06</v>
      </c>
      <c r="L83" s="356">
        <v>10943.11</v>
      </c>
      <c r="M83" s="356">
        <v>396900</v>
      </c>
      <c r="N83" s="357"/>
      <c r="O83" s="61" t="s">
        <v>787</v>
      </c>
      <c r="P83" s="580" t="s">
        <v>1973</v>
      </c>
      <c r="Q83" s="550"/>
      <c r="R83" s="496" t="s">
        <v>2643</v>
      </c>
      <c r="S83" s="508">
        <v>5000</v>
      </c>
      <c r="T83" s="497">
        <v>42955</v>
      </c>
      <c r="U83" s="602"/>
      <c r="V83" s="498" t="s">
        <v>2618</v>
      </c>
    </row>
    <row r="84" spans="1:46" s="79" customFormat="1" x14ac:dyDescent="0.2">
      <c r="A84" s="553"/>
      <c r="B84" s="349"/>
      <c r="C84" s="350"/>
      <c r="D84" s="349"/>
      <c r="E84" s="351"/>
      <c r="F84" s="352"/>
      <c r="G84" s="349"/>
      <c r="H84" s="349"/>
      <c r="I84" s="349"/>
      <c r="J84" s="349"/>
      <c r="K84" s="356"/>
      <c r="L84" s="356"/>
      <c r="M84" s="356"/>
      <c r="N84" s="357"/>
      <c r="O84" s="61"/>
      <c r="P84" s="580"/>
      <c r="Q84" s="550"/>
      <c r="R84" s="496" t="s">
        <v>758</v>
      </c>
      <c r="S84" s="508">
        <v>195194.5</v>
      </c>
      <c r="T84" s="497">
        <v>42961</v>
      </c>
      <c r="U84" s="602"/>
      <c r="V84" s="498" t="s">
        <v>2618</v>
      </c>
    </row>
    <row r="85" spans="1:46" s="79" customFormat="1" ht="15" x14ac:dyDescent="0.25">
      <c r="A85" s="553"/>
      <c r="B85" s="349"/>
      <c r="C85" s="350"/>
      <c r="D85" s="349"/>
      <c r="E85" s="351"/>
      <c r="F85" s="352"/>
      <c r="G85" s="349"/>
      <c r="H85" s="349"/>
      <c r="I85" s="349"/>
      <c r="J85" s="349"/>
      <c r="K85" s="356"/>
      <c r="L85" s="356"/>
      <c r="M85" s="356"/>
      <c r="N85" s="357"/>
      <c r="O85" s="61"/>
      <c r="P85" s="580"/>
      <c r="Q85" s="550"/>
      <c r="R85" s="496" t="s">
        <v>2824</v>
      </c>
      <c r="S85" s="502">
        <v>3071.17</v>
      </c>
      <c r="T85" s="503"/>
      <c r="U85" s="602"/>
      <c r="V85" s="498" t="s">
        <v>2618</v>
      </c>
    </row>
    <row r="86" spans="1:46" s="79" customFormat="1" ht="15" x14ac:dyDescent="0.25">
      <c r="A86" s="553"/>
      <c r="B86" s="349"/>
      <c r="C86" s="350"/>
      <c r="D86" s="349"/>
      <c r="E86" s="351"/>
      <c r="F86" s="352"/>
      <c r="G86" s="349"/>
      <c r="H86" s="349"/>
      <c r="I86" s="349"/>
      <c r="J86" s="349"/>
      <c r="K86" s="356"/>
      <c r="L86" s="356"/>
      <c r="M86" s="356"/>
      <c r="N86" s="357"/>
      <c r="O86" s="61"/>
      <c r="P86" s="580"/>
      <c r="Q86" s="550"/>
      <c r="R86" s="496" t="s">
        <v>2647</v>
      </c>
      <c r="S86" s="502">
        <v>193828.83</v>
      </c>
      <c r="U86" s="503"/>
      <c r="V86" s="498" t="s">
        <v>2618</v>
      </c>
    </row>
    <row r="87" spans="1:46" s="94" customFormat="1" x14ac:dyDescent="0.2">
      <c r="A87" s="553" t="s">
        <v>3887</v>
      </c>
      <c r="B87" s="349">
        <v>521101</v>
      </c>
      <c r="C87" s="350">
        <v>1253</v>
      </c>
      <c r="D87" s="349" t="s">
        <v>25</v>
      </c>
      <c r="E87" s="351">
        <v>2017</v>
      </c>
      <c r="F87" s="352">
        <v>42968</v>
      </c>
      <c r="G87" s="349" t="s">
        <v>30</v>
      </c>
      <c r="H87" s="349" t="s">
        <v>3888</v>
      </c>
      <c r="I87" s="349" t="s">
        <v>3889</v>
      </c>
      <c r="J87" s="349" t="s">
        <v>3890</v>
      </c>
      <c r="K87" s="356">
        <v>377586.21</v>
      </c>
      <c r="L87" s="356">
        <v>0</v>
      </c>
      <c r="M87" s="356">
        <v>438000</v>
      </c>
      <c r="N87" s="357"/>
      <c r="O87" s="61" t="s">
        <v>787</v>
      </c>
      <c r="P87" s="580" t="s">
        <v>1973</v>
      </c>
      <c r="Q87" s="550"/>
      <c r="R87" s="496" t="s">
        <v>2643</v>
      </c>
      <c r="S87" s="508">
        <v>100000</v>
      </c>
      <c r="T87" s="540">
        <v>42966</v>
      </c>
      <c r="U87" s="581"/>
      <c r="V87" s="498" t="s">
        <v>2618</v>
      </c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</row>
    <row r="88" spans="1:46" s="94" customFormat="1" x14ac:dyDescent="0.2">
      <c r="A88" s="553"/>
      <c r="B88" s="349"/>
      <c r="C88" s="350"/>
      <c r="D88" s="349"/>
      <c r="E88" s="351"/>
      <c r="F88" s="352"/>
      <c r="G88" s="349"/>
      <c r="H88" s="349"/>
      <c r="I88" s="349"/>
      <c r="J88" s="349"/>
      <c r="K88" s="356"/>
      <c r="L88" s="356"/>
      <c r="M88" s="356"/>
      <c r="N88" s="357"/>
      <c r="O88" s="61"/>
      <c r="P88" s="580"/>
      <c r="Q88" s="550"/>
      <c r="R88" s="496" t="s">
        <v>2643</v>
      </c>
      <c r="S88" s="508">
        <v>150000</v>
      </c>
      <c r="T88" s="540">
        <v>42956</v>
      </c>
      <c r="U88" s="581"/>
      <c r="V88" s="498" t="s">
        <v>2618</v>
      </c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</row>
    <row r="89" spans="1:46" s="94" customFormat="1" x14ac:dyDescent="0.2">
      <c r="A89" s="553"/>
      <c r="B89" s="349"/>
      <c r="C89" s="350"/>
      <c r="D89" s="349"/>
      <c r="E89" s="351"/>
      <c r="F89" s="352"/>
      <c r="G89" s="349"/>
      <c r="H89" s="349"/>
      <c r="I89" s="349"/>
      <c r="J89" s="349"/>
      <c r="K89" s="356"/>
      <c r="L89" s="356"/>
      <c r="M89" s="356"/>
      <c r="N89" s="357"/>
      <c r="O89" s="61"/>
      <c r="P89" s="580"/>
      <c r="Q89" s="550"/>
      <c r="R89" s="496" t="s">
        <v>757</v>
      </c>
      <c r="S89" s="508">
        <v>188000</v>
      </c>
      <c r="T89" s="540">
        <v>42922</v>
      </c>
      <c r="U89" s="581"/>
      <c r="V89" s="498" t="s">
        <v>2618</v>
      </c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</row>
    <row r="90" spans="1:46" s="79" customFormat="1" x14ac:dyDescent="0.2">
      <c r="A90" s="553" t="s">
        <v>3891</v>
      </c>
      <c r="B90" s="349">
        <v>520814</v>
      </c>
      <c r="C90" s="350">
        <v>4493</v>
      </c>
      <c r="D90" s="349" t="s">
        <v>297</v>
      </c>
      <c r="E90" s="351">
        <v>2017</v>
      </c>
      <c r="F90" s="352">
        <v>42976</v>
      </c>
      <c r="G90" s="349"/>
      <c r="H90" s="349" t="s">
        <v>3892</v>
      </c>
      <c r="I90" s="349" t="s">
        <v>1152</v>
      </c>
      <c r="J90" s="349" t="s">
        <v>3893</v>
      </c>
      <c r="K90" s="356">
        <v>277002.33</v>
      </c>
      <c r="L90" s="356">
        <v>0</v>
      </c>
      <c r="M90" s="356">
        <v>321322.7</v>
      </c>
      <c r="N90" s="357"/>
      <c r="O90" s="61" t="s">
        <v>748</v>
      </c>
      <c r="P90" s="589" t="s">
        <v>1342</v>
      </c>
      <c r="Q90" s="550"/>
      <c r="R90" s="490"/>
      <c r="S90" s="491"/>
      <c r="T90" s="490"/>
      <c r="U90" s="587">
        <v>43029</v>
      </c>
      <c r="V90" s="498"/>
    </row>
    <row r="91" spans="1:46" s="79" customFormat="1" x14ac:dyDescent="0.2">
      <c r="A91" s="553" t="s">
        <v>3894</v>
      </c>
      <c r="B91" s="349">
        <v>1520202</v>
      </c>
      <c r="C91" s="350">
        <v>5601</v>
      </c>
      <c r="D91" s="349" t="s">
        <v>369</v>
      </c>
      <c r="E91" s="351">
        <v>2018</v>
      </c>
      <c r="F91" s="352">
        <v>42978</v>
      </c>
      <c r="G91" s="349"/>
      <c r="H91" s="349" t="s">
        <v>3895</v>
      </c>
      <c r="I91" s="349" t="s">
        <v>1152</v>
      </c>
      <c r="J91" s="349" t="s">
        <v>3896</v>
      </c>
      <c r="K91" s="356">
        <v>289093.64</v>
      </c>
      <c r="L91" s="356">
        <v>0</v>
      </c>
      <c r="M91" s="356">
        <v>335348.62</v>
      </c>
      <c r="N91" s="357"/>
      <c r="O91" s="61" t="s">
        <v>748</v>
      </c>
      <c r="P91" s="589" t="s">
        <v>1342</v>
      </c>
      <c r="Q91" s="550"/>
      <c r="R91" s="490"/>
      <c r="S91" s="491"/>
      <c r="T91" s="490"/>
      <c r="U91" s="587">
        <v>43029</v>
      </c>
      <c r="V91" s="498"/>
    </row>
    <row r="92" spans="1:46" s="94" customFormat="1" x14ac:dyDescent="0.2">
      <c r="A92" s="553" t="s">
        <v>3897</v>
      </c>
      <c r="B92" s="349">
        <v>1520604</v>
      </c>
      <c r="C92" s="350">
        <v>7495</v>
      </c>
      <c r="D92" s="349" t="s">
        <v>492</v>
      </c>
      <c r="E92" s="351">
        <v>2017</v>
      </c>
      <c r="F92" s="352">
        <v>42961</v>
      </c>
      <c r="G92" s="349" t="s">
        <v>79</v>
      </c>
      <c r="H92" s="349" t="s">
        <v>3898</v>
      </c>
      <c r="I92" s="349" t="s">
        <v>3899</v>
      </c>
      <c r="J92" s="349" t="s">
        <v>3900</v>
      </c>
      <c r="K92" s="356">
        <v>296880.13</v>
      </c>
      <c r="L92" s="356">
        <v>14844.01</v>
      </c>
      <c r="M92" s="356">
        <v>361600</v>
      </c>
      <c r="N92" s="357"/>
      <c r="O92" s="61" t="s">
        <v>787</v>
      </c>
      <c r="P92" s="580" t="s">
        <v>1973</v>
      </c>
      <c r="Q92" s="550"/>
      <c r="R92" s="490" t="s">
        <v>766</v>
      </c>
      <c r="S92" s="491">
        <v>170000</v>
      </c>
      <c r="T92" s="540">
        <v>42964</v>
      </c>
      <c r="U92" s="581"/>
      <c r="V92" s="498" t="s">
        <v>2618</v>
      </c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</row>
    <row r="93" spans="1:46" s="94" customFormat="1" x14ac:dyDescent="0.2">
      <c r="A93" s="553"/>
      <c r="B93" s="349"/>
      <c r="C93" s="350"/>
      <c r="D93" s="349"/>
      <c r="E93" s="351"/>
      <c r="F93" s="352"/>
      <c r="G93" s="349"/>
      <c r="H93" s="349"/>
      <c r="I93" s="349"/>
      <c r="J93" s="349"/>
      <c r="K93" s="356"/>
      <c r="L93" s="356"/>
      <c r="M93" s="356"/>
      <c r="N93" s="357"/>
      <c r="O93" s="61"/>
      <c r="P93" s="580"/>
      <c r="Q93" s="550"/>
      <c r="R93" s="490" t="s">
        <v>2643</v>
      </c>
      <c r="S93" s="491">
        <v>100000</v>
      </c>
      <c r="T93" s="540">
        <v>42962</v>
      </c>
      <c r="U93" s="581"/>
      <c r="V93" s="498" t="s">
        <v>2618</v>
      </c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</row>
    <row r="94" spans="1:46" s="94" customFormat="1" ht="15" x14ac:dyDescent="0.25">
      <c r="A94" s="553"/>
      <c r="B94" s="349"/>
      <c r="C94" s="350"/>
      <c r="D94" s="349"/>
      <c r="E94" s="351"/>
      <c r="F94" s="352"/>
      <c r="G94" s="349"/>
      <c r="H94" s="349"/>
      <c r="I94" s="349"/>
      <c r="J94" s="349"/>
      <c r="K94" s="356"/>
      <c r="L94" s="356"/>
      <c r="M94" s="356"/>
      <c r="N94" s="357"/>
      <c r="O94" s="61"/>
      <c r="P94" s="580"/>
      <c r="Q94" s="550"/>
      <c r="R94" s="490" t="s">
        <v>2647</v>
      </c>
      <c r="S94" s="502">
        <v>91600.01</v>
      </c>
      <c r="U94" s="503"/>
      <c r="V94" s="498" t="s">
        <v>2618</v>
      </c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</row>
    <row r="95" spans="1:46" s="94" customFormat="1" x14ac:dyDescent="0.2">
      <c r="A95" s="553" t="s">
        <v>3901</v>
      </c>
      <c r="B95" s="349">
        <v>521702</v>
      </c>
      <c r="C95" s="350">
        <v>2005</v>
      </c>
      <c r="D95" s="349" t="s">
        <v>130</v>
      </c>
      <c r="E95" s="351">
        <v>2017</v>
      </c>
      <c r="F95" s="352">
        <v>42978</v>
      </c>
      <c r="G95" s="349" t="s">
        <v>79</v>
      </c>
      <c r="H95" s="349" t="s">
        <v>3902</v>
      </c>
      <c r="I95" s="349" t="s">
        <v>3903</v>
      </c>
      <c r="J95" s="349" t="s">
        <v>3904</v>
      </c>
      <c r="K95" s="356">
        <v>183620.69</v>
      </c>
      <c r="L95" s="356">
        <v>0</v>
      </c>
      <c r="M95" s="356">
        <v>213000</v>
      </c>
      <c r="N95" s="357"/>
      <c r="O95" s="61" t="s">
        <v>787</v>
      </c>
      <c r="P95" s="588" t="s">
        <v>3737</v>
      </c>
      <c r="Q95" s="550"/>
      <c r="R95" s="490" t="s">
        <v>2643</v>
      </c>
      <c r="S95" s="491">
        <v>7094</v>
      </c>
      <c r="T95" s="540">
        <v>42987</v>
      </c>
      <c r="U95" s="581"/>
      <c r="V95" s="498" t="s">
        <v>2618</v>
      </c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</row>
    <row r="96" spans="1:46" s="94" customFormat="1" x14ac:dyDescent="0.2">
      <c r="A96" s="553"/>
      <c r="B96" s="349"/>
      <c r="C96" s="350"/>
      <c r="D96" s="349"/>
      <c r="E96" s="351"/>
      <c r="F96" s="352"/>
      <c r="G96" s="349"/>
      <c r="H96" s="349"/>
      <c r="I96" s="349"/>
      <c r="J96" s="349"/>
      <c r="K96" s="356"/>
      <c r="L96" s="356"/>
      <c r="M96" s="356"/>
      <c r="N96" s="357"/>
      <c r="O96" s="61"/>
      <c r="P96" s="588"/>
      <c r="Q96" s="550"/>
      <c r="R96" s="490" t="s">
        <v>2643</v>
      </c>
      <c r="S96" s="491">
        <v>20000</v>
      </c>
      <c r="T96" s="540">
        <v>42977</v>
      </c>
      <c r="U96" s="581"/>
      <c r="V96" s="498" t="s">
        <v>2618</v>
      </c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</row>
    <row r="97" spans="1:46" s="94" customFormat="1" ht="15" x14ac:dyDescent="0.25">
      <c r="A97" s="553"/>
      <c r="B97" s="349"/>
      <c r="C97" s="350"/>
      <c r="D97" s="349"/>
      <c r="E97" s="351"/>
      <c r="F97" s="352"/>
      <c r="G97" s="349"/>
      <c r="H97" s="349"/>
      <c r="I97" s="349"/>
      <c r="J97" s="349"/>
      <c r="K97" s="356"/>
      <c r="L97" s="356"/>
      <c r="M97" s="356"/>
      <c r="N97" s="357"/>
      <c r="O97" s="61"/>
      <c r="P97" s="588"/>
      <c r="Q97" s="550"/>
      <c r="R97" s="490" t="s">
        <v>2647</v>
      </c>
      <c r="S97" s="502">
        <v>185916.08</v>
      </c>
      <c r="T97" s="503"/>
      <c r="U97" s="581"/>
      <c r="V97" s="498" t="s">
        <v>2618</v>
      </c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</row>
    <row r="98" spans="1:46" s="94" customFormat="1" x14ac:dyDescent="0.2">
      <c r="A98" s="553" t="s">
        <v>3905</v>
      </c>
      <c r="B98" s="349">
        <v>521802</v>
      </c>
      <c r="C98" s="350">
        <v>2202</v>
      </c>
      <c r="D98" s="349" t="s">
        <v>229</v>
      </c>
      <c r="E98" s="351">
        <v>2017</v>
      </c>
      <c r="F98" s="352">
        <v>42957</v>
      </c>
      <c r="G98" s="349"/>
      <c r="H98" s="349" t="s">
        <v>3906</v>
      </c>
      <c r="I98" s="349" t="s">
        <v>129</v>
      </c>
      <c r="J98" s="349" t="s">
        <v>3907</v>
      </c>
      <c r="K98" s="356">
        <v>188023.18</v>
      </c>
      <c r="L98" s="356">
        <v>0</v>
      </c>
      <c r="M98" s="356">
        <v>218106.89</v>
      </c>
      <c r="N98" s="357"/>
      <c r="O98" s="61" t="s">
        <v>748</v>
      </c>
      <c r="P98" s="589" t="s">
        <v>1342</v>
      </c>
      <c r="Q98" s="550"/>
      <c r="R98" s="490"/>
      <c r="S98" s="491"/>
      <c r="T98" s="490"/>
      <c r="U98" s="587">
        <v>43029</v>
      </c>
      <c r="V98" s="498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</row>
    <row r="99" spans="1:46" s="94" customFormat="1" x14ac:dyDescent="0.2">
      <c r="A99" s="553" t="s">
        <v>3908</v>
      </c>
      <c r="B99" s="349">
        <v>71702</v>
      </c>
      <c r="C99" s="350" t="s">
        <v>618</v>
      </c>
      <c r="D99" s="349" t="s">
        <v>3742</v>
      </c>
      <c r="E99" s="351">
        <v>2017</v>
      </c>
      <c r="F99" s="352">
        <v>42968</v>
      </c>
      <c r="G99" s="349" t="s">
        <v>3909</v>
      </c>
      <c r="H99" s="349" t="s">
        <v>3910</v>
      </c>
      <c r="I99" s="349" t="s">
        <v>3911</v>
      </c>
      <c r="J99" s="349" t="s">
        <v>3912</v>
      </c>
      <c r="K99" s="356">
        <v>164137.93</v>
      </c>
      <c r="L99" s="356">
        <v>0</v>
      </c>
      <c r="M99" s="356">
        <v>168000</v>
      </c>
      <c r="N99" s="357"/>
      <c r="O99" s="61" t="s">
        <v>749</v>
      </c>
      <c r="P99" s="588" t="s">
        <v>3737</v>
      </c>
      <c r="Q99" s="550"/>
      <c r="R99" s="490" t="s">
        <v>2643</v>
      </c>
      <c r="S99" s="491">
        <v>148000</v>
      </c>
      <c r="T99" s="540">
        <v>42968</v>
      </c>
      <c r="U99" s="581"/>
      <c r="V99" s="498" t="s">
        <v>2618</v>
      </c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</row>
    <row r="100" spans="1:46" s="94" customFormat="1" x14ac:dyDescent="0.2">
      <c r="A100" s="553"/>
      <c r="B100" s="349"/>
      <c r="C100" s="350"/>
      <c r="D100" s="349"/>
      <c r="E100" s="351"/>
      <c r="F100" s="352"/>
      <c r="G100" s="349"/>
      <c r="H100" s="349"/>
      <c r="I100" s="349"/>
      <c r="J100" s="349"/>
      <c r="K100" s="356"/>
      <c r="L100" s="356"/>
      <c r="M100" s="356"/>
      <c r="N100" s="357"/>
      <c r="O100" s="61"/>
      <c r="P100" s="588"/>
      <c r="Q100" s="550"/>
      <c r="R100" s="490" t="s">
        <v>2643</v>
      </c>
      <c r="S100" s="491">
        <v>20000</v>
      </c>
      <c r="T100" s="540">
        <v>42968</v>
      </c>
      <c r="U100" s="581"/>
      <c r="V100" s="498" t="s">
        <v>2618</v>
      </c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</row>
    <row r="101" spans="1:46" s="79" customFormat="1" x14ac:dyDescent="0.2">
      <c r="A101" s="553" t="s">
        <v>3913</v>
      </c>
      <c r="B101" s="349">
        <v>521101</v>
      </c>
      <c r="C101" s="350">
        <v>1251</v>
      </c>
      <c r="D101" s="349" t="s">
        <v>901</v>
      </c>
      <c r="E101" s="351">
        <v>2017</v>
      </c>
      <c r="F101" s="352">
        <v>42978</v>
      </c>
      <c r="G101" s="349" t="s">
        <v>646</v>
      </c>
      <c r="H101" s="349" t="s">
        <v>3914</v>
      </c>
      <c r="I101" s="349" t="s">
        <v>3915</v>
      </c>
      <c r="J101" s="349" t="s">
        <v>3916</v>
      </c>
      <c r="K101" s="356">
        <v>307758.62</v>
      </c>
      <c r="L101" s="356">
        <v>0</v>
      </c>
      <c r="M101" s="356">
        <v>357000</v>
      </c>
      <c r="N101" s="357"/>
      <c r="O101" s="61" t="s">
        <v>787</v>
      </c>
      <c r="P101" s="580" t="s">
        <v>1973</v>
      </c>
      <c r="Q101" s="550"/>
      <c r="R101" s="496" t="s">
        <v>2752</v>
      </c>
      <c r="S101" s="508">
        <v>2500</v>
      </c>
      <c r="T101" s="540">
        <v>42979</v>
      </c>
      <c r="U101" s="581"/>
      <c r="V101" s="498" t="s">
        <v>2618</v>
      </c>
    </row>
    <row r="102" spans="1:46" s="79" customFormat="1" x14ac:dyDescent="0.2">
      <c r="A102" s="553"/>
      <c r="B102" s="349"/>
      <c r="C102" s="350"/>
      <c r="D102" s="349"/>
      <c r="E102" s="351"/>
      <c r="F102" s="352"/>
      <c r="G102" s="349"/>
      <c r="H102" s="349"/>
      <c r="I102" s="349"/>
      <c r="J102" s="349"/>
      <c r="K102" s="356"/>
      <c r="L102" s="356"/>
      <c r="M102" s="356"/>
      <c r="N102" s="357"/>
      <c r="O102" s="61"/>
      <c r="P102" s="580"/>
      <c r="Q102" s="550"/>
      <c r="R102" s="496" t="s">
        <v>2752</v>
      </c>
      <c r="S102" s="508">
        <v>5000</v>
      </c>
      <c r="T102" s="540">
        <v>42972</v>
      </c>
      <c r="U102" s="581"/>
      <c r="V102" s="498" t="s">
        <v>2618</v>
      </c>
    </row>
    <row r="103" spans="1:46" s="79" customFormat="1" x14ac:dyDescent="0.2">
      <c r="A103" s="553"/>
      <c r="B103" s="349"/>
      <c r="C103" s="350"/>
      <c r="D103" s="349"/>
      <c r="E103" s="351"/>
      <c r="F103" s="352"/>
      <c r="G103" s="349"/>
      <c r="H103" s="349"/>
      <c r="I103" s="349"/>
      <c r="J103" s="349"/>
      <c r="K103" s="356"/>
      <c r="L103" s="356"/>
      <c r="M103" s="356"/>
      <c r="N103" s="357"/>
      <c r="O103" s="61"/>
      <c r="P103" s="580"/>
      <c r="Q103" s="550"/>
      <c r="R103" s="496" t="s">
        <v>2752</v>
      </c>
      <c r="S103" s="508">
        <v>95000</v>
      </c>
      <c r="T103" s="540">
        <v>42979</v>
      </c>
      <c r="U103" s="581"/>
      <c r="V103" s="498" t="s">
        <v>2618</v>
      </c>
    </row>
    <row r="104" spans="1:46" s="79" customFormat="1" ht="15" x14ac:dyDescent="0.25">
      <c r="A104" s="553"/>
      <c r="B104" s="349"/>
      <c r="C104" s="350"/>
      <c r="D104" s="349"/>
      <c r="E104" s="351"/>
      <c r="F104" s="352"/>
      <c r="G104" s="349"/>
      <c r="H104" s="349"/>
      <c r="I104" s="349"/>
      <c r="J104" s="349"/>
      <c r="K104" s="356"/>
      <c r="L104" s="356"/>
      <c r="M104" s="356"/>
      <c r="N104" s="357"/>
      <c r="O104" s="61"/>
      <c r="P104" s="580"/>
      <c r="Q104" s="550"/>
      <c r="R104" s="496" t="s">
        <v>2647</v>
      </c>
      <c r="S104" s="502">
        <v>257000.01</v>
      </c>
      <c r="T104" s="503"/>
      <c r="U104" s="581"/>
      <c r="V104" s="498" t="s">
        <v>2618</v>
      </c>
    </row>
    <row r="105" spans="1:46" s="79" customFormat="1" x14ac:dyDescent="0.2">
      <c r="A105" s="553" t="s">
        <v>3917</v>
      </c>
      <c r="B105" s="349">
        <v>520222</v>
      </c>
      <c r="C105" s="350">
        <v>1797</v>
      </c>
      <c r="D105" s="349" t="s">
        <v>121</v>
      </c>
      <c r="E105" s="351">
        <v>2017</v>
      </c>
      <c r="F105" s="352">
        <v>42968</v>
      </c>
      <c r="G105" s="349" t="s">
        <v>1467</v>
      </c>
      <c r="H105" s="349" t="s">
        <v>3918</v>
      </c>
      <c r="I105" s="349" t="s">
        <v>3919</v>
      </c>
      <c r="J105" s="349" t="s">
        <v>3920</v>
      </c>
      <c r="K105" s="356">
        <v>234721.75</v>
      </c>
      <c r="L105" s="356">
        <v>2347.2199999999998</v>
      </c>
      <c r="M105" s="356">
        <v>275000</v>
      </c>
      <c r="N105" s="357"/>
      <c r="O105" s="61" t="s">
        <v>787</v>
      </c>
      <c r="P105" s="580" t="s">
        <v>1973</v>
      </c>
      <c r="Q105" s="603"/>
      <c r="R105" s="490" t="s">
        <v>2643</v>
      </c>
      <c r="S105" s="491">
        <v>125000</v>
      </c>
      <c r="T105" s="540">
        <v>42968</v>
      </c>
      <c r="U105" s="581"/>
      <c r="V105" s="498" t="s">
        <v>2618</v>
      </c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</row>
    <row r="106" spans="1:46" s="79" customFormat="1" x14ac:dyDescent="0.2">
      <c r="A106" s="553"/>
      <c r="B106" s="349"/>
      <c r="C106" s="350"/>
      <c r="D106" s="349"/>
      <c r="E106" s="351"/>
      <c r="F106" s="352"/>
      <c r="G106" s="349"/>
      <c r="H106" s="349"/>
      <c r="I106" s="349"/>
      <c r="J106" s="349"/>
      <c r="K106" s="356"/>
      <c r="L106" s="356"/>
      <c r="M106" s="356"/>
      <c r="N106" s="357"/>
      <c r="O106" s="61"/>
      <c r="P106" s="580"/>
      <c r="Q106" s="603"/>
      <c r="R106" s="490" t="s">
        <v>763</v>
      </c>
      <c r="S106" s="491">
        <v>5000</v>
      </c>
      <c r="T106" s="540">
        <v>42968</v>
      </c>
      <c r="U106" s="581"/>
      <c r="V106" s="498" t="s">
        <v>2618</v>
      </c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</row>
    <row r="107" spans="1:46" s="79" customFormat="1" x14ac:dyDescent="0.2">
      <c r="A107" s="553"/>
      <c r="B107" s="349"/>
      <c r="C107" s="350"/>
      <c r="D107" s="349"/>
      <c r="E107" s="351"/>
      <c r="F107" s="352"/>
      <c r="G107" s="349"/>
      <c r="H107" s="349"/>
      <c r="I107" s="349"/>
      <c r="J107" s="349"/>
      <c r="K107" s="356"/>
      <c r="L107" s="356"/>
      <c r="M107" s="356"/>
      <c r="N107" s="357"/>
      <c r="O107" s="61"/>
      <c r="P107" s="580"/>
      <c r="Q107" s="603"/>
      <c r="R107" s="490" t="s">
        <v>762</v>
      </c>
      <c r="S107" s="491">
        <v>20000</v>
      </c>
      <c r="T107" s="540">
        <v>42968</v>
      </c>
      <c r="U107" s="581"/>
      <c r="V107" s="498" t="s">
        <v>2618</v>
      </c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</row>
    <row r="108" spans="1:46" s="79" customFormat="1" ht="15" x14ac:dyDescent="0.25">
      <c r="A108" s="553"/>
      <c r="B108" s="349"/>
      <c r="C108" s="350"/>
      <c r="D108" s="349"/>
      <c r="E108" s="351"/>
      <c r="F108" s="352"/>
      <c r="G108" s="349"/>
      <c r="H108" s="349"/>
      <c r="I108" s="349"/>
      <c r="J108" s="349"/>
      <c r="K108" s="356"/>
      <c r="L108" s="356"/>
      <c r="M108" s="356"/>
      <c r="N108" s="357"/>
      <c r="O108" s="61"/>
      <c r="P108" s="580"/>
      <c r="Q108" s="603"/>
      <c r="R108" s="490" t="s">
        <v>2647</v>
      </c>
      <c r="S108" s="502">
        <v>125000</v>
      </c>
      <c r="T108" s="503"/>
      <c r="U108" s="581"/>
      <c r="V108" s="498" t="s">
        <v>2618</v>
      </c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</row>
    <row r="109" spans="1:46" s="79" customFormat="1" x14ac:dyDescent="0.2">
      <c r="A109" s="553" t="s">
        <v>3921</v>
      </c>
      <c r="B109" s="349">
        <v>521702</v>
      </c>
      <c r="C109" s="350">
        <v>2005</v>
      </c>
      <c r="D109" s="349" t="s">
        <v>130</v>
      </c>
      <c r="E109" s="351">
        <v>2017</v>
      </c>
      <c r="F109" s="352">
        <v>42968</v>
      </c>
      <c r="G109" s="349" t="s">
        <v>3909</v>
      </c>
      <c r="H109" s="349" t="s">
        <v>3922</v>
      </c>
      <c r="I109" s="349" t="s">
        <v>3923</v>
      </c>
      <c r="J109" s="349" t="s">
        <v>3924</v>
      </c>
      <c r="K109" s="356">
        <v>183620.69</v>
      </c>
      <c r="L109" s="356">
        <v>0</v>
      </c>
      <c r="M109" s="356">
        <v>213000</v>
      </c>
      <c r="N109" s="357"/>
      <c r="O109" s="61" t="s">
        <v>787</v>
      </c>
      <c r="P109" s="588" t="s">
        <v>3737</v>
      </c>
      <c r="Q109" s="550"/>
      <c r="R109" s="490" t="s">
        <v>3925</v>
      </c>
      <c r="S109" s="491">
        <v>93000</v>
      </c>
      <c r="T109" s="540">
        <v>42968</v>
      </c>
      <c r="U109" s="581"/>
      <c r="V109" s="498" t="s">
        <v>2618</v>
      </c>
    </row>
    <row r="110" spans="1:46" s="79" customFormat="1" x14ac:dyDescent="0.2">
      <c r="A110" s="553"/>
      <c r="B110" s="349"/>
      <c r="C110" s="350"/>
      <c r="D110" s="349"/>
      <c r="E110" s="351"/>
      <c r="F110" s="352"/>
      <c r="G110" s="349"/>
      <c r="H110" s="349"/>
      <c r="I110" s="349"/>
      <c r="J110" s="349"/>
      <c r="K110" s="356"/>
      <c r="L110" s="356"/>
      <c r="M110" s="356"/>
      <c r="N110" s="357"/>
      <c r="O110" s="61"/>
      <c r="P110" s="588"/>
      <c r="Q110" s="550"/>
      <c r="R110" s="490" t="s">
        <v>763</v>
      </c>
      <c r="S110" s="491">
        <v>20000</v>
      </c>
      <c r="T110" s="540">
        <v>42966</v>
      </c>
      <c r="U110" s="581"/>
      <c r="V110" s="498" t="s">
        <v>2618</v>
      </c>
    </row>
    <row r="111" spans="1:46" s="79" customFormat="1" x14ac:dyDescent="0.2">
      <c r="A111" s="553"/>
      <c r="B111" s="349"/>
      <c r="C111" s="350"/>
      <c r="D111" s="349"/>
      <c r="E111" s="351"/>
      <c r="F111" s="352"/>
      <c r="G111" s="349"/>
      <c r="H111" s="349"/>
      <c r="I111" s="349"/>
      <c r="J111" s="349"/>
      <c r="K111" s="356"/>
      <c r="L111" s="356"/>
      <c r="M111" s="356"/>
      <c r="N111" s="357"/>
      <c r="O111" s="61"/>
      <c r="P111" s="588"/>
      <c r="Q111" s="550"/>
      <c r="R111" s="490" t="s">
        <v>757</v>
      </c>
      <c r="S111" s="491">
        <v>100000</v>
      </c>
      <c r="T111" s="540">
        <v>42966</v>
      </c>
      <c r="U111" s="581"/>
      <c r="V111" s="498" t="s">
        <v>2618</v>
      </c>
    </row>
    <row r="112" spans="1:46" s="79" customFormat="1" x14ac:dyDescent="0.2">
      <c r="A112" s="553" t="s">
        <v>3926</v>
      </c>
      <c r="B112" s="349">
        <v>1520603</v>
      </c>
      <c r="C112" s="350">
        <v>7497</v>
      </c>
      <c r="D112" s="349" t="s">
        <v>3871</v>
      </c>
      <c r="E112" s="351">
        <v>2017</v>
      </c>
      <c r="F112" s="352">
        <v>42950</v>
      </c>
      <c r="G112" s="349" t="s">
        <v>1372</v>
      </c>
      <c r="H112" s="349" t="s">
        <v>3927</v>
      </c>
      <c r="I112" s="349" t="s">
        <v>3928</v>
      </c>
      <c r="J112" s="349" t="s">
        <v>3929</v>
      </c>
      <c r="K112" s="356">
        <v>271264.37</v>
      </c>
      <c r="L112" s="356">
        <v>13563.22</v>
      </c>
      <c r="M112" s="356">
        <v>330400</v>
      </c>
      <c r="N112" s="357"/>
      <c r="O112" s="61" t="s">
        <v>787</v>
      </c>
      <c r="P112" s="580" t="s">
        <v>1973</v>
      </c>
      <c r="Q112" s="550"/>
      <c r="R112" s="490" t="s">
        <v>757</v>
      </c>
      <c r="S112" s="491">
        <v>320400</v>
      </c>
      <c r="T112" s="540">
        <v>42958</v>
      </c>
      <c r="U112" s="581"/>
      <c r="V112" s="498" t="s">
        <v>2618</v>
      </c>
    </row>
    <row r="113" spans="1:46" s="79" customFormat="1" x14ac:dyDescent="0.2">
      <c r="A113" s="553"/>
      <c r="B113" s="349"/>
      <c r="C113" s="350"/>
      <c r="D113" s="349"/>
      <c r="E113" s="351"/>
      <c r="F113" s="352"/>
      <c r="G113" s="349"/>
      <c r="H113" s="349"/>
      <c r="I113" s="349"/>
      <c r="J113" s="349"/>
      <c r="K113" s="356"/>
      <c r="L113" s="356"/>
      <c r="M113" s="356"/>
      <c r="N113" s="357"/>
      <c r="O113" s="61"/>
      <c r="P113" s="580"/>
      <c r="Q113" s="550"/>
      <c r="R113" s="490" t="s">
        <v>2643</v>
      </c>
      <c r="S113" s="491">
        <v>10000</v>
      </c>
      <c r="T113" s="540">
        <v>42949</v>
      </c>
      <c r="U113" s="581"/>
      <c r="V113" s="498" t="s">
        <v>2618</v>
      </c>
    </row>
    <row r="114" spans="1:46" s="79" customFormat="1" x14ac:dyDescent="0.2">
      <c r="A114" s="553" t="s">
        <v>3930</v>
      </c>
      <c r="B114" s="349">
        <v>521101</v>
      </c>
      <c r="C114" s="350">
        <v>1251</v>
      </c>
      <c r="D114" s="349" t="s">
        <v>901</v>
      </c>
      <c r="E114" s="351">
        <v>2017</v>
      </c>
      <c r="F114" s="352">
        <v>42957</v>
      </c>
      <c r="G114" s="349" t="s">
        <v>17</v>
      </c>
      <c r="H114" s="349" t="s">
        <v>3931</v>
      </c>
      <c r="I114" s="349" t="s">
        <v>3932</v>
      </c>
      <c r="J114" s="349" t="s">
        <v>3933</v>
      </c>
      <c r="K114" s="356">
        <v>327931.03000000003</v>
      </c>
      <c r="L114" s="356">
        <v>0</v>
      </c>
      <c r="M114" s="356">
        <v>380400</v>
      </c>
      <c r="N114" s="357"/>
      <c r="O114" s="61" t="s">
        <v>787</v>
      </c>
      <c r="P114" s="580" t="s">
        <v>1973</v>
      </c>
      <c r="Q114" s="563"/>
      <c r="R114" s="496" t="s">
        <v>766</v>
      </c>
      <c r="S114" s="508">
        <v>100000</v>
      </c>
      <c r="T114" s="540">
        <v>42957</v>
      </c>
      <c r="U114" s="581"/>
      <c r="V114" s="498" t="s">
        <v>2618</v>
      </c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</row>
    <row r="115" spans="1:46" s="79" customFormat="1" ht="15" x14ac:dyDescent="0.25">
      <c r="A115" s="553"/>
      <c r="B115" s="349"/>
      <c r="C115" s="350"/>
      <c r="D115" s="349"/>
      <c r="E115" s="351"/>
      <c r="F115" s="352"/>
      <c r="G115" s="349"/>
      <c r="H115" s="349"/>
      <c r="I115" s="349"/>
      <c r="J115" s="349"/>
      <c r="K115" s="356"/>
      <c r="L115" s="356"/>
      <c r="M115" s="356"/>
      <c r="N115" s="357"/>
      <c r="O115" s="61"/>
      <c r="P115" s="580"/>
      <c r="Q115" s="563"/>
      <c r="R115" s="496" t="s">
        <v>2824</v>
      </c>
      <c r="S115" s="513">
        <v>4113.37</v>
      </c>
      <c r="T115" s="540"/>
      <c r="U115" s="581"/>
      <c r="V115" s="498" t="s">
        <v>2618</v>
      </c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</row>
    <row r="116" spans="1:46" s="79" customFormat="1" ht="15" x14ac:dyDescent="0.25">
      <c r="A116" s="553"/>
      <c r="B116" s="349"/>
      <c r="C116" s="350"/>
      <c r="D116" s="349"/>
      <c r="E116" s="351"/>
      <c r="F116" s="352"/>
      <c r="G116" s="349"/>
      <c r="H116" s="349"/>
      <c r="I116" s="349"/>
      <c r="J116" s="349"/>
      <c r="K116" s="356"/>
      <c r="L116" s="356"/>
      <c r="M116" s="356"/>
      <c r="N116" s="357"/>
      <c r="O116" s="61"/>
      <c r="P116" s="580"/>
      <c r="Q116" s="563"/>
      <c r="R116" s="496" t="s">
        <v>2647</v>
      </c>
      <c r="S116" s="513">
        <v>276286.63</v>
      </c>
      <c r="T116" s="540"/>
      <c r="U116" s="581"/>
      <c r="V116" s="498" t="s">
        <v>2618</v>
      </c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</row>
    <row r="117" spans="1:46" s="79" customFormat="1" x14ac:dyDescent="0.2">
      <c r="A117" s="553" t="s">
        <v>3934</v>
      </c>
      <c r="B117" s="349">
        <v>521702</v>
      </c>
      <c r="C117" s="350">
        <v>2005</v>
      </c>
      <c r="D117" s="349" t="s">
        <v>130</v>
      </c>
      <c r="E117" s="351">
        <v>2017</v>
      </c>
      <c r="F117" s="352">
        <v>42963</v>
      </c>
      <c r="G117" s="349" t="s">
        <v>105</v>
      </c>
      <c r="H117" s="349" t="s">
        <v>3935</v>
      </c>
      <c r="I117" s="349" t="s">
        <v>3936</v>
      </c>
      <c r="J117" s="349" t="s">
        <v>3937</v>
      </c>
      <c r="K117" s="356">
        <v>183620.69</v>
      </c>
      <c r="L117" s="356">
        <v>0</v>
      </c>
      <c r="M117" s="356">
        <v>213000</v>
      </c>
      <c r="N117" s="357"/>
      <c r="O117" s="61" t="s">
        <v>787</v>
      </c>
      <c r="P117" s="588" t="s">
        <v>3737</v>
      </c>
      <c r="Q117" s="550"/>
      <c r="R117" s="496" t="s">
        <v>758</v>
      </c>
      <c r="S117" s="508">
        <v>213000</v>
      </c>
      <c r="T117" s="540">
        <v>42963</v>
      </c>
      <c r="U117" s="581"/>
      <c r="V117" s="498" t="s">
        <v>2618</v>
      </c>
    </row>
    <row r="118" spans="1:46" s="79" customFormat="1" x14ac:dyDescent="0.2">
      <c r="A118" s="590" t="s">
        <v>3938</v>
      </c>
      <c r="B118" s="364">
        <v>520118</v>
      </c>
      <c r="C118" s="365">
        <v>2593</v>
      </c>
      <c r="D118" s="364" t="s">
        <v>279</v>
      </c>
      <c r="E118" s="366">
        <v>2018</v>
      </c>
      <c r="F118" s="367">
        <v>42976</v>
      </c>
      <c r="G118" s="364" t="s">
        <v>1372</v>
      </c>
      <c r="H118" s="364" t="s">
        <v>3939</v>
      </c>
      <c r="I118" s="364" t="s">
        <v>3940</v>
      </c>
      <c r="J118" s="364" t="s">
        <v>3941</v>
      </c>
      <c r="K118" s="371">
        <v>395529.4</v>
      </c>
      <c r="L118" s="371">
        <v>19901.63</v>
      </c>
      <c r="M118" s="371">
        <v>481900</v>
      </c>
      <c r="N118" s="372"/>
      <c r="O118" s="373" t="s">
        <v>787</v>
      </c>
      <c r="P118" s="591" t="s">
        <v>1973</v>
      </c>
      <c r="Q118" s="592"/>
      <c r="R118" s="593"/>
      <c r="S118" s="594"/>
      <c r="T118" s="593"/>
      <c r="U118" s="602"/>
      <c r="V118" s="518"/>
    </row>
    <row r="119" spans="1:46" s="79" customFormat="1" x14ac:dyDescent="0.2">
      <c r="A119" s="553" t="s">
        <v>3942</v>
      </c>
      <c r="B119" s="349">
        <v>1520204</v>
      </c>
      <c r="C119" s="350">
        <v>5603</v>
      </c>
      <c r="D119" s="349" t="s">
        <v>375</v>
      </c>
      <c r="E119" s="351">
        <v>2018</v>
      </c>
      <c r="F119" s="352">
        <v>42955</v>
      </c>
      <c r="G119" s="349"/>
      <c r="H119" s="349" t="s">
        <v>3943</v>
      </c>
      <c r="I119" s="349" t="s">
        <v>1234</v>
      </c>
      <c r="J119" s="349" t="s">
        <v>3944</v>
      </c>
      <c r="K119" s="356">
        <v>286637.15000000002</v>
      </c>
      <c r="L119" s="356">
        <v>0</v>
      </c>
      <c r="M119" s="356">
        <v>332499.09000000003</v>
      </c>
      <c r="N119" s="357"/>
      <c r="O119" s="61" t="s">
        <v>748</v>
      </c>
      <c r="P119" s="589" t="s">
        <v>1342</v>
      </c>
      <c r="Q119" s="550"/>
      <c r="R119" s="490"/>
      <c r="S119" s="491"/>
      <c r="T119" s="490"/>
      <c r="U119" s="587">
        <v>43029</v>
      </c>
      <c r="V119" s="498"/>
    </row>
    <row r="120" spans="1:46" s="79" customFormat="1" x14ac:dyDescent="0.2">
      <c r="A120" s="585" t="s">
        <v>3945</v>
      </c>
      <c r="B120" s="349">
        <v>520513</v>
      </c>
      <c r="C120" s="350">
        <v>5396</v>
      </c>
      <c r="D120" s="349" t="s">
        <v>339</v>
      </c>
      <c r="E120" s="351">
        <v>2017</v>
      </c>
      <c r="F120" s="352">
        <v>42952</v>
      </c>
      <c r="G120" s="349" t="s">
        <v>3946</v>
      </c>
      <c r="H120" s="349" t="s">
        <v>3947</v>
      </c>
      <c r="I120" s="349" t="s">
        <v>3948</v>
      </c>
      <c r="J120" s="349" t="s">
        <v>3949</v>
      </c>
      <c r="K120" s="356">
        <v>481083.78</v>
      </c>
      <c r="L120" s="356">
        <v>33485.19</v>
      </c>
      <c r="M120" s="356">
        <v>596900</v>
      </c>
      <c r="N120" s="357"/>
      <c r="O120" s="61" t="s">
        <v>787</v>
      </c>
      <c r="P120" s="589" t="s">
        <v>1342</v>
      </c>
      <c r="Q120" s="550"/>
      <c r="R120" s="496" t="s">
        <v>2752</v>
      </c>
      <c r="S120" s="508">
        <v>250000</v>
      </c>
      <c r="T120" s="540">
        <v>42949</v>
      </c>
      <c r="U120" s="587">
        <v>43026</v>
      </c>
      <c r="V120" s="498" t="s">
        <v>2618</v>
      </c>
    </row>
    <row r="121" spans="1:46" s="79" customFormat="1" x14ac:dyDescent="0.2">
      <c r="A121" s="585"/>
      <c r="B121" s="349"/>
      <c r="C121" s="350"/>
      <c r="D121" s="349"/>
      <c r="E121" s="351"/>
      <c r="F121" s="352"/>
      <c r="G121" s="349"/>
      <c r="H121" s="349"/>
      <c r="I121" s="349"/>
      <c r="J121" s="349"/>
      <c r="K121" s="356"/>
      <c r="L121" s="356"/>
      <c r="M121" s="356"/>
      <c r="N121" s="357"/>
      <c r="O121" s="61"/>
      <c r="P121" s="589"/>
      <c r="Q121" s="550"/>
      <c r="R121" s="496" t="s">
        <v>2752</v>
      </c>
      <c r="S121" s="508">
        <v>156900</v>
      </c>
      <c r="T121" s="540">
        <v>42952</v>
      </c>
      <c r="U121" s="587">
        <v>43026</v>
      </c>
      <c r="V121" s="498" t="s">
        <v>2618</v>
      </c>
    </row>
    <row r="122" spans="1:46" s="79" customFormat="1" x14ac:dyDescent="0.2">
      <c r="A122" s="585"/>
      <c r="B122" s="349"/>
      <c r="C122" s="350"/>
      <c r="D122" s="349"/>
      <c r="E122" s="351"/>
      <c r="F122" s="352"/>
      <c r="G122" s="349"/>
      <c r="H122" s="349"/>
      <c r="I122" s="349"/>
      <c r="J122" s="349"/>
      <c r="K122" s="356"/>
      <c r="L122" s="356"/>
      <c r="M122" s="356"/>
      <c r="N122" s="357"/>
      <c r="O122" s="61"/>
      <c r="P122" s="589"/>
      <c r="Q122" s="550"/>
      <c r="R122" s="496" t="s">
        <v>2752</v>
      </c>
      <c r="S122" s="508">
        <v>12000</v>
      </c>
      <c r="T122" s="540">
        <v>42952</v>
      </c>
      <c r="U122" s="587">
        <v>43026</v>
      </c>
      <c r="V122" s="498" t="s">
        <v>2618</v>
      </c>
    </row>
    <row r="123" spans="1:46" s="79" customFormat="1" x14ac:dyDescent="0.2">
      <c r="A123" s="585"/>
      <c r="B123" s="349"/>
      <c r="C123" s="350"/>
      <c r="D123" s="349"/>
      <c r="E123" s="351"/>
      <c r="F123" s="352"/>
      <c r="G123" s="349"/>
      <c r="H123" s="349"/>
      <c r="I123" s="349"/>
      <c r="J123" s="349"/>
      <c r="K123" s="356"/>
      <c r="L123" s="356"/>
      <c r="M123" s="356"/>
      <c r="N123" s="357"/>
      <c r="O123" s="61"/>
      <c r="P123" s="589"/>
      <c r="Q123" s="550"/>
      <c r="R123" s="496" t="s">
        <v>3034</v>
      </c>
      <c r="S123" s="508">
        <v>190000</v>
      </c>
      <c r="T123" s="540">
        <v>42952</v>
      </c>
      <c r="U123" s="587">
        <v>43026</v>
      </c>
      <c r="V123" s="498" t="s">
        <v>2618</v>
      </c>
    </row>
    <row r="124" spans="1:46" s="79" customFormat="1" x14ac:dyDescent="0.2">
      <c r="A124" s="553" t="s">
        <v>3950</v>
      </c>
      <c r="B124" s="349">
        <v>521502</v>
      </c>
      <c r="C124" s="350" t="s">
        <v>618</v>
      </c>
      <c r="D124" s="349" t="s">
        <v>3742</v>
      </c>
      <c r="E124" s="351">
        <v>2017</v>
      </c>
      <c r="F124" s="352">
        <v>42959</v>
      </c>
      <c r="G124" s="349" t="s">
        <v>105</v>
      </c>
      <c r="H124" s="349" t="s">
        <v>3951</v>
      </c>
      <c r="I124" s="349" t="s">
        <v>3952</v>
      </c>
      <c r="J124" s="349" t="s">
        <v>3953</v>
      </c>
      <c r="K124" s="356">
        <v>297413.78999999998</v>
      </c>
      <c r="L124" s="356">
        <v>0</v>
      </c>
      <c r="M124" s="356">
        <v>345000</v>
      </c>
      <c r="N124" s="357"/>
      <c r="O124" s="61" t="s">
        <v>749</v>
      </c>
      <c r="P124" s="580" t="s">
        <v>1973</v>
      </c>
      <c r="Q124" s="550"/>
      <c r="R124" s="490" t="s">
        <v>758</v>
      </c>
      <c r="S124" s="491">
        <v>130000</v>
      </c>
      <c r="T124" s="540">
        <v>42958</v>
      </c>
      <c r="U124" s="581"/>
      <c r="V124" s="498" t="s">
        <v>2618</v>
      </c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</row>
    <row r="125" spans="1:46" s="79" customFormat="1" x14ac:dyDescent="0.2">
      <c r="A125" s="553"/>
      <c r="B125" s="349"/>
      <c r="C125" s="350"/>
      <c r="D125" s="349"/>
      <c r="E125" s="351"/>
      <c r="F125" s="352"/>
      <c r="G125" s="349"/>
      <c r="H125" s="349"/>
      <c r="I125" s="349"/>
      <c r="J125" s="349"/>
      <c r="K125" s="356"/>
      <c r="L125" s="356"/>
      <c r="M125" s="356"/>
      <c r="N125" s="357"/>
      <c r="O125" s="61"/>
      <c r="P125" s="580"/>
      <c r="Q125" s="550"/>
      <c r="R125" s="490" t="s">
        <v>758</v>
      </c>
      <c r="S125" s="491">
        <v>50000</v>
      </c>
      <c r="T125" s="540">
        <v>42958</v>
      </c>
      <c r="U125" s="581"/>
      <c r="V125" s="498" t="s">
        <v>2618</v>
      </c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</row>
    <row r="126" spans="1:46" s="79" customFormat="1" x14ac:dyDescent="0.2">
      <c r="A126" s="553"/>
      <c r="B126" s="349"/>
      <c r="C126" s="350"/>
      <c r="D126" s="349"/>
      <c r="E126" s="351"/>
      <c r="F126" s="352"/>
      <c r="G126" s="349"/>
      <c r="H126" s="349"/>
      <c r="I126" s="349"/>
      <c r="J126" s="349"/>
      <c r="K126" s="356"/>
      <c r="L126" s="356"/>
      <c r="M126" s="356"/>
      <c r="N126" s="357"/>
      <c r="O126" s="61"/>
      <c r="P126" s="580"/>
      <c r="Q126" s="550"/>
      <c r="R126" s="490" t="s">
        <v>763</v>
      </c>
      <c r="S126" s="491">
        <v>735.78</v>
      </c>
      <c r="T126" s="540">
        <v>42959</v>
      </c>
      <c r="U126" s="581"/>
      <c r="V126" s="498" t="s">
        <v>2618</v>
      </c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</row>
    <row r="127" spans="1:46" s="79" customFormat="1" x14ac:dyDescent="0.2">
      <c r="A127" s="553"/>
      <c r="B127" s="349"/>
      <c r="C127" s="350"/>
      <c r="D127" s="349"/>
      <c r="E127" s="351"/>
      <c r="F127" s="352"/>
      <c r="G127" s="349"/>
      <c r="H127" s="349"/>
      <c r="I127" s="349"/>
      <c r="J127" s="349"/>
      <c r="K127" s="356"/>
      <c r="L127" s="356"/>
      <c r="M127" s="356"/>
      <c r="N127" s="357"/>
      <c r="O127" s="61"/>
      <c r="P127" s="580"/>
      <c r="Q127" s="550"/>
      <c r="R127" s="490" t="s">
        <v>2643</v>
      </c>
      <c r="S127" s="491">
        <v>13000</v>
      </c>
      <c r="T127" s="540">
        <v>42959</v>
      </c>
      <c r="U127" s="581"/>
      <c r="V127" s="498" t="s">
        <v>2618</v>
      </c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</row>
    <row r="128" spans="1:46" s="79" customFormat="1" x14ac:dyDescent="0.2">
      <c r="A128" s="553"/>
      <c r="B128" s="349"/>
      <c r="C128" s="350"/>
      <c r="D128" s="349"/>
      <c r="E128" s="351"/>
      <c r="F128" s="352"/>
      <c r="G128" s="349"/>
      <c r="H128" s="349"/>
      <c r="I128" s="349"/>
      <c r="J128" s="349"/>
      <c r="K128" s="356"/>
      <c r="L128" s="356"/>
      <c r="M128" s="356"/>
      <c r="N128" s="357"/>
      <c r="O128" s="61"/>
      <c r="P128" s="580"/>
      <c r="Q128" s="550"/>
      <c r="R128" s="490" t="s">
        <v>763</v>
      </c>
      <c r="S128" s="491">
        <v>7000</v>
      </c>
      <c r="T128" s="540">
        <v>42959</v>
      </c>
      <c r="U128" s="581"/>
      <c r="V128" s="498" t="s">
        <v>2618</v>
      </c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</row>
    <row r="129" spans="1:46" s="79" customFormat="1" ht="15" x14ac:dyDescent="0.25">
      <c r="A129" s="553"/>
      <c r="B129" s="349"/>
      <c r="C129" s="350"/>
      <c r="D129" s="349"/>
      <c r="E129" s="351"/>
      <c r="F129" s="352"/>
      <c r="G129" s="349"/>
      <c r="H129" s="349"/>
      <c r="I129" s="349"/>
      <c r="J129" s="349"/>
      <c r="K129" s="356"/>
      <c r="L129" s="356"/>
      <c r="M129" s="356"/>
      <c r="N129" s="357"/>
      <c r="O129" s="61"/>
      <c r="P129" s="580"/>
      <c r="Q129" s="550"/>
      <c r="R129" s="490" t="s">
        <v>2647</v>
      </c>
      <c r="S129" s="502">
        <v>144264.22</v>
      </c>
      <c r="T129" s="503"/>
      <c r="U129" s="581"/>
      <c r="V129" s="498" t="s">
        <v>2618</v>
      </c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</row>
    <row r="130" spans="1:46" s="79" customFormat="1" x14ac:dyDescent="0.2">
      <c r="A130" s="553" t="s">
        <v>3954</v>
      </c>
      <c r="B130" s="349">
        <v>38111</v>
      </c>
      <c r="C130" s="350" t="s">
        <v>618</v>
      </c>
      <c r="D130" s="349" t="s">
        <v>3742</v>
      </c>
      <c r="E130" s="351">
        <v>2017</v>
      </c>
      <c r="F130" s="352">
        <v>42973</v>
      </c>
      <c r="G130" s="349" t="s">
        <v>203</v>
      </c>
      <c r="H130" s="349" t="s">
        <v>3955</v>
      </c>
      <c r="I130" s="349" t="s">
        <v>3956</v>
      </c>
      <c r="J130" s="349" t="s">
        <v>3957</v>
      </c>
      <c r="K130" s="356">
        <v>91379.31</v>
      </c>
      <c r="L130" s="356">
        <v>0</v>
      </c>
      <c r="M130" s="356">
        <v>106000</v>
      </c>
      <c r="N130" s="357"/>
      <c r="O130" s="61" t="s">
        <v>749</v>
      </c>
      <c r="P130" s="588" t="s">
        <v>3737</v>
      </c>
      <c r="Q130" s="550"/>
      <c r="R130" s="490" t="s">
        <v>757</v>
      </c>
      <c r="S130" s="491">
        <v>106000</v>
      </c>
      <c r="T130" s="540">
        <v>42973</v>
      </c>
      <c r="U130" s="581"/>
      <c r="V130" s="498" t="s">
        <v>2618</v>
      </c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</row>
    <row r="131" spans="1:46" s="79" customFormat="1" x14ac:dyDescent="0.2">
      <c r="A131" s="585" t="s">
        <v>3958</v>
      </c>
      <c r="B131" s="349">
        <v>1520304</v>
      </c>
      <c r="C131" s="350">
        <v>7440</v>
      </c>
      <c r="D131" s="349" t="s">
        <v>1076</v>
      </c>
      <c r="E131" s="351">
        <v>2017</v>
      </c>
      <c r="F131" s="352">
        <v>42978</v>
      </c>
      <c r="G131" s="349" t="s">
        <v>3959</v>
      </c>
      <c r="H131" s="349" t="s">
        <v>3960</v>
      </c>
      <c r="I131" s="349" t="s">
        <v>3961</v>
      </c>
      <c r="J131" s="349" t="s">
        <v>3962</v>
      </c>
      <c r="K131" s="356">
        <v>579556.65</v>
      </c>
      <c r="L131" s="356">
        <v>28977.83</v>
      </c>
      <c r="M131" s="356">
        <v>705900</v>
      </c>
      <c r="N131" s="357"/>
      <c r="O131" s="61" t="s">
        <v>787</v>
      </c>
      <c r="P131" s="589" t="s">
        <v>1342</v>
      </c>
      <c r="Q131" s="550"/>
      <c r="R131" s="490" t="s">
        <v>763</v>
      </c>
      <c r="S131" s="491">
        <v>20000</v>
      </c>
      <c r="T131" s="540">
        <v>42977</v>
      </c>
      <c r="U131" s="587">
        <v>43026</v>
      </c>
      <c r="V131" s="498" t="s">
        <v>1976</v>
      </c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</row>
    <row r="132" spans="1:46" s="79" customFormat="1" x14ac:dyDescent="0.2">
      <c r="A132" s="585"/>
      <c r="B132" s="349"/>
      <c r="C132" s="350"/>
      <c r="D132" s="349"/>
      <c r="E132" s="351"/>
      <c r="F132" s="352"/>
      <c r="G132" s="349"/>
      <c r="H132" s="349"/>
      <c r="I132" s="349"/>
      <c r="J132" s="349"/>
      <c r="K132" s="356"/>
      <c r="L132" s="356"/>
      <c r="M132" s="356"/>
      <c r="N132" s="357"/>
      <c r="O132" s="61"/>
      <c r="P132" s="589"/>
      <c r="Q132" s="550"/>
      <c r="R132" s="490" t="s">
        <v>763</v>
      </c>
      <c r="S132" s="491">
        <v>20000</v>
      </c>
      <c r="T132" s="540">
        <v>42978</v>
      </c>
      <c r="U132" s="587">
        <v>43026</v>
      </c>
      <c r="V132" s="498" t="s">
        <v>2618</v>
      </c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</row>
    <row r="133" spans="1:46" s="79" customFormat="1" x14ac:dyDescent="0.2">
      <c r="A133" s="585"/>
      <c r="B133" s="349"/>
      <c r="C133" s="350"/>
      <c r="D133" s="349"/>
      <c r="E133" s="351"/>
      <c r="F133" s="352"/>
      <c r="G133" s="349"/>
      <c r="H133" s="349"/>
      <c r="I133" s="349"/>
      <c r="J133" s="349"/>
      <c r="K133" s="356"/>
      <c r="L133" s="356"/>
      <c r="M133" s="356"/>
      <c r="N133" s="357"/>
      <c r="O133" s="61"/>
      <c r="P133" s="589"/>
      <c r="Q133" s="550"/>
      <c r="R133" s="490" t="s">
        <v>758</v>
      </c>
      <c r="S133" s="491">
        <v>210226.71</v>
      </c>
      <c r="T133" s="540">
        <v>42982</v>
      </c>
      <c r="U133" s="587">
        <v>43026</v>
      </c>
      <c r="V133" s="498" t="s">
        <v>2618</v>
      </c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</row>
    <row r="134" spans="1:46" s="79" customFormat="1" ht="15" x14ac:dyDescent="0.25">
      <c r="A134" s="585"/>
      <c r="B134" s="349"/>
      <c r="C134" s="350"/>
      <c r="D134" s="349"/>
      <c r="E134" s="351"/>
      <c r="F134" s="352"/>
      <c r="G134" s="349"/>
      <c r="H134" s="349"/>
      <c r="I134" s="349"/>
      <c r="J134" s="349"/>
      <c r="K134" s="356"/>
      <c r="L134" s="356"/>
      <c r="M134" s="356"/>
      <c r="N134" s="357"/>
      <c r="O134" s="61"/>
      <c r="P134" s="589"/>
      <c r="Q134" s="550"/>
      <c r="R134" s="490" t="s">
        <v>2647</v>
      </c>
      <c r="S134" s="502">
        <v>455673.29</v>
      </c>
      <c r="T134" s="503"/>
      <c r="U134" s="587">
        <v>43026</v>
      </c>
      <c r="V134" s="498" t="s">
        <v>1976</v>
      </c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</row>
    <row r="135" spans="1:46" s="79" customFormat="1" x14ac:dyDescent="0.2">
      <c r="A135" s="553" t="s">
        <v>3963</v>
      </c>
      <c r="B135" s="349">
        <v>521702</v>
      </c>
      <c r="C135" s="350">
        <v>2005</v>
      </c>
      <c r="D135" s="349" t="s">
        <v>130</v>
      </c>
      <c r="E135" s="351">
        <v>2017</v>
      </c>
      <c r="F135" s="352">
        <v>42955</v>
      </c>
      <c r="G135" s="349" t="s">
        <v>2877</v>
      </c>
      <c r="H135" s="349" t="s">
        <v>3964</v>
      </c>
      <c r="I135" s="349" t="s">
        <v>3965</v>
      </c>
      <c r="J135" s="349" t="s">
        <v>3966</v>
      </c>
      <c r="K135" s="356">
        <v>183620.69</v>
      </c>
      <c r="L135" s="356">
        <v>0</v>
      </c>
      <c r="M135" s="356">
        <v>213000</v>
      </c>
      <c r="N135" s="357"/>
      <c r="O135" s="61" t="s">
        <v>787</v>
      </c>
      <c r="P135" s="588" t="s">
        <v>3737</v>
      </c>
      <c r="Q135" s="550"/>
      <c r="R135" s="496" t="s">
        <v>2643</v>
      </c>
      <c r="S135" s="508">
        <v>2208.42</v>
      </c>
      <c r="T135" s="540">
        <v>42951</v>
      </c>
      <c r="U135" s="581"/>
      <c r="V135" s="498" t="s">
        <v>2618</v>
      </c>
    </row>
    <row r="136" spans="1:46" s="79" customFormat="1" x14ac:dyDescent="0.2">
      <c r="A136" s="553"/>
      <c r="B136" s="349"/>
      <c r="C136" s="350"/>
      <c r="D136" s="349"/>
      <c r="E136" s="351"/>
      <c r="F136" s="352"/>
      <c r="G136" s="349"/>
      <c r="H136" s="349"/>
      <c r="I136" s="349"/>
      <c r="J136" s="349"/>
      <c r="K136" s="356"/>
      <c r="L136" s="356"/>
      <c r="M136" s="356"/>
      <c r="N136" s="357"/>
      <c r="O136" s="61"/>
      <c r="P136" s="588"/>
      <c r="Q136" s="550"/>
      <c r="R136" s="496" t="s">
        <v>3925</v>
      </c>
      <c r="S136" s="508">
        <v>164832.18</v>
      </c>
      <c r="T136" s="540">
        <v>42968</v>
      </c>
      <c r="U136" s="581"/>
      <c r="V136" s="498" t="s">
        <v>2618</v>
      </c>
    </row>
    <row r="137" spans="1:46" s="79" customFormat="1" x14ac:dyDescent="0.2">
      <c r="A137" s="553"/>
      <c r="B137" s="349"/>
      <c r="C137" s="350"/>
      <c r="D137" s="349"/>
      <c r="E137" s="351"/>
      <c r="F137" s="352"/>
      <c r="G137" s="349"/>
      <c r="H137" s="349"/>
      <c r="I137" s="349"/>
      <c r="J137" s="349"/>
      <c r="K137" s="356"/>
      <c r="L137" s="356"/>
      <c r="M137" s="356"/>
      <c r="N137" s="357"/>
      <c r="O137" s="61"/>
      <c r="P137" s="588"/>
      <c r="Q137" s="550"/>
      <c r="R137" s="496" t="s">
        <v>2643</v>
      </c>
      <c r="S137" s="508">
        <v>41000</v>
      </c>
      <c r="T137" s="540">
        <v>42969</v>
      </c>
      <c r="U137" s="581"/>
      <c r="V137" s="498" t="s">
        <v>2618</v>
      </c>
    </row>
    <row r="138" spans="1:46" s="79" customFormat="1" x14ac:dyDescent="0.2">
      <c r="A138" s="553"/>
      <c r="B138" s="349"/>
      <c r="C138" s="350"/>
      <c r="D138" s="349"/>
      <c r="E138" s="351"/>
      <c r="F138" s="352"/>
      <c r="G138" s="349"/>
      <c r="H138" s="349"/>
      <c r="I138" s="349"/>
      <c r="J138" s="349"/>
      <c r="K138" s="356"/>
      <c r="L138" s="356"/>
      <c r="M138" s="356"/>
      <c r="N138" s="357"/>
      <c r="O138" s="61"/>
      <c r="P138" s="588"/>
      <c r="Q138" s="550"/>
      <c r="R138" s="496" t="s">
        <v>2643</v>
      </c>
      <c r="S138" s="508">
        <v>1000</v>
      </c>
      <c r="T138" s="540">
        <v>42969</v>
      </c>
      <c r="U138" s="581"/>
      <c r="V138" s="498" t="s">
        <v>2618</v>
      </c>
    </row>
    <row r="139" spans="1:46" s="79" customFormat="1" x14ac:dyDescent="0.2">
      <c r="A139" s="553"/>
      <c r="B139" s="349"/>
      <c r="C139" s="350"/>
      <c r="D139" s="349"/>
      <c r="E139" s="351"/>
      <c r="F139" s="352"/>
      <c r="G139" s="349"/>
      <c r="H139" s="349"/>
      <c r="I139" s="349"/>
      <c r="J139" s="349"/>
      <c r="K139" s="356"/>
      <c r="L139" s="356"/>
      <c r="M139" s="356"/>
      <c r="N139" s="357"/>
      <c r="O139" s="61"/>
      <c r="P139" s="588"/>
      <c r="Q139" s="550"/>
      <c r="R139" s="496" t="s">
        <v>2643</v>
      </c>
      <c r="S139" s="508">
        <v>3959.4</v>
      </c>
      <c r="T139" s="540">
        <v>42970</v>
      </c>
      <c r="U139" s="581"/>
      <c r="V139" s="498" t="s">
        <v>2618</v>
      </c>
    </row>
    <row r="140" spans="1:46" s="79" customFormat="1" x14ac:dyDescent="0.2">
      <c r="A140" s="553" t="s">
        <v>3967</v>
      </c>
      <c r="B140" s="349">
        <v>1520204</v>
      </c>
      <c r="C140" s="350">
        <v>5603</v>
      </c>
      <c r="D140" s="349" t="s">
        <v>375</v>
      </c>
      <c r="E140" s="351">
        <v>2018</v>
      </c>
      <c r="F140" s="352">
        <v>42955</v>
      </c>
      <c r="G140" s="349" t="s">
        <v>203</v>
      </c>
      <c r="H140" s="349" t="s">
        <v>3968</v>
      </c>
      <c r="I140" s="349" t="s">
        <v>3969</v>
      </c>
      <c r="J140" s="349" t="s">
        <v>3970</v>
      </c>
      <c r="K140" s="356">
        <v>314614.12</v>
      </c>
      <c r="L140" s="356">
        <v>15730.71</v>
      </c>
      <c r="M140" s="356">
        <v>383200</v>
      </c>
      <c r="N140" s="357"/>
      <c r="O140" s="61" t="s">
        <v>787</v>
      </c>
      <c r="P140" s="580" t="s">
        <v>1973</v>
      </c>
      <c r="Q140" s="550"/>
      <c r="R140" s="490" t="s">
        <v>758</v>
      </c>
      <c r="S140" s="491">
        <v>344600</v>
      </c>
      <c r="T140" s="540">
        <v>42976</v>
      </c>
      <c r="U140" s="581"/>
      <c r="V140" s="498" t="s">
        <v>2618</v>
      </c>
    </row>
    <row r="141" spans="1:46" s="79" customFormat="1" x14ac:dyDescent="0.2">
      <c r="A141" s="553"/>
      <c r="B141" s="349"/>
      <c r="C141" s="350"/>
      <c r="D141" s="349"/>
      <c r="E141" s="351"/>
      <c r="F141" s="352"/>
      <c r="G141" s="349"/>
      <c r="H141" s="349"/>
      <c r="I141" s="349"/>
      <c r="J141" s="349"/>
      <c r="K141" s="356"/>
      <c r="L141" s="356"/>
      <c r="M141" s="356"/>
      <c r="N141" s="357"/>
      <c r="O141" s="61"/>
      <c r="P141" s="580"/>
      <c r="Q141" s="550"/>
      <c r="R141" s="490" t="s">
        <v>758</v>
      </c>
      <c r="S141" s="491">
        <v>20000</v>
      </c>
      <c r="T141" s="540">
        <v>42955</v>
      </c>
      <c r="U141" s="581"/>
      <c r="V141" s="498" t="s">
        <v>1976</v>
      </c>
    </row>
    <row r="142" spans="1:46" s="79" customFormat="1" x14ac:dyDescent="0.2">
      <c r="A142" s="553"/>
      <c r="B142" s="349"/>
      <c r="C142" s="350"/>
      <c r="D142" s="349"/>
      <c r="E142" s="351"/>
      <c r="F142" s="352"/>
      <c r="G142" s="349"/>
      <c r="H142" s="349"/>
      <c r="I142" s="349"/>
      <c r="J142" s="349"/>
      <c r="K142" s="356"/>
      <c r="L142" s="356"/>
      <c r="M142" s="356"/>
      <c r="N142" s="357"/>
      <c r="O142" s="61"/>
      <c r="P142" s="580"/>
      <c r="Q142" s="550"/>
      <c r="R142" s="490" t="s">
        <v>758</v>
      </c>
      <c r="S142" s="491">
        <v>18600</v>
      </c>
      <c r="T142" s="540">
        <v>42978</v>
      </c>
      <c r="U142" s="581"/>
      <c r="V142" s="498" t="s">
        <v>2618</v>
      </c>
    </row>
    <row r="143" spans="1:46" s="79" customFormat="1" x14ac:dyDescent="0.2">
      <c r="A143" s="553" t="s">
        <v>3971</v>
      </c>
      <c r="B143" s="349">
        <v>1520604</v>
      </c>
      <c r="C143" s="350">
        <v>7495</v>
      </c>
      <c r="D143" s="349" t="s">
        <v>492</v>
      </c>
      <c r="E143" s="351">
        <v>2017</v>
      </c>
      <c r="F143" s="352">
        <v>42976</v>
      </c>
      <c r="G143" s="349" t="s">
        <v>139</v>
      </c>
      <c r="H143" s="349" t="s">
        <v>3972</v>
      </c>
      <c r="I143" s="349" t="s">
        <v>3973</v>
      </c>
      <c r="J143" s="349" t="s">
        <v>3974</v>
      </c>
      <c r="K143" s="356">
        <v>296880.13</v>
      </c>
      <c r="L143" s="356">
        <v>14844.01</v>
      </c>
      <c r="M143" s="356">
        <v>361600</v>
      </c>
      <c r="N143" s="357"/>
      <c r="O143" s="61" t="s">
        <v>787</v>
      </c>
      <c r="P143" s="580" t="s">
        <v>1973</v>
      </c>
      <c r="Q143" s="550"/>
      <c r="R143" s="490" t="s">
        <v>758</v>
      </c>
      <c r="S143" s="491">
        <v>44938.74</v>
      </c>
      <c r="T143" s="540">
        <v>43008</v>
      </c>
      <c r="U143" s="581"/>
      <c r="V143" s="498" t="s">
        <v>2618</v>
      </c>
    </row>
    <row r="144" spans="1:46" s="79" customFormat="1" ht="15" x14ac:dyDescent="0.25">
      <c r="A144" s="553"/>
      <c r="B144" s="349"/>
      <c r="C144" s="350"/>
      <c r="D144" s="349"/>
      <c r="E144" s="351"/>
      <c r="F144" s="352"/>
      <c r="G144" s="349"/>
      <c r="H144" s="349"/>
      <c r="I144" s="349"/>
      <c r="J144" s="349"/>
      <c r="K144" s="356"/>
      <c r="L144" s="356"/>
      <c r="M144" s="356"/>
      <c r="N144" s="357"/>
      <c r="O144" s="61"/>
      <c r="P144" s="580"/>
      <c r="Q144" s="550"/>
      <c r="R144" s="490" t="s">
        <v>2647</v>
      </c>
      <c r="S144" s="513">
        <v>316661.26</v>
      </c>
      <c r="T144" s="540"/>
      <c r="U144" s="581"/>
      <c r="V144" s="498" t="s">
        <v>1976</v>
      </c>
    </row>
    <row r="145" spans="1:46" s="79" customFormat="1" x14ac:dyDescent="0.2">
      <c r="A145" s="553" t="s">
        <v>3975</v>
      </c>
      <c r="B145" s="349">
        <v>520818</v>
      </c>
      <c r="C145" s="350">
        <v>4495</v>
      </c>
      <c r="D145" s="349" t="s">
        <v>864</v>
      </c>
      <c r="E145" s="351">
        <v>2017</v>
      </c>
      <c r="F145" s="352">
        <v>42971</v>
      </c>
      <c r="G145" s="349" t="s">
        <v>1596</v>
      </c>
      <c r="H145" s="349" t="s">
        <v>3976</v>
      </c>
      <c r="I145" s="349" t="s">
        <v>3977</v>
      </c>
      <c r="J145" s="349" t="s">
        <v>3978</v>
      </c>
      <c r="K145" s="356">
        <v>412770.78</v>
      </c>
      <c r="L145" s="356">
        <v>22487.84</v>
      </c>
      <c r="M145" s="356">
        <v>504900</v>
      </c>
      <c r="N145" s="357"/>
      <c r="O145" s="61" t="s">
        <v>787</v>
      </c>
      <c r="P145" s="580" t="s">
        <v>1973</v>
      </c>
      <c r="Q145" s="550"/>
      <c r="R145" s="496" t="s">
        <v>757</v>
      </c>
      <c r="S145" s="508">
        <v>100000</v>
      </c>
      <c r="T145" s="540">
        <v>42972</v>
      </c>
      <c r="U145" s="581"/>
      <c r="V145" s="498" t="s">
        <v>2618</v>
      </c>
    </row>
    <row r="146" spans="1:46" s="79" customFormat="1" x14ac:dyDescent="0.2">
      <c r="A146" s="553"/>
      <c r="B146" s="349"/>
      <c r="C146" s="350"/>
      <c r="D146" s="349"/>
      <c r="E146" s="351"/>
      <c r="F146" s="352"/>
      <c r="G146" s="349"/>
      <c r="H146" s="349"/>
      <c r="I146" s="349"/>
      <c r="J146" s="349"/>
      <c r="K146" s="356"/>
      <c r="L146" s="356"/>
      <c r="M146" s="356"/>
      <c r="N146" s="357"/>
      <c r="O146" s="61"/>
      <c r="P146" s="580"/>
      <c r="Q146" s="550"/>
      <c r="R146" s="496" t="s">
        <v>763</v>
      </c>
      <c r="S146" s="508">
        <v>100000</v>
      </c>
      <c r="T146" s="540">
        <v>42970</v>
      </c>
      <c r="U146" s="581"/>
      <c r="V146" s="498" t="s">
        <v>2618</v>
      </c>
    </row>
    <row r="147" spans="1:46" s="79" customFormat="1" x14ac:dyDescent="0.2">
      <c r="A147" s="553"/>
      <c r="B147" s="349"/>
      <c r="C147" s="350"/>
      <c r="D147" s="349"/>
      <c r="E147" s="351"/>
      <c r="F147" s="352"/>
      <c r="G147" s="349"/>
      <c r="H147" s="349"/>
      <c r="I147" s="349"/>
      <c r="J147" s="349"/>
      <c r="K147" s="356"/>
      <c r="L147" s="356"/>
      <c r="M147" s="356"/>
      <c r="N147" s="357"/>
      <c r="O147" s="61"/>
      <c r="P147" s="580"/>
      <c r="Q147" s="550"/>
      <c r="R147" s="496" t="s">
        <v>757</v>
      </c>
      <c r="S147" s="508">
        <v>200000</v>
      </c>
      <c r="T147" s="540">
        <v>42961</v>
      </c>
      <c r="U147" s="581"/>
      <c r="V147" s="498" t="s">
        <v>2618</v>
      </c>
    </row>
    <row r="148" spans="1:46" s="79" customFormat="1" x14ac:dyDescent="0.2">
      <c r="A148" s="553"/>
      <c r="B148" s="349"/>
      <c r="C148" s="350"/>
      <c r="D148" s="349"/>
      <c r="E148" s="351"/>
      <c r="F148" s="352"/>
      <c r="G148" s="349"/>
      <c r="H148" s="349"/>
      <c r="I148" s="349"/>
      <c r="J148" s="349"/>
      <c r="K148" s="356"/>
      <c r="L148" s="356"/>
      <c r="M148" s="356"/>
      <c r="N148" s="357"/>
      <c r="O148" s="61"/>
      <c r="P148" s="580"/>
      <c r="Q148" s="550"/>
      <c r="R148" s="496" t="s">
        <v>763</v>
      </c>
      <c r="S148" s="508">
        <v>20000</v>
      </c>
      <c r="T148" s="540">
        <v>42843</v>
      </c>
      <c r="U148" s="581"/>
      <c r="V148" s="498" t="s">
        <v>2618</v>
      </c>
    </row>
    <row r="149" spans="1:46" s="79" customFormat="1" ht="15" x14ac:dyDescent="0.25">
      <c r="A149" s="553"/>
      <c r="B149" s="349"/>
      <c r="C149" s="350"/>
      <c r="D149" s="349"/>
      <c r="E149" s="351"/>
      <c r="F149" s="352"/>
      <c r="G149" s="349"/>
      <c r="H149" s="349"/>
      <c r="I149" s="349"/>
      <c r="J149" s="349"/>
      <c r="K149" s="356"/>
      <c r="L149" s="356"/>
      <c r="M149" s="356"/>
      <c r="N149" s="357"/>
      <c r="O149" s="61"/>
      <c r="P149" s="580"/>
      <c r="Q149" s="550"/>
      <c r="R149" s="496" t="s">
        <v>3979</v>
      </c>
      <c r="S149" s="513">
        <v>1322.33</v>
      </c>
      <c r="T149" s="540"/>
      <c r="U149" s="581"/>
      <c r="V149" s="498" t="s">
        <v>1976</v>
      </c>
    </row>
    <row r="150" spans="1:46" s="79" customFormat="1" ht="15" x14ac:dyDescent="0.25">
      <c r="A150" s="553"/>
      <c r="B150" s="349"/>
      <c r="C150" s="350"/>
      <c r="D150" s="349"/>
      <c r="E150" s="351"/>
      <c r="F150" s="352"/>
      <c r="G150" s="349"/>
      <c r="H150" s="349"/>
      <c r="I150" s="349"/>
      <c r="J150" s="349"/>
      <c r="K150" s="356"/>
      <c r="L150" s="356"/>
      <c r="M150" s="356"/>
      <c r="N150" s="357"/>
      <c r="O150" s="61"/>
      <c r="P150" s="580"/>
      <c r="Q150" s="550"/>
      <c r="R150" s="496" t="s">
        <v>2647</v>
      </c>
      <c r="S150" s="502">
        <v>83577.67</v>
      </c>
      <c r="T150" s="503"/>
      <c r="U150" s="581"/>
      <c r="V150" s="498" t="s">
        <v>2618</v>
      </c>
    </row>
    <row r="151" spans="1:46" s="79" customFormat="1" x14ac:dyDescent="0.2">
      <c r="A151" s="553" t="s">
        <v>3980</v>
      </c>
      <c r="B151" s="349">
        <v>520909</v>
      </c>
      <c r="C151" s="350">
        <v>2009</v>
      </c>
      <c r="D151" s="349" t="s">
        <v>208</v>
      </c>
      <c r="E151" s="351">
        <v>2017</v>
      </c>
      <c r="F151" s="352">
        <v>42972</v>
      </c>
      <c r="G151" s="349" t="s">
        <v>1372</v>
      </c>
      <c r="H151" s="349" t="s">
        <v>3981</v>
      </c>
      <c r="I151" s="349" t="s">
        <v>3982</v>
      </c>
      <c r="J151" s="349" t="s">
        <v>3983</v>
      </c>
      <c r="K151" s="356">
        <v>218189.66</v>
      </c>
      <c r="L151" s="356">
        <v>0</v>
      </c>
      <c r="M151" s="356">
        <v>253100</v>
      </c>
      <c r="N151" s="357"/>
      <c r="O151" s="61" t="s">
        <v>787</v>
      </c>
      <c r="P151" s="588" t="s">
        <v>3737</v>
      </c>
      <c r="Q151" s="550"/>
      <c r="R151" s="496" t="s">
        <v>758</v>
      </c>
      <c r="S151" s="508">
        <v>253100</v>
      </c>
      <c r="T151" s="540">
        <v>42972</v>
      </c>
      <c r="U151" s="581"/>
      <c r="V151" s="498" t="s">
        <v>2618</v>
      </c>
    </row>
    <row r="152" spans="1:46" s="79" customFormat="1" x14ac:dyDescent="0.2">
      <c r="A152" s="553" t="s">
        <v>3984</v>
      </c>
      <c r="B152" s="349">
        <v>520111</v>
      </c>
      <c r="C152" s="350">
        <v>2620</v>
      </c>
      <c r="D152" s="349" t="s">
        <v>3985</v>
      </c>
      <c r="E152" s="351">
        <v>2018</v>
      </c>
      <c r="F152" s="352">
        <v>42976</v>
      </c>
      <c r="G152" s="349" t="s">
        <v>2877</v>
      </c>
      <c r="H152" s="349" t="s">
        <v>3986</v>
      </c>
      <c r="I152" s="349" t="s">
        <v>3987</v>
      </c>
      <c r="J152" s="349" t="s">
        <v>3988</v>
      </c>
      <c r="K152" s="356">
        <v>371541.4</v>
      </c>
      <c r="L152" s="356">
        <v>16303.43</v>
      </c>
      <c r="M152" s="356">
        <v>449900</v>
      </c>
      <c r="N152" s="357"/>
      <c r="O152" s="61" t="s">
        <v>787</v>
      </c>
      <c r="P152" s="580" t="s">
        <v>1973</v>
      </c>
      <c r="Q152" s="550"/>
      <c r="R152" s="496" t="s">
        <v>763</v>
      </c>
      <c r="S152" s="508">
        <v>250000</v>
      </c>
      <c r="T152" s="497">
        <v>42976</v>
      </c>
      <c r="U152" s="602"/>
      <c r="V152" s="498" t="s">
        <v>2618</v>
      </c>
    </row>
    <row r="153" spans="1:46" s="79" customFormat="1" x14ac:dyDescent="0.2">
      <c r="A153" s="553"/>
      <c r="B153" s="349"/>
      <c r="C153" s="350"/>
      <c r="D153" s="349"/>
      <c r="E153" s="351"/>
      <c r="F153" s="352"/>
      <c r="G153" s="349"/>
      <c r="H153" s="349"/>
      <c r="I153" s="349"/>
      <c r="J153" s="349"/>
      <c r="K153" s="356"/>
      <c r="L153" s="356"/>
      <c r="M153" s="356"/>
      <c r="N153" s="357"/>
      <c r="O153" s="61"/>
      <c r="P153" s="580"/>
      <c r="Q153" s="550"/>
      <c r="R153" s="496" t="s">
        <v>2643</v>
      </c>
      <c r="S153" s="508">
        <v>70000</v>
      </c>
      <c r="T153" s="497">
        <v>42976</v>
      </c>
      <c r="U153" s="602"/>
      <c r="V153" s="498" t="s">
        <v>2618</v>
      </c>
    </row>
    <row r="154" spans="1:46" s="79" customFormat="1" x14ac:dyDescent="0.2">
      <c r="A154" s="553"/>
      <c r="B154" s="349"/>
      <c r="C154" s="350"/>
      <c r="D154" s="349"/>
      <c r="E154" s="351"/>
      <c r="F154" s="352"/>
      <c r="G154" s="349"/>
      <c r="H154" s="349"/>
      <c r="I154" s="349"/>
      <c r="J154" s="349"/>
      <c r="K154" s="356"/>
      <c r="L154" s="356"/>
      <c r="M154" s="356"/>
      <c r="N154" s="357"/>
      <c r="O154" s="61"/>
      <c r="P154" s="580"/>
      <c r="Q154" s="550"/>
      <c r="R154" s="496" t="s">
        <v>757</v>
      </c>
      <c r="S154" s="508">
        <v>129900</v>
      </c>
      <c r="T154" s="497">
        <v>42978</v>
      </c>
      <c r="U154" s="602"/>
      <c r="V154" s="498" t="s">
        <v>2618</v>
      </c>
    </row>
    <row r="155" spans="1:46" s="79" customFormat="1" x14ac:dyDescent="0.2">
      <c r="A155" s="553" t="s">
        <v>3989</v>
      </c>
      <c r="B155" s="349">
        <v>44905</v>
      </c>
      <c r="C155" s="350" t="s">
        <v>618</v>
      </c>
      <c r="D155" s="349" t="s">
        <v>3742</v>
      </c>
      <c r="E155" s="351">
        <v>2017</v>
      </c>
      <c r="F155" s="352">
        <v>42969</v>
      </c>
      <c r="G155" s="349" t="s">
        <v>3990</v>
      </c>
      <c r="H155" s="349" t="s">
        <v>3991</v>
      </c>
      <c r="I155" s="349" t="s">
        <v>3992</v>
      </c>
      <c r="J155" s="349" t="s">
        <v>3993</v>
      </c>
      <c r="K155" s="356">
        <v>190000</v>
      </c>
      <c r="L155" s="356">
        <v>0</v>
      </c>
      <c r="M155" s="356">
        <v>194000</v>
      </c>
      <c r="N155" s="357"/>
      <c r="O155" s="61" t="s">
        <v>749</v>
      </c>
      <c r="P155" s="588" t="s">
        <v>3737</v>
      </c>
      <c r="Q155" s="550"/>
      <c r="R155" s="490" t="s">
        <v>762</v>
      </c>
      <c r="S155" s="491">
        <v>5000</v>
      </c>
      <c r="T155" s="540">
        <v>42971</v>
      </c>
      <c r="U155" s="581"/>
      <c r="V155" s="498" t="s">
        <v>2618</v>
      </c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</row>
    <row r="156" spans="1:46" s="79" customFormat="1" x14ac:dyDescent="0.2">
      <c r="A156" s="553"/>
      <c r="B156" s="349"/>
      <c r="C156" s="350"/>
      <c r="D156" s="349"/>
      <c r="E156" s="351"/>
      <c r="F156" s="352"/>
      <c r="G156" s="349"/>
      <c r="H156" s="349"/>
      <c r="I156" s="349"/>
      <c r="J156" s="349"/>
      <c r="K156" s="356"/>
      <c r="L156" s="356"/>
      <c r="M156" s="356"/>
      <c r="N156" s="357"/>
      <c r="O156" s="61"/>
      <c r="P156" s="588"/>
      <c r="Q156" s="550"/>
      <c r="R156" s="490" t="s">
        <v>763</v>
      </c>
      <c r="S156" s="491">
        <v>189000</v>
      </c>
      <c r="T156" s="540">
        <v>42969</v>
      </c>
      <c r="U156" s="581"/>
      <c r="V156" s="498" t="s">
        <v>2618</v>
      </c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</row>
    <row r="157" spans="1:46" s="79" customFormat="1" x14ac:dyDescent="0.2">
      <c r="A157" s="553" t="s">
        <v>3994</v>
      </c>
      <c r="B157" s="349">
        <v>522403</v>
      </c>
      <c r="C157" s="350">
        <v>1060</v>
      </c>
      <c r="D157" s="349" t="s">
        <v>3995</v>
      </c>
      <c r="E157" s="351">
        <v>2017</v>
      </c>
      <c r="F157" s="352">
        <v>42969</v>
      </c>
      <c r="G157" s="349"/>
      <c r="H157" s="349" t="s">
        <v>3996</v>
      </c>
      <c r="I157" s="349" t="s">
        <v>527</v>
      </c>
      <c r="J157" s="349" t="s">
        <v>3997</v>
      </c>
      <c r="K157" s="356">
        <v>192306.89</v>
      </c>
      <c r="L157" s="356">
        <v>0</v>
      </c>
      <c r="M157" s="356">
        <v>223075.99</v>
      </c>
      <c r="N157" s="357"/>
      <c r="O157" s="61" t="s">
        <v>748</v>
      </c>
      <c r="P157" s="589" t="s">
        <v>1342</v>
      </c>
      <c r="Q157" s="550"/>
      <c r="R157" s="490"/>
      <c r="S157" s="491"/>
      <c r="T157" s="490"/>
      <c r="U157" s="587">
        <v>43029</v>
      </c>
      <c r="V157" s="498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</row>
    <row r="158" spans="1:46" s="79" customFormat="1" x14ac:dyDescent="0.2">
      <c r="A158" s="553" t="s">
        <v>3998</v>
      </c>
      <c r="B158" s="349">
        <v>520222</v>
      </c>
      <c r="C158" s="350">
        <v>1797</v>
      </c>
      <c r="D158" s="349" t="s">
        <v>121</v>
      </c>
      <c r="E158" s="351">
        <v>2017</v>
      </c>
      <c r="F158" s="352">
        <v>42970</v>
      </c>
      <c r="G158" s="349"/>
      <c r="H158" s="349" t="s">
        <v>3999</v>
      </c>
      <c r="I158" s="349" t="s">
        <v>527</v>
      </c>
      <c r="J158" s="349" t="s">
        <v>4000</v>
      </c>
      <c r="K158" s="356">
        <v>212747.97</v>
      </c>
      <c r="L158" s="356">
        <v>0</v>
      </c>
      <c r="M158" s="356">
        <v>246787.64</v>
      </c>
      <c r="N158" s="357"/>
      <c r="O158" s="61" t="s">
        <v>748</v>
      </c>
      <c r="P158" s="589" t="s">
        <v>1342</v>
      </c>
      <c r="Q158" s="550"/>
      <c r="R158" s="490"/>
      <c r="S158" s="491"/>
      <c r="T158" s="490"/>
      <c r="U158" s="587">
        <v>43029</v>
      </c>
      <c r="V158" s="498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</row>
    <row r="159" spans="1:46" s="79" customFormat="1" x14ac:dyDescent="0.2">
      <c r="A159" s="553" t="s">
        <v>4001</v>
      </c>
      <c r="B159" s="349">
        <v>521801</v>
      </c>
      <c r="C159" s="350">
        <v>2201</v>
      </c>
      <c r="D159" s="349" t="s">
        <v>217</v>
      </c>
      <c r="E159" s="351">
        <v>2017</v>
      </c>
      <c r="F159" s="352">
        <v>42975</v>
      </c>
      <c r="G159" s="349"/>
      <c r="H159" s="349" t="s">
        <v>4002</v>
      </c>
      <c r="I159" s="349" t="s">
        <v>527</v>
      </c>
      <c r="J159" s="349" t="s">
        <v>4003</v>
      </c>
      <c r="K159" s="356">
        <v>183988.86</v>
      </c>
      <c r="L159" s="356">
        <v>0</v>
      </c>
      <c r="M159" s="356">
        <v>213427.08</v>
      </c>
      <c r="N159" s="357"/>
      <c r="O159" s="61" t="s">
        <v>748</v>
      </c>
      <c r="P159" s="589" t="s">
        <v>1342</v>
      </c>
      <c r="Q159" s="550"/>
      <c r="R159" s="490"/>
      <c r="S159" s="491"/>
      <c r="T159" s="490"/>
      <c r="U159" s="587">
        <v>43029</v>
      </c>
      <c r="V159" s="498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</row>
    <row r="160" spans="1:46" s="79" customFormat="1" x14ac:dyDescent="0.2">
      <c r="A160" s="553" t="s">
        <v>4004</v>
      </c>
      <c r="B160" s="349">
        <v>1520105</v>
      </c>
      <c r="C160" s="350">
        <v>7494</v>
      </c>
      <c r="D160" s="349" t="s">
        <v>472</v>
      </c>
      <c r="E160" s="351">
        <v>2017</v>
      </c>
      <c r="F160" s="352">
        <v>42975</v>
      </c>
      <c r="G160" s="349"/>
      <c r="H160" s="349" t="s">
        <v>4005</v>
      </c>
      <c r="I160" s="349" t="s">
        <v>527</v>
      </c>
      <c r="J160" s="349" t="s">
        <v>4006</v>
      </c>
      <c r="K160" s="356">
        <v>215868.03</v>
      </c>
      <c r="L160" s="356">
        <v>0</v>
      </c>
      <c r="M160" s="356">
        <v>250406.92</v>
      </c>
      <c r="N160" s="357"/>
      <c r="O160" s="61" t="s">
        <v>748</v>
      </c>
      <c r="P160" s="589" t="s">
        <v>1342</v>
      </c>
      <c r="Q160" s="550"/>
      <c r="R160" s="490"/>
      <c r="S160" s="491"/>
      <c r="T160" s="490"/>
      <c r="U160" s="587">
        <v>43029</v>
      </c>
      <c r="V160" s="498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</row>
    <row r="161" spans="1:46" s="79" customFormat="1" x14ac:dyDescent="0.2">
      <c r="A161" s="553" t="s">
        <v>4007</v>
      </c>
      <c r="B161" s="349">
        <v>1040935</v>
      </c>
      <c r="C161" s="350" t="s">
        <v>618</v>
      </c>
      <c r="D161" s="349" t="s">
        <v>3742</v>
      </c>
      <c r="E161" s="351">
        <v>2017</v>
      </c>
      <c r="F161" s="352">
        <v>42971</v>
      </c>
      <c r="G161" s="349" t="s">
        <v>197</v>
      </c>
      <c r="H161" s="349" t="s">
        <v>4008</v>
      </c>
      <c r="I161" s="349" t="s">
        <v>4009</v>
      </c>
      <c r="J161" s="349" t="s">
        <v>4010</v>
      </c>
      <c r="K161" s="356">
        <v>202758.62</v>
      </c>
      <c r="L161" s="356">
        <v>0</v>
      </c>
      <c r="M161" s="356">
        <v>208000</v>
      </c>
      <c r="N161" s="357"/>
      <c r="O161" s="61" t="s">
        <v>749</v>
      </c>
      <c r="P161" s="588" t="s">
        <v>3737</v>
      </c>
      <c r="Q161" s="550"/>
      <c r="R161" s="490" t="s">
        <v>762</v>
      </c>
      <c r="S161" s="491">
        <v>5000</v>
      </c>
      <c r="T161" s="540">
        <v>42967</v>
      </c>
      <c r="U161" s="581"/>
      <c r="V161" s="498" t="s">
        <v>2618</v>
      </c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</row>
    <row r="162" spans="1:46" s="79" customFormat="1" x14ac:dyDescent="0.2">
      <c r="A162" s="553"/>
      <c r="B162" s="349"/>
      <c r="C162" s="350"/>
      <c r="D162" s="349"/>
      <c r="E162" s="351"/>
      <c r="F162" s="352"/>
      <c r="G162" s="349"/>
      <c r="H162" s="349"/>
      <c r="I162" s="349"/>
      <c r="J162" s="349"/>
      <c r="K162" s="356"/>
      <c r="L162" s="356"/>
      <c r="M162" s="356"/>
      <c r="N162" s="357"/>
      <c r="O162" s="61"/>
      <c r="P162" s="588"/>
      <c r="Q162" s="550"/>
      <c r="R162" s="490" t="s">
        <v>758</v>
      </c>
      <c r="S162" s="491">
        <v>203000</v>
      </c>
      <c r="T162" s="540">
        <v>42968</v>
      </c>
      <c r="U162" s="581"/>
      <c r="V162" s="498" t="s">
        <v>2618</v>
      </c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</row>
    <row r="163" spans="1:46" s="79" customFormat="1" x14ac:dyDescent="0.2">
      <c r="A163" s="553" t="s">
        <v>4011</v>
      </c>
      <c r="B163" s="349">
        <v>72602</v>
      </c>
      <c r="C163" s="350" t="s">
        <v>618</v>
      </c>
      <c r="D163" s="349" t="s">
        <v>3742</v>
      </c>
      <c r="E163" s="351">
        <v>2017</v>
      </c>
      <c r="F163" s="352">
        <v>42968</v>
      </c>
      <c r="G163" s="349" t="s">
        <v>35</v>
      </c>
      <c r="H163" s="349" t="s">
        <v>4012</v>
      </c>
      <c r="I163" s="349" t="s">
        <v>4013</v>
      </c>
      <c r="J163" s="349" t="s">
        <v>4014</v>
      </c>
      <c r="K163" s="356">
        <v>109913.79</v>
      </c>
      <c r="L163" s="356">
        <v>0</v>
      </c>
      <c r="M163" s="356">
        <v>111500</v>
      </c>
      <c r="N163" s="357"/>
      <c r="O163" s="61" t="s">
        <v>749</v>
      </c>
      <c r="P163" s="588" t="s">
        <v>3737</v>
      </c>
      <c r="Q163" s="550"/>
      <c r="R163" s="490"/>
      <c r="S163" s="491"/>
      <c r="T163" s="490"/>
      <c r="U163" s="581"/>
      <c r="V163" s="518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</row>
    <row r="164" spans="1:46" s="94" customFormat="1" x14ac:dyDescent="0.2">
      <c r="A164" s="553" t="s">
        <v>4015</v>
      </c>
      <c r="B164" s="349">
        <v>520818</v>
      </c>
      <c r="C164" s="350">
        <v>4495</v>
      </c>
      <c r="D164" s="349" t="s">
        <v>864</v>
      </c>
      <c r="E164" s="351">
        <v>2017</v>
      </c>
      <c r="F164" s="352">
        <v>42976</v>
      </c>
      <c r="G164" s="349" t="s">
        <v>3959</v>
      </c>
      <c r="H164" s="349" t="s">
        <v>4016</v>
      </c>
      <c r="I164" s="349" t="s">
        <v>4017</v>
      </c>
      <c r="J164" s="349" t="s">
        <v>4018</v>
      </c>
      <c r="K164" s="356">
        <v>409022.66</v>
      </c>
      <c r="L164" s="356">
        <v>21925.62</v>
      </c>
      <c r="M164" s="356">
        <v>499900</v>
      </c>
      <c r="N164" s="357"/>
      <c r="O164" s="61" t="s">
        <v>787</v>
      </c>
      <c r="P164" s="580" t="s">
        <v>1973</v>
      </c>
      <c r="Q164" s="550"/>
      <c r="R164" s="496" t="s">
        <v>758</v>
      </c>
      <c r="S164" s="508">
        <v>369900</v>
      </c>
      <c r="T164" s="540">
        <v>42977</v>
      </c>
      <c r="U164" s="581"/>
      <c r="V164" s="498" t="s">
        <v>2618</v>
      </c>
      <c r="W164" s="79"/>
      <c r="X164" s="79"/>
      <c r="Y164" s="79"/>
      <c r="Z164" s="79"/>
      <c r="AA164" s="79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</row>
    <row r="165" spans="1:46" s="94" customFormat="1" x14ac:dyDescent="0.2">
      <c r="A165" s="553"/>
      <c r="B165" s="349"/>
      <c r="C165" s="350"/>
      <c r="D165" s="349"/>
      <c r="E165" s="351"/>
      <c r="F165" s="352"/>
      <c r="G165" s="349"/>
      <c r="H165" s="349"/>
      <c r="I165" s="349"/>
      <c r="J165" s="349"/>
      <c r="K165" s="356"/>
      <c r="L165" s="356"/>
      <c r="M165" s="356"/>
      <c r="N165" s="357"/>
      <c r="O165" s="61"/>
      <c r="P165" s="580"/>
      <c r="Q165" s="550"/>
      <c r="R165" s="496" t="s">
        <v>2643</v>
      </c>
      <c r="S165" s="508">
        <v>130000</v>
      </c>
      <c r="T165" s="540">
        <v>42976</v>
      </c>
      <c r="U165" s="581"/>
      <c r="V165" s="498" t="s">
        <v>2618</v>
      </c>
      <c r="W165" s="79"/>
      <c r="X165" s="79"/>
      <c r="Y165" s="79"/>
      <c r="Z165" s="79"/>
      <c r="AA165" s="79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</row>
    <row r="166" spans="1:46" s="79" customFormat="1" x14ac:dyDescent="0.2">
      <c r="A166" s="553" t="s">
        <v>4019</v>
      </c>
      <c r="B166" s="349">
        <v>1520604</v>
      </c>
      <c r="C166" s="350">
        <v>7495</v>
      </c>
      <c r="D166" s="349" t="s">
        <v>492</v>
      </c>
      <c r="E166" s="351">
        <v>2017</v>
      </c>
      <c r="F166" s="352">
        <v>42969</v>
      </c>
      <c r="G166" s="349" t="s">
        <v>1357</v>
      </c>
      <c r="H166" s="349" t="s">
        <v>4020</v>
      </c>
      <c r="I166" s="349" t="s">
        <v>4021</v>
      </c>
      <c r="J166" s="349" t="s">
        <v>4022</v>
      </c>
      <c r="K166" s="356">
        <v>296880.13</v>
      </c>
      <c r="L166" s="356">
        <v>14844.01</v>
      </c>
      <c r="M166" s="356">
        <v>361600</v>
      </c>
      <c r="N166" s="357"/>
      <c r="O166" s="61" t="s">
        <v>787</v>
      </c>
      <c r="P166" s="580" t="s">
        <v>1973</v>
      </c>
      <c r="Q166" s="550"/>
      <c r="R166" s="490" t="s">
        <v>2752</v>
      </c>
      <c r="S166" s="491">
        <v>50000</v>
      </c>
      <c r="T166" s="540">
        <v>42977</v>
      </c>
      <c r="U166" s="581"/>
      <c r="V166" s="498" t="s">
        <v>2618</v>
      </c>
    </row>
    <row r="167" spans="1:46" s="79" customFormat="1" x14ac:dyDescent="0.2">
      <c r="A167" s="553"/>
      <c r="B167" s="349"/>
      <c r="C167" s="350"/>
      <c r="D167" s="349"/>
      <c r="E167" s="351"/>
      <c r="F167" s="352"/>
      <c r="G167" s="349"/>
      <c r="H167" s="349"/>
      <c r="I167" s="349"/>
      <c r="J167" s="349"/>
      <c r="K167" s="356"/>
      <c r="L167" s="356"/>
      <c r="M167" s="356"/>
      <c r="N167" s="357"/>
      <c r="O167" s="61"/>
      <c r="P167" s="580"/>
      <c r="Q167" s="550"/>
      <c r="R167" s="490" t="s">
        <v>2752</v>
      </c>
      <c r="S167" s="491">
        <v>48204.92</v>
      </c>
      <c r="T167" s="540"/>
      <c r="U167" s="581"/>
      <c r="V167" s="498" t="s">
        <v>1976</v>
      </c>
    </row>
    <row r="168" spans="1:46" s="79" customFormat="1" ht="15" x14ac:dyDescent="0.25">
      <c r="A168" s="553"/>
      <c r="B168" s="349"/>
      <c r="C168" s="350"/>
      <c r="D168" s="349"/>
      <c r="E168" s="351"/>
      <c r="F168" s="352"/>
      <c r="G168" s="349"/>
      <c r="H168" s="349"/>
      <c r="I168" s="349"/>
      <c r="J168" s="349"/>
      <c r="K168" s="356"/>
      <c r="L168" s="356"/>
      <c r="M168" s="356"/>
      <c r="N168" s="357"/>
      <c r="O168" s="61"/>
      <c r="P168" s="580"/>
      <c r="Q168" s="550"/>
      <c r="R168" s="490" t="s">
        <v>2647</v>
      </c>
      <c r="S168" s="502">
        <v>263395.08</v>
      </c>
      <c r="T168" s="503"/>
      <c r="U168" s="581"/>
      <c r="V168" s="498" t="s">
        <v>1976</v>
      </c>
    </row>
    <row r="169" spans="1:46" s="94" customFormat="1" x14ac:dyDescent="0.2">
      <c r="A169" s="553" t="s">
        <v>4023</v>
      </c>
      <c r="B169" s="349">
        <v>520225</v>
      </c>
      <c r="C169" s="350">
        <v>1782</v>
      </c>
      <c r="D169" s="349" t="s">
        <v>60</v>
      </c>
      <c r="E169" s="351">
        <v>2017</v>
      </c>
      <c r="F169" s="352">
        <v>42978</v>
      </c>
      <c r="G169" s="349" t="s">
        <v>1357</v>
      </c>
      <c r="H169" s="349" t="s">
        <v>4024</v>
      </c>
      <c r="I169" s="349" t="s">
        <v>4025</v>
      </c>
      <c r="J169" s="349" t="s">
        <v>4026</v>
      </c>
      <c r="K169" s="356">
        <v>284850.98</v>
      </c>
      <c r="L169" s="356">
        <v>3424.88</v>
      </c>
      <c r="M169" s="356">
        <v>334400</v>
      </c>
      <c r="N169" s="357"/>
      <c r="O169" s="61" t="s">
        <v>787</v>
      </c>
      <c r="P169" s="580" t="s">
        <v>1973</v>
      </c>
      <c r="Q169" s="546"/>
      <c r="R169" s="496" t="s">
        <v>762</v>
      </c>
      <c r="S169" s="491">
        <v>33440</v>
      </c>
      <c r="T169" s="540">
        <v>42978</v>
      </c>
      <c r="U169" s="581"/>
      <c r="V169" s="498" t="s">
        <v>1976</v>
      </c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</row>
    <row r="170" spans="1:46" s="94" customFormat="1" ht="15" x14ac:dyDescent="0.25">
      <c r="A170" s="553"/>
      <c r="B170" s="349"/>
      <c r="C170" s="350"/>
      <c r="D170" s="349"/>
      <c r="E170" s="351"/>
      <c r="F170" s="352"/>
      <c r="G170" s="349"/>
      <c r="H170" s="349"/>
      <c r="I170" s="349"/>
      <c r="J170" s="349"/>
      <c r="K170" s="356"/>
      <c r="L170" s="356"/>
      <c r="M170" s="356"/>
      <c r="N170" s="357"/>
      <c r="O170" s="61"/>
      <c r="P170" s="580"/>
      <c r="Q170" s="546"/>
      <c r="R170" s="496" t="s">
        <v>2647</v>
      </c>
      <c r="S170" s="502">
        <v>300960</v>
      </c>
      <c r="T170" s="503"/>
      <c r="U170" s="581"/>
      <c r="V170" s="498" t="s">
        <v>2618</v>
      </c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</row>
    <row r="171" spans="1:46" s="79" customFormat="1" x14ac:dyDescent="0.2">
      <c r="A171" s="553" t="s">
        <v>4027</v>
      </c>
      <c r="B171" s="349">
        <v>521802</v>
      </c>
      <c r="C171" s="350">
        <v>2204</v>
      </c>
      <c r="D171" s="349" t="s">
        <v>261</v>
      </c>
      <c r="E171" s="351">
        <v>2017</v>
      </c>
      <c r="F171" s="352">
        <v>42956</v>
      </c>
      <c r="G171" s="349" t="s">
        <v>24</v>
      </c>
      <c r="H171" s="349" t="s">
        <v>4028</v>
      </c>
      <c r="I171" s="349" t="s">
        <v>4029</v>
      </c>
      <c r="J171" s="349" t="s">
        <v>4030</v>
      </c>
      <c r="K171" s="356">
        <v>229941.96</v>
      </c>
      <c r="L171" s="356">
        <v>2299.42</v>
      </c>
      <c r="M171" s="356">
        <v>269400</v>
      </c>
      <c r="N171" s="357"/>
      <c r="O171" s="61" t="s">
        <v>787</v>
      </c>
      <c r="P171" s="580" t="s">
        <v>1973</v>
      </c>
      <c r="Q171" s="550"/>
      <c r="R171" s="490" t="s">
        <v>2643</v>
      </c>
      <c r="S171" s="491">
        <v>9400</v>
      </c>
      <c r="T171" s="540">
        <v>42956</v>
      </c>
      <c r="U171" s="581"/>
      <c r="V171" s="498" t="s">
        <v>2618</v>
      </c>
    </row>
    <row r="172" spans="1:46" s="79" customFormat="1" x14ac:dyDescent="0.2">
      <c r="A172" s="553"/>
      <c r="B172" s="349"/>
      <c r="C172" s="350"/>
      <c r="D172" s="349"/>
      <c r="E172" s="351"/>
      <c r="F172" s="352"/>
      <c r="G172" s="349"/>
      <c r="H172" s="349"/>
      <c r="I172" s="349"/>
      <c r="J172" s="349"/>
      <c r="K172" s="356"/>
      <c r="L172" s="356"/>
      <c r="M172" s="356"/>
      <c r="N172" s="357"/>
      <c r="O172" s="61"/>
      <c r="P172" s="580"/>
      <c r="Q172" s="550"/>
      <c r="R172" s="490" t="s">
        <v>758</v>
      </c>
      <c r="S172" s="491">
        <v>260000</v>
      </c>
      <c r="T172" s="540">
        <v>42956</v>
      </c>
      <c r="U172" s="581"/>
      <c r="V172" s="498" t="s">
        <v>2618</v>
      </c>
    </row>
    <row r="173" spans="1:46" s="79" customFormat="1" x14ac:dyDescent="0.2">
      <c r="A173" s="553" t="s">
        <v>4031</v>
      </c>
      <c r="B173" s="349">
        <v>521702</v>
      </c>
      <c r="C173" s="350">
        <v>2005</v>
      </c>
      <c r="D173" s="349" t="s">
        <v>130</v>
      </c>
      <c r="E173" s="351">
        <v>2017</v>
      </c>
      <c r="F173" s="352">
        <v>42948</v>
      </c>
      <c r="G173" s="349" t="s">
        <v>3403</v>
      </c>
      <c r="H173" s="349" t="s">
        <v>4032</v>
      </c>
      <c r="I173" s="349" t="s">
        <v>4033</v>
      </c>
      <c r="J173" s="349" t="s">
        <v>4034</v>
      </c>
      <c r="K173" s="356">
        <v>183620.69</v>
      </c>
      <c r="L173" s="356">
        <v>0</v>
      </c>
      <c r="M173" s="356">
        <v>213000</v>
      </c>
      <c r="N173" s="357"/>
      <c r="O173" s="61" t="s">
        <v>787</v>
      </c>
      <c r="P173" s="588" t="s">
        <v>3737</v>
      </c>
      <c r="Q173" s="550"/>
      <c r="R173" s="496" t="s">
        <v>2643</v>
      </c>
      <c r="S173" s="508">
        <v>72500</v>
      </c>
      <c r="T173" s="540">
        <v>42951</v>
      </c>
      <c r="U173" s="581"/>
      <c r="V173" s="498" t="s">
        <v>2618</v>
      </c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</row>
    <row r="174" spans="1:46" s="79" customFormat="1" x14ac:dyDescent="0.2">
      <c r="A174" s="553"/>
      <c r="B174" s="349"/>
      <c r="C174" s="350"/>
      <c r="D174" s="349"/>
      <c r="E174" s="351"/>
      <c r="F174" s="352"/>
      <c r="G174" s="349"/>
      <c r="H174" s="349"/>
      <c r="I174" s="349"/>
      <c r="J174" s="349"/>
      <c r="K174" s="356"/>
      <c r="L174" s="356"/>
      <c r="M174" s="356"/>
      <c r="N174" s="357"/>
      <c r="O174" s="61"/>
      <c r="P174" s="588"/>
      <c r="Q174" s="550"/>
      <c r="R174" s="496" t="s">
        <v>2643</v>
      </c>
      <c r="S174" s="508">
        <v>2500</v>
      </c>
      <c r="T174" s="540">
        <v>42951</v>
      </c>
      <c r="U174" s="581"/>
      <c r="V174" s="498" t="s">
        <v>1976</v>
      </c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</row>
    <row r="175" spans="1:46" s="79" customFormat="1" x14ac:dyDescent="0.2">
      <c r="A175" s="553"/>
      <c r="B175" s="349"/>
      <c r="C175" s="350"/>
      <c r="D175" s="349"/>
      <c r="E175" s="351"/>
      <c r="F175" s="352"/>
      <c r="G175" s="349"/>
      <c r="H175" s="349"/>
      <c r="I175" s="349"/>
      <c r="J175" s="349"/>
      <c r="K175" s="356"/>
      <c r="L175" s="356"/>
      <c r="M175" s="356"/>
      <c r="N175" s="357"/>
      <c r="O175" s="61"/>
      <c r="P175" s="588"/>
      <c r="Q175" s="550"/>
      <c r="R175" s="496" t="s">
        <v>763</v>
      </c>
      <c r="S175" s="508">
        <v>15000</v>
      </c>
      <c r="T175" s="540">
        <v>42948</v>
      </c>
      <c r="U175" s="581"/>
      <c r="V175" s="498" t="s">
        <v>1976</v>
      </c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</row>
    <row r="176" spans="1:46" s="79" customFormat="1" ht="15" x14ac:dyDescent="0.25">
      <c r="A176" s="553"/>
      <c r="B176" s="349"/>
      <c r="C176" s="350"/>
      <c r="D176" s="349"/>
      <c r="E176" s="351"/>
      <c r="F176" s="352"/>
      <c r="G176" s="349"/>
      <c r="H176" s="349"/>
      <c r="I176" s="349"/>
      <c r="J176" s="349"/>
      <c r="K176" s="356"/>
      <c r="L176" s="356"/>
      <c r="M176" s="356"/>
      <c r="N176" s="357"/>
      <c r="O176" s="61"/>
      <c r="P176" s="588"/>
      <c r="Q176" s="550"/>
      <c r="R176" s="496" t="s">
        <v>2647</v>
      </c>
      <c r="S176" s="502">
        <v>123000</v>
      </c>
      <c r="T176" s="503"/>
      <c r="U176" s="581"/>
      <c r="V176" s="498" t="s">
        <v>2618</v>
      </c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</row>
    <row r="177" spans="1:46" s="94" customFormat="1" x14ac:dyDescent="0.2">
      <c r="A177" s="585" t="s">
        <v>4035</v>
      </c>
      <c r="B177" s="349">
        <v>520514</v>
      </c>
      <c r="C177" s="350">
        <v>5398</v>
      </c>
      <c r="D177" s="349" t="s">
        <v>352</v>
      </c>
      <c r="E177" s="351">
        <v>2017</v>
      </c>
      <c r="F177" s="352">
        <v>42950</v>
      </c>
      <c r="G177" s="349" t="s">
        <v>115</v>
      </c>
      <c r="H177" s="349" t="s">
        <v>4036</v>
      </c>
      <c r="I177" s="349" t="s">
        <v>4037</v>
      </c>
      <c r="J177" s="349" t="s">
        <v>4038</v>
      </c>
      <c r="K177" s="356">
        <v>527208.15</v>
      </c>
      <c r="L177" s="356">
        <v>41326.33</v>
      </c>
      <c r="M177" s="356">
        <v>659500</v>
      </c>
      <c r="N177" s="357"/>
      <c r="O177" s="61" t="s">
        <v>787</v>
      </c>
      <c r="P177" s="589" t="s">
        <v>1342</v>
      </c>
      <c r="Q177" s="550"/>
      <c r="R177" s="496" t="s">
        <v>758</v>
      </c>
      <c r="S177" s="508">
        <v>659500</v>
      </c>
      <c r="T177" s="540">
        <v>42950</v>
      </c>
      <c r="U177" s="587">
        <v>43026</v>
      </c>
      <c r="V177" s="498" t="s">
        <v>2618</v>
      </c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</row>
    <row r="178" spans="1:46" s="94" customFormat="1" x14ac:dyDescent="0.2">
      <c r="A178" s="553" t="s">
        <v>4039</v>
      </c>
      <c r="B178" s="349">
        <v>520908</v>
      </c>
      <c r="C178" s="350">
        <v>2008</v>
      </c>
      <c r="D178" s="349" t="s">
        <v>198</v>
      </c>
      <c r="E178" s="351">
        <v>2017</v>
      </c>
      <c r="F178" s="352">
        <v>42977</v>
      </c>
      <c r="G178" s="349" t="s">
        <v>1596</v>
      </c>
      <c r="H178" s="349" t="s">
        <v>4040</v>
      </c>
      <c r="I178" s="349" t="s">
        <v>4041</v>
      </c>
      <c r="J178" s="349" t="s">
        <v>4042</v>
      </c>
      <c r="K178" s="356">
        <v>204224.14</v>
      </c>
      <c r="L178" s="356">
        <v>0</v>
      </c>
      <c r="M178" s="356">
        <v>236900</v>
      </c>
      <c r="N178" s="357"/>
      <c r="O178" s="61" t="s">
        <v>787</v>
      </c>
      <c r="P178" s="588" t="s">
        <v>3737</v>
      </c>
      <c r="Q178" s="550"/>
      <c r="R178" s="496" t="s">
        <v>757</v>
      </c>
      <c r="S178" s="508">
        <v>32000</v>
      </c>
      <c r="T178" s="540">
        <v>42982</v>
      </c>
      <c r="U178" s="581"/>
      <c r="V178" s="498" t="s">
        <v>2618</v>
      </c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</row>
    <row r="179" spans="1:46" s="94" customFormat="1" x14ac:dyDescent="0.2">
      <c r="A179" s="553"/>
      <c r="B179" s="349"/>
      <c r="C179" s="350"/>
      <c r="D179" s="349"/>
      <c r="E179" s="351"/>
      <c r="F179" s="352"/>
      <c r="G179" s="349"/>
      <c r="H179" s="349"/>
      <c r="I179" s="349"/>
      <c r="J179" s="349"/>
      <c r="K179" s="356"/>
      <c r="L179" s="356"/>
      <c r="M179" s="356"/>
      <c r="N179" s="357"/>
      <c r="O179" s="61"/>
      <c r="P179" s="588"/>
      <c r="Q179" s="550"/>
      <c r="R179" s="496" t="s">
        <v>2643</v>
      </c>
      <c r="S179" s="508">
        <v>16500</v>
      </c>
      <c r="T179" s="540">
        <v>42982</v>
      </c>
      <c r="U179" s="581"/>
      <c r="V179" s="498" t="s">
        <v>2618</v>
      </c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</row>
    <row r="180" spans="1:46" s="94" customFormat="1" x14ac:dyDescent="0.2">
      <c r="A180" s="553"/>
      <c r="B180" s="349"/>
      <c r="C180" s="350"/>
      <c r="D180" s="349"/>
      <c r="E180" s="351"/>
      <c r="F180" s="352"/>
      <c r="G180" s="349"/>
      <c r="H180" s="349"/>
      <c r="I180" s="349"/>
      <c r="J180" s="349"/>
      <c r="K180" s="356"/>
      <c r="L180" s="356"/>
      <c r="M180" s="356"/>
      <c r="N180" s="357"/>
      <c r="O180" s="61"/>
      <c r="P180" s="588"/>
      <c r="Q180" s="550"/>
      <c r="R180" s="496" t="s">
        <v>2643</v>
      </c>
      <c r="S180" s="508">
        <v>21500</v>
      </c>
      <c r="T180" s="540">
        <v>42977</v>
      </c>
      <c r="U180" s="581"/>
      <c r="V180" s="498" t="s">
        <v>2618</v>
      </c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</row>
    <row r="181" spans="1:46" s="94" customFormat="1" ht="15" x14ac:dyDescent="0.25">
      <c r="A181" s="553"/>
      <c r="B181" s="349"/>
      <c r="C181" s="350"/>
      <c r="D181" s="349"/>
      <c r="E181" s="351"/>
      <c r="F181" s="352"/>
      <c r="G181" s="349"/>
      <c r="H181" s="349"/>
      <c r="I181" s="349"/>
      <c r="J181" s="349"/>
      <c r="K181" s="356"/>
      <c r="L181" s="356"/>
      <c r="M181" s="356"/>
      <c r="N181" s="357"/>
      <c r="O181" s="61"/>
      <c r="P181" s="588"/>
      <c r="Q181" s="550"/>
      <c r="R181" s="496" t="s">
        <v>2647</v>
      </c>
      <c r="S181" s="502">
        <v>166900</v>
      </c>
      <c r="T181" s="503"/>
      <c r="U181" s="581"/>
      <c r="V181" s="498" t="s">
        <v>1976</v>
      </c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</row>
    <row r="182" spans="1:46" s="79" customFormat="1" x14ac:dyDescent="0.2">
      <c r="A182" s="553" t="s">
        <v>4043</v>
      </c>
      <c r="B182" s="349">
        <v>520226</v>
      </c>
      <c r="C182" s="350">
        <v>1783</v>
      </c>
      <c r="D182" s="349" t="s">
        <v>66</v>
      </c>
      <c r="E182" s="351">
        <v>2017</v>
      </c>
      <c r="F182" s="352">
        <v>42968</v>
      </c>
      <c r="G182" s="349"/>
      <c r="H182" s="349" t="s">
        <v>4044</v>
      </c>
      <c r="I182" s="349" t="s">
        <v>1238</v>
      </c>
      <c r="J182" s="349" t="s">
        <v>4045</v>
      </c>
      <c r="K182" s="356">
        <v>275293.15999999997</v>
      </c>
      <c r="L182" s="356">
        <v>0</v>
      </c>
      <c r="M182" s="356">
        <v>319340.07</v>
      </c>
      <c r="N182" s="357"/>
      <c r="O182" s="61" t="s">
        <v>748</v>
      </c>
      <c r="P182" s="589" t="s">
        <v>1342</v>
      </c>
      <c r="Q182" s="550"/>
      <c r="R182" s="496"/>
      <c r="S182" s="508"/>
      <c r="T182" s="490"/>
      <c r="U182" s="587">
        <v>43029</v>
      </c>
      <c r="V182" s="498"/>
    </row>
    <row r="183" spans="1:46" s="79" customFormat="1" x14ac:dyDescent="0.2">
      <c r="A183" s="553" t="s">
        <v>4046</v>
      </c>
      <c r="B183" s="349">
        <v>521802</v>
      </c>
      <c r="C183" s="350">
        <v>2202</v>
      </c>
      <c r="D183" s="349" t="s">
        <v>229</v>
      </c>
      <c r="E183" s="351">
        <v>2017</v>
      </c>
      <c r="F183" s="352">
        <v>42978</v>
      </c>
      <c r="G183" s="349"/>
      <c r="H183" s="349" t="s">
        <v>4047</v>
      </c>
      <c r="I183" s="349" t="s">
        <v>1238</v>
      </c>
      <c r="J183" s="349" t="s">
        <v>4048</v>
      </c>
      <c r="K183" s="356">
        <v>188022.18</v>
      </c>
      <c r="L183" s="356">
        <v>0</v>
      </c>
      <c r="M183" s="356">
        <v>218105.73</v>
      </c>
      <c r="N183" s="357"/>
      <c r="O183" s="61" t="s">
        <v>748</v>
      </c>
      <c r="P183" s="589" t="s">
        <v>1342</v>
      </c>
      <c r="Q183" s="550"/>
      <c r="R183" s="490"/>
      <c r="S183" s="491"/>
      <c r="T183" s="490"/>
      <c r="U183" s="587">
        <v>43029</v>
      </c>
      <c r="V183" s="498"/>
    </row>
    <row r="184" spans="1:46" s="94" customFormat="1" x14ac:dyDescent="0.2">
      <c r="A184" s="553" t="s">
        <v>4049</v>
      </c>
      <c r="B184" s="349">
        <v>520112</v>
      </c>
      <c r="C184" s="350" t="s">
        <v>697</v>
      </c>
      <c r="D184" s="349" t="s">
        <v>864</v>
      </c>
      <c r="E184" s="351">
        <v>2017</v>
      </c>
      <c r="F184" s="352">
        <v>42954</v>
      </c>
      <c r="G184" s="349" t="s">
        <v>105</v>
      </c>
      <c r="H184" s="349" t="s">
        <v>4050</v>
      </c>
      <c r="I184" s="349" t="s">
        <v>4051</v>
      </c>
      <c r="J184" s="349" t="s">
        <v>4052</v>
      </c>
      <c r="K184" s="356">
        <v>185862.07</v>
      </c>
      <c r="L184" s="356">
        <v>0</v>
      </c>
      <c r="M184" s="356">
        <v>190000</v>
      </c>
      <c r="N184" s="357"/>
      <c r="O184" s="61" t="s">
        <v>749</v>
      </c>
      <c r="P184" s="588" t="s">
        <v>3737</v>
      </c>
      <c r="Q184" s="550"/>
      <c r="R184" s="490" t="s">
        <v>758</v>
      </c>
      <c r="S184" s="491">
        <v>40000</v>
      </c>
      <c r="T184" s="540">
        <v>42955</v>
      </c>
      <c r="U184" s="581"/>
      <c r="V184" s="498" t="s">
        <v>2618</v>
      </c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</row>
    <row r="185" spans="1:46" s="94" customFormat="1" x14ac:dyDescent="0.2">
      <c r="A185" s="553"/>
      <c r="B185" s="349"/>
      <c r="C185" s="350"/>
      <c r="D185" s="349"/>
      <c r="E185" s="351"/>
      <c r="F185" s="352"/>
      <c r="G185" s="349"/>
      <c r="H185" s="349"/>
      <c r="I185" s="349"/>
      <c r="J185" s="349"/>
      <c r="K185" s="356"/>
      <c r="L185" s="356"/>
      <c r="M185" s="356"/>
      <c r="N185" s="357"/>
      <c r="O185" s="61"/>
      <c r="P185" s="588"/>
      <c r="Q185" s="550"/>
      <c r="R185" s="490" t="s">
        <v>762</v>
      </c>
      <c r="S185" s="491">
        <v>40000</v>
      </c>
      <c r="T185" s="540">
        <v>42954</v>
      </c>
      <c r="U185" s="581"/>
      <c r="V185" s="498" t="s">
        <v>1976</v>
      </c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</row>
    <row r="186" spans="1:46" s="94" customFormat="1" x14ac:dyDescent="0.2">
      <c r="A186" s="553"/>
      <c r="B186" s="349"/>
      <c r="C186" s="350"/>
      <c r="D186" s="349"/>
      <c r="E186" s="351"/>
      <c r="F186" s="352"/>
      <c r="G186" s="349"/>
      <c r="H186" s="349"/>
      <c r="I186" s="349"/>
      <c r="J186" s="349"/>
      <c r="K186" s="356"/>
      <c r="L186" s="356"/>
      <c r="M186" s="356"/>
      <c r="N186" s="357"/>
      <c r="O186" s="61"/>
      <c r="P186" s="588"/>
      <c r="Q186" s="550"/>
      <c r="R186" s="490" t="s">
        <v>758</v>
      </c>
      <c r="S186" s="491">
        <v>30000</v>
      </c>
      <c r="T186" s="540">
        <v>42957</v>
      </c>
      <c r="U186" s="581"/>
      <c r="V186" s="498" t="s">
        <v>2618</v>
      </c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</row>
    <row r="187" spans="1:46" s="94" customFormat="1" x14ac:dyDescent="0.2">
      <c r="A187" s="553"/>
      <c r="B187" s="349"/>
      <c r="C187" s="350"/>
      <c r="D187" s="349"/>
      <c r="E187" s="351"/>
      <c r="F187" s="352"/>
      <c r="G187" s="349"/>
      <c r="H187" s="349"/>
      <c r="I187" s="349"/>
      <c r="J187" s="349"/>
      <c r="K187" s="356"/>
      <c r="L187" s="356"/>
      <c r="M187" s="356"/>
      <c r="N187" s="357"/>
      <c r="O187" s="61"/>
      <c r="P187" s="588"/>
      <c r="Q187" s="550"/>
      <c r="R187" s="490" t="s">
        <v>758</v>
      </c>
      <c r="S187" s="491">
        <v>80000</v>
      </c>
      <c r="T187" s="540">
        <v>42956</v>
      </c>
      <c r="U187" s="581"/>
      <c r="V187" s="498" t="s">
        <v>2618</v>
      </c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</row>
    <row r="188" spans="1:46" s="94" customFormat="1" x14ac:dyDescent="0.2">
      <c r="A188" s="553" t="s">
        <v>4053</v>
      </c>
      <c r="B188" s="349">
        <v>521801</v>
      </c>
      <c r="C188" s="350">
        <v>2201</v>
      </c>
      <c r="D188" s="349" t="s">
        <v>217</v>
      </c>
      <c r="E188" s="351">
        <v>2017</v>
      </c>
      <c r="F188" s="352">
        <v>42949</v>
      </c>
      <c r="G188" s="349" t="s">
        <v>1467</v>
      </c>
      <c r="H188" s="349" t="s">
        <v>4054</v>
      </c>
      <c r="I188" s="349" t="s">
        <v>4055</v>
      </c>
      <c r="J188" s="349" t="s">
        <v>4056</v>
      </c>
      <c r="K188" s="356">
        <v>197672.41</v>
      </c>
      <c r="L188" s="356">
        <v>0</v>
      </c>
      <c r="M188" s="356">
        <v>229300</v>
      </c>
      <c r="N188" s="357"/>
      <c r="O188" s="61" t="s">
        <v>787</v>
      </c>
      <c r="P188" s="588" t="s">
        <v>3737</v>
      </c>
      <c r="Q188" s="550"/>
      <c r="R188" s="490" t="s">
        <v>757</v>
      </c>
      <c r="S188" s="491">
        <v>30000</v>
      </c>
      <c r="T188" s="540">
        <v>42951</v>
      </c>
      <c r="U188" s="581"/>
      <c r="V188" s="498" t="s">
        <v>2618</v>
      </c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</row>
    <row r="189" spans="1:46" s="94" customFormat="1" x14ac:dyDescent="0.2">
      <c r="A189" s="553"/>
      <c r="B189" s="349"/>
      <c r="C189" s="350"/>
      <c r="D189" s="349"/>
      <c r="E189" s="351"/>
      <c r="F189" s="352"/>
      <c r="G189" s="349"/>
      <c r="H189" s="349"/>
      <c r="I189" s="349"/>
      <c r="J189" s="349"/>
      <c r="K189" s="356"/>
      <c r="L189" s="356"/>
      <c r="M189" s="356"/>
      <c r="N189" s="357"/>
      <c r="O189" s="61"/>
      <c r="P189" s="588"/>
      <c r="Q189" s="550"/>
      <c r="R189" s="490" t="s">
        <v>757</v>
      </c>
      <c r="S189" s="491">
        <v>2800</v>
      </c>
      <c r="T189" s="540">
        <v>42951</v>
      </c>
      <c r="U189" s="581"/>
      <c r="V189" s="498" t="s">
        <v>2618</v>
      </c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</row>
    <row r="190" spans="1:46" s="94" customFormat="1" x14ac:dyDescent="0.2">
      <c r="A190" s="553"/>
      <c r="B190" s="349"/>
      <c r="C190" s="350"/>
      <c r="D190" s="349"/>
      <c r="E190" s="351"/>
      <c r="F190" s="352"/>
      <c r="G190" s="349"/>
      <c r="H190" s="349"/>
      <c r="I190" s="349"/>
      <c r="J190" s="349"/>
      <c r="K190" s="356"/>
      <c r="L190" s="356"/>
      <c r="M190" s="356"/>
      <c r="N190" s="357"/>
      <c r="O190" s="61"/>
      <c r="P190" s="588"/>
      <c r="Q190" s="550"/>
      <c r="R190" s="490" t="s">
        <v>2643</v>
      </c>
      <c r="S190" s="491">
        <v>100000</v>
      </c>
      <c r="T190" s="540">
        <v>42948</v>
      </c>
      <c r="U190" s="581"/>
      <c r="V190" s="498" t="s">
        <v>2618</v>
      </c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</row>
    <row r="191" spans="1:46" s="94" customFormat="1" ht="15" x14ac:dyDescent="0.25">
      <c r="A191" s="553"/>
      <c r="B191" s="349"/>
      <c r="C191" s="350"/>
      <c r="D191" s="349"/>
      <c r="E191" s="351"/>
      <c r="F191" s="352"/>
      <c r="G191" s="349"/>
      <c r="H191" s="349"/>
      <c r="I191" s="349"/>
      <c r="J191" s="349"/>
      <c r="K191" s="356"/>
      <c r="L191" s="356"/>
      <c r="M191" s="356"/>
      <c r="N191" s="357"/>
      <c r="O191" s="61"/>
      <c r="P191" s="588"/>
      <c r="Q191" s="550"/>
      <c r="R191" s="490" t="s">
        <v>2824</v>
      </c>
      <c r="S191" s="513">
        <v>1995.79</v>
      </c>
      <c r="T191" s="540"/>
      <c r="U191" s="581"/>
      <c r="V191" s="498" t="s">
        <v>1976</v>
      </c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</row>
    <row r="192" spans="1:46" s="94" customFormat="1" ht="15" x14ac:dyDescent="0.25">
      <c r="A192" s="553"/>
      <c r="B192" s="349"/>
      <c r="C192" s="350"/>
      <c r="D192" s="349"/>
      <c r="E192" s="351"/>
      <c r="F192" s="352"/>
      <c r="G192" s="349"/>
      <c r="H192" s="349"/>
      <c r="I192" s="349"/>
      <c r="J192" s="349"/>
      <c r="K192" s="356"/>
      <c r="L192" s="356"/>
      <c r="M192" s="356"/>
      <c r="N192" s="357"/>
      <c r="O192" s="61"/>
      <c r="P192" s="588"/>
      <c r="Q192" s="550"/>
      <c r="R192" s="490" t="s">
        <v>2647</v>
      </c>
      <c r="S192" s="502">
        <v>97304.21</v>
      </c>
      <c r="T192" s="503"/>
      <c r="U192" s="581"/>
      <c r="V192" s="498" t="s">
        <v>1976</v>
      </c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</row>
    <row r="193" spans="1:46" s="79" customFormat="1" x14ac:dyDescent="0.2">
      <c r="A193" s="553" t="s">
        <v>4057</v>
      </c>
      <c r="B193" s="349">
        <v>521101</v>
      </c>
      <c r="C193" s="350">
        <v>1251</v>
      </c>
      <c r="D193" s="349" t="s">
        <v>901</v>
      </c>
      <c r="E193" s="351">
        <v>2017</v>
      </c>
      <c r="F193" s="352">
        <v>42977</v>
      </c>
      <c r="G193" s="349" t="s">
        <v>3909</v>
      </c>
      <c r="H193" s="349" t="s">
        <v>4058</v>
      </c>
      <c r="I193" s="349" t="s">
        <v>4059</v>
      </c>
      <c r="J193" s="349" t="s">
        <v>4060</v>
      </c>
      <c r="K193" s="356">
        <v>321896.55</v>
      </c>
      <c r="L193" s="356">
        <v>0</v>
      </c>
      <c r="M193" s="356">
        <v>373400</v>
      </c>
      <c r="N193" s="357"/>
      <c r="O193" s="61" t="s">
        <v>787</v>
      </c>
      <c r="P193" s="580" t="s">
        <v>1973</v>
      </c>
      <c r="Q193" s="550"/>
      <c r="R193" s="496" t="s">
        <v>766</v>
      </c>
      <c r="S193" s="508">
        <v>240000</v>
      </c>
      <c r="T193" s="619">
        <v>42976</v>
      </c>
      <c r="U193" s="581"/>
      <c r="V193" s="498" t="s">
        <v>2618</v>
      </c>
    </row>
    <row r="194" spans="1:46" s="79" customFormat="1" x14ac:dyDescent="0.2">
      <c r="A194" s="553"/>
      <c r="B194" s="349"/>
      <c r="C194" s="350"/>
      <c r="D194" s="349"/>
      <c r="E194" s="351"/>
      <c r="F194" s="352"/>
      <c r="G194" s="349"/>
      <c r="H194" s="349"/>
      <c r="I194" s="349"/>
      <c r="J194" s="349"/>
      <c r="K194" s="356"/>
      <c r="L194" s="356"/>
      <c r="M194" s="356"/>
      <c r="N194" s="357"/>
      <c r="O194" s="61"/>
      <c r="P194" s="580"/>
      <c r="Q194" s="550"/>
      <c r="R194" s="496" t="s">
        <v>2643</v>
      </c>
      <c r="S194" s="508">
        <v>203</v>
      </c>
      <c r="T194" s="619">
        <v>42977</v>
      </c>
      <c r="U194" s="581"/>
      <c r="V194" s="498" t="s">
        <v>2618</v>
      </c>
    </row>
    <row r="195" spans="1:46" s="79" customFormat="1" ht="15" x14ac:dyDescent="0.25">
      <c r="A195" s="553"/>
      <c r="B195" s="349"/>
      <c r="C195" s="350"/>
      <c r="D195" s="349"/>
      <c r="E195" s="351"/>
      <c r="F195" s="352"/>
      <c r="G195" s="349"/>
      <c r="H195" s="349"/>
      <c r="I195" s="349"/>
      <c r="J195" s="349"/>
      <c r="K195" s="356"/>
      <c r="L195" s="356"/>
      <c r="M195" s="356"/>
      <c r="N195" s="357"/>
      <c r="O195" s="61"/>
      <c r="P195" s="580"/>
      <c r="Q195" s="550"/>
      <c r="R195" s="496" t="s">
        <v>2647</v>
      </c>
      <c r="S195" s="524">
        <v>133197.38</v>
      </c>
      <c r="U195" s="503"/>
      <c r="V195" s="498" t="s">
        <v>1976</v>
      </c>
    </row>
    <row r="196" spans="1:46" s="94" customFormat="1" x14ac:dyDescent="0.2">
      <c r="A196" s="553" t="s">
        <v>4061</v>
      </c>
      <c r="B196" s="349">
        <v>521707</v>
      </c>
      <c r="C196" s="350">
        <v>2006</v>
      </c>
      <c r="D196" s="349" t="s">
        <v>165</v>
      </c>
      <c r="E196" s="351">
        <v>2017</v>
      </c>
      <c r="F196" s="352">
        <v>42972</v>
      </c>
      <c r="G196" s="349" t="s">
        <v>24</v>
      </c>
      <c r="H196" s="349" t="s">
        <v>4062</v>
      </c>
      <c r="I196" s="349" t="s">
        <v>4063</v>
      </c>
      <c r="J196" s="349" t="s">
        <v>4064</v>
      </c>
      <c r="K196" s="356">
        <v>201982.76</v>
      </c>
      <c r="L196" s="356">
        <v>0</v>
      </c>
      <c r="M196" s="356">
        <v>234300</v>
      </c>
      <c r="N196" s="357"/>
      <c r="O196" s="61" t="s">
        <v>787</v>
      </c>
      <c r="P196" s="588" t="s">
        <v>3737</v>
      </c>
      <c r="Q196" s="550"/>
      <c r="R196" s="490" t="s">
        <v>757</v>
      </c>
      <c r="S196" s="491">
        <v>234300</v>
      </c>
      <c r="T196" s="540">
        <v>42976</v>
      </c>
      <c r="U196" s="581"/>
      <c r="V196" s="498" t="s">
        <v>1976</v>
      </c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</row>
    <row r="197" spans="1:46" s="79" customFormat="1" x14ac:dyDescent="0.2">
      <c r="A197" s="553" t="s">
        <v>4065</v>
      </c>
      <c r="B197" s="349">
        <v>521101</v>
      </c>
      <c r="C197" s="350">
        <v>1251</v>
      </c>
      <c r="D197" s="349" t="s">
        <v>901</v>
      </c>
      <c r="E197" s="351">
        <v>2017</v>
      </c>
      <c r="F197" s="352">
        <v>42956</v>
      </c>
      <c r="G197" s="349" t="s">
        <v>35</v>
      </c>
      <c r="H197" s="349" t="s">
        <v>4066</v>
      </c>
      <c r="I197" s="349" t="s">
        <v>3525</v>
      </c>
      <c r="J197" s="349" t="s">
        <v>4067</v>
      </c>
      <c r="K197" s="356">
        <v>293103.45</v>
      </c>
      <c r="L197" s="356">
        <v>0</v>
      </c>
      <c r="M197" s="356">
        <v>340000</v>
      </c>
      <c r="N197" s="357"/>
      <c r="O197" s="61" t="s">
        <v>787</v>
      </c>
      <c r="P197" s="580" t="s">
        <v>1973</v>
      </c>
      <c r="Q197" s="550"/>
      <c r="R197" s="496" t="s">
        <v>757</v>
      </c>
      <c r="S197" s="508">
        <v>145000</v>
      </c>
      <c r="T197" s="540">
        <v>42957</v>
      </c>
      <c r="U197" s="581"/>
      <c r="V197" s="498" t="s">
        <v>1976</v>
      </c>
    </row>
    <row r="198" spans="1:46" s="79" customFormat="1" ht="15" x14ac:dyDescent="0.25">
      <c r="A198" s="553"/>
      <c r="B198" s="349"/>
      <c r="C198" s="350"/>
      <c r="D198" s="349"/>
      <c r="E198" s="351"/>
      <c r="F198" s="352"/>
      <c r="G198" s="349"/>
      <c r="H198" s="349"/>
      <c r="I198" s="349"/>
      <c r="J198" s="349"/>
      <c r="K198" s="356"/>
      <c r="L198" s="356"/>
      <c r="M198" s="356"/>
      <c r="N198" s="357"/>
      <c r="O198" s="61"/>
      <c r="P198" s="580"/>
      <c r="Q198" s="550"/>
      <c r="R198" s="496" t="s">
        <v>2824</v>
      </c>
      <c r="S198" s="524">
        <v>2818.97</v>
      </c>
      <c r="T198" s="503"/>
      <c r="U198" s="581"/>
      <c r="V198" s="498" t="s">
        <v>1976</v>
      </c>
    </row>
    <row r="199" spans="1:46" s="79" customFormat="1" ht="15" x14ac:dyDescent="0.25">
      <c r="A199" s="553"/>
      <c r="B199" s="349"/>
      <c r="C199" s="350"/>
      <c r="D199" s="349"/>
      <c r="E199" s="351"/>
      <c r="F199" s="352"/>
      <c r="G199" s="349"/>
      <c r="H199" s="349"/>
      <c r="I199" s="349"/>
      <c r="J199" s="349"/>
      <c r="K199" s="356"/>
      <c r="L199" s="356"/>
      <c r="M199" s="356"/>
      <c r="N199" s="357"/>
      <c r="O199" s="61"/>
      <c r="P199" s="580"/>
      <c r="Q199" s="550"/>
      <c r="R199" s="496" t="s">
        <v>2647</v>
      </c>
      <c r="S199" s="524">
        <v>192181.03</v>
      </c>
      <c r="U199" s="503"/>
      <c r="V199" s="498" t="s">
        <v>1976</v>
      </c>
    </row>
    <row r="200" spans="1:46" s="79" customFormat="1" ht="12.75" customHeight="1" x14ac:dyDescent="0.2">
      <c r="A200" s="553" t="s">
        <v>4068</v>
      </c>
      <c r="B200" s="349">
        <v>521801</v>
      </c>
      <c r="C200" s="350">
        <v>2201</v>
      </c>
      <c r="D200" s="349" t="s">
        <v>217</v>
      </c>
      <c r="E200" s="351">
        <v>2017</v>
      </c>
      <c r="F200" s="352">
        <v>42977</v>
      </c>
      <c r="G200" s="349" t="s">
        <v>13</v>
      </c>
      <c r="H200" s="349" t="s">
        <v>4069</v>
      </c>
      <c r="I200" s="364" t="s">
        <v>4070</v>
      </c>
      <c r="J200" s="364" t="s">
        <v>4071</v>
      </c>
      <c r="K200" s="371">
        <v>197672.41</v>
      </c>
      <c r="L200" s="371">
        <v>0</v>
      </c>
      <c r="M200" s="371">
        <v>229300</v>
      </c>
      <c r="N200" s="372"/>
      <c r="O200" s="373" t="s">
        <v>787</v>
      </c>
      <c r="P200" s="598" t="s">
        <v>3737</v>
      </c>
      <c r="Q200" s="592"/>
      <c r="R200" s="599" t="s">
        <v>2643</v>
      </c>
      <c r="S200" s="600">
        <v>35000</v>
      </c>
      <c r="T200" s="595">
        <v>42977</v>
      </c>
      <c r="U200" s="596"/>
      <c r="V200" s="597" t="s">
        <v>4072</v>
      </c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</row>
    <row r="201" spans="1:46" s="79" customFormat="1" x14ac:dyDescent="0.2">
      <c r="A201" s="553"/>
      <c r="B201" s="349"/>
      <c r="C201" s="350"/>
      <c r="D201" s="349"/>
      <c r="E201" s="351"/>
      <c r="F201" s="352"/>
      <c r="G201" s="349"/>
      <c r="H201" s="349"/>
      <c r="I201" s="349"/>
      <c r="J201" s="349"/>
      <c r="K201" s="356"/>
      <c r="L201" s="356"/>
      <c r="M201" s="356"/>
      <c r="N201" s="357"/>
      <c r="O201" s="61"/>
      <c r="P201" s="588"/>
      <c r="Q201" s="550"/>
      <c r="R201" s="490" t="s">
        <v>2643</v>
      </c>
      <c r="S201" s="491">
        <v>1500</v>
      </c>
      <c r="T201" s="540">
        <v>42961</v>
      </c>
      <c r="U201" s="581"/>
      <c r="V201" s="498" t="s">
        <v>2618</v>
      </c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</row>
    <row r="202" spans="1:46" s="79" customFormat="1" x14ac:dyDescent="0.2">
      <c r="A202" s="553"/>
      <c r="B202" s="349"/>
      <c r="C202" s="350"/>
      <c r="D202" s="349"/>
      <c r="E202" s="351"/>
      <c r="F202" s="352"/>
      <c r="G202" s="349"/>
      <c r="H202" s="349"/>
      <c r="I202" s="349"/>
      <c r="J202" s="349"/>
      <c r="K202" s="356"/>
      <c r="L202" s="356"/>
      <c r="M202" s="356"/>
      <c r="N202" s="357"/>
      <c r="O202" s="61"/>
      <c r="P202" s="588"/>
      <c r="Q202" s="550"/>
      <c r="R202" s="490" t="s">
        <v>763</v>
      </c>
      <c r="S202" s="491">
        <v>1000</v>
      </c>
      <c r="T202" s="540">
        <v>42961</v>
      </c>
      <c r="U202" s="581"/>
      <c r="V202" s="498" t="s">
        <v>2618</v>
      </c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</row>
    <row r="203" spans="1:46" s="79" customFormat="1" x14ac:dyDescent="0.2">
      <c r="A203" s="553"/>
      <c r="B203" s="349"/>
      <c r="C203" s="350"/>
      <c r="D203" s="349"/>
      <c r="E203" s="351"/>
      <c r="F203" s="352"/>
      <c r="G203" s="349"/>
      <c r="H203" s="349"/>
      <c r="I203" s="349"/>
      <c r="J203" s="349"/>
      <c r="K203" s="356"/>
      <c r="L203" s="356"/>
      <c r="M203" s="356"/>
      <c r="N203" s="357"/>
      <c r="O203" s="61"/>
      <c r="P203" s="588"/>
      <c r="Q203" s="550"/>
      <c r="R203" s="490" t="s">
        <v>2643</v>
      </c>
      <c r="S203" s="491">
        <v>7500</v>
      </c>
      <c r="T203" s="540">
        <v>42978</v>
      </c>
      <c r="U203" s="581"/>
      <c r="V203" s="498" t="s">
        <v>2618</v>
      </c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</row>
    <row r="204" spans="1:46" s="79" customFormat="1" x14ac:dyDescent="0.2">
      <c r="A204" s="553"/>
      <c r="B204" s="349"/>
      <c r="C204" s="350"/>
      <c r="D204" s="349"/>
      <c r="E204" s="351"/>
      <c r="F204" s="352"/>
      <c r="G204" s="349"/>
      <c r="H204" s="349"/>
      <c r="I204" s="349"/>
      <c r="J204" s="349"/>
      <c r="K204" s="356"/>
      <c r="L204" s="356"/>
      <c r="M204" s="356"/>
      <c r="N204" s="357"/>
      <c r="O204" s="61"/>
      <c r="P204" s="588"/>
      <c r="Q204" s="550"/>
      <c r="R204" s="490" t="s">
        <v>2643</v>
      </c>
      <c r="S204" s="491">
        <v>5000</v>
      </c>
      <c r="T204" s="540">
        <v>42977</v>
      </c>
      <c r="U204" s="581"/>
      <c r="V204" s="498" t="s">
        <v>2618</v>
      </c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</row>
    <row r="205" spans="1:46" s="92" customFormat="1" ht="12" customHeight="1" x14ac:dyDescent="0.2">
      <c r="A205" s="553" t="s">
        <v>4073</v>
      </c>
      <c r="B205" s="349">
        <v>1520204</v>
      </c>
      <c r="C205" s="350">
        <v>5603</v>
      </c>
      <c r="D205" s="349" t="s">
        <v>375</v>
      </c>
      <c r="E205" s="351">
        <v>2018</v>
      </c>
      <c r="F205" s="352">
        <v>42966</v>
      </c>
      <c r="G205" s="349" t="s">
        <v>203</v>
      </c>
      <c r="H205" s="349" t="s">
        <v>4074</v>
      </c>
      <c r="I205" s="349" t="s">
        <v>4075</v>
      </c>
      <c r="J205" s="349" t="s">
        <v>4076</v>
      </c>
      <c r="K205" s="356">
        <v>314614.12</v>
      </c>
      <c r="L205" s="356">
        <v>15730.71</v>
      </c>
      <c r="M205" s="356">
        <v>383200</v>
      </c>
      <c r="N205" s="357"/>
      <c r="O205" s="61" t="s">
        <v>787</v>
      </c>
      <c r="P205" s="580" t="s">
        <v>1973</v>
      </c>
      <c r="Q205" s="550"/>
      <c r="R205" s="490" t="s">
        <v>758</v>
      </c>
      <c r="S205" s="491">
        <v>363200</v>
      </c>
      <c r="T205" s="540">
        <v>42972</v>
      </c>
      <c r="U205" s="581"/>
      <c r="V205" s="498" t="s">
        <v>2618</v>
      </c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</row>
    <row r="206" spans="1:46" s="92" customFormat="1" ht="12" customHeight="1" x14ac:dyDescent="0.2">
      <c r="A206" s="553"/>
      <c r="B206" s="349"/>
      <c r="C206" s="350"/>
      <c r="D206" s="349"/>
      <c r="E206" s="351"/>
      <c r="F206" s="352"/>
      <c r="G206" s="349"/>
      <c r="H206" s="349"/>
      <c r="I206" s="349"/>
      <c r="J206" s="349"/>
      <c r="K206" s="356"/>
      <c r="L206" s="356"/>
      <c r="M206" s="356"/>
      <c r="N206" s="357"/>
      <c r="O206" s="61"/>
      <c r="P206" s="580"/>
      <c r="Q206" s="550"/>
      <c r="R206" s="490" t="s">
        <v>763</v>
      </c>
      <c r="S206" s="491">
        <v>20000</v>
      </c>
      <c r="T206" s="540">
        <v>42965</v>
      </c>
      <c r="U206" s="581"/>
      <c r="V206" s="498" t="s">
        <v>2618</v>
      </c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</row>
    <row r="207" spans="1:46" s="94" customFormat="1" x14ac:dyDescent="0.2">
      <c r="A207" s="553" t="s">
        <v>4077</v>
      </c>
      <c r="B207" s="349">
        <v>1520603</v>
      </c>
      <c r="C207" s="350">
        <v>7497</v>
      </c>
      <c r="D207" s="349" t="s">
        <v>3871</v>
      </c>
      <c r="E207" s="351">
        <v>2017</v>
      </c>
      <c r="F207" s="352">
        <v>42962</v>
      </c>
      <c r="G207" s="349" t="s">
        <v>1372</v>
      </c>
      <c r="H207" s="349" t="s">
        <v>4078</v>
      </c>
      <c r="I207" s="349" t="s">
        <v>4079</v>
      </c>
      <c r="J207" s="349" t="s">
        <v>4080</v>
      </c>
      <c r="K207" s="356">
        <v>271264.37</v>
      </c>
      <c r="L207" s="356">
        <v>13563.22</v>
      </c>
      <c r="M207" s="356">
        <v>330400</v>
      </c>
      <c r="N207" s="357"/>
      <c r="O207" s="61" t="s">
        <v>787</v>
      </c>
      <c r="P207" s="580" t="s">
        <v>1973</v>
      </c>
      <c r="Q207" s="550"/>
      <c r="R207" s="490" t="s">
        <v>758</v>
      </c>
      <c r="S207" s="491">
        <v>330400</v>
      </c>
      <c r="T207" s="540">
        <v>42962</v>
      </c>
      <c r="U207" s="581"/>
      <c r="V207" s="498" t="s">
        <v>1976</v>
      </c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</row>
    <row r="208" spans="1:46" s="94" customFormat="1" x14ac:dyDescent="0.2">
      <c r="A208" s="553" t="s">
        <v>4081</v>
      </c>
      <c r="B208" s="349">
        <v>521908</v>
      </c>
      <c r="C208" s="350">
        <v>6980</v>
      </c>
      <c r="D208" s="349" t="s">
        <v>407</v>
      </c>
      <c r="E208" s="351">
        <v>2017</v>
      </c>
      <c r="F208" s="352">
        <v>42949</v>
      </c>
      <c r="G208" s="349"/>
      <c r="H208" s="349" t="s">
        <v>4082</v>
      </c>
      <c r="I208" s="349" t="s">
        <v>1147</v>
      </c>
      <c r="J208" s="349" t="s">
        <v>4083</v>
      </c>
      <c r="K208" s="356">
        <v>460716.53</v>
      </c>
      <c r="L208" s="356">
        <v>0</v>
      </c>
      <c r="M208" s="356">
        <v>534431.17000000004</v>
      </c>
      <c r="N208" s="357"/>
      <c r="O208" s="61" t="s">
        <v>748</v>
      </c>
      <c r="P208" s="589" t="s">
        <v>1342</v>
      </c>
      <c r="Q208" s="550"/>
      <c r="R208" s="490"/>
      <c r="S208" s="491"/>
      <c r="T208" s="490"/>
      <c r="U208" s="587">
        <v>43029</v>
      </c>
      <c r="V208" s="498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</row>
    <row r="209" spans="1:46" s="94" customFormat="1" x14ac:dyDescent="0.2">
      <c r="A209" s="553" t="s">
        <v>4084</v>
      </c>
      <c r="B209" s="349">
        <v>1520701</v>
      </c>
      <c r="C209" s="350">
        <v>2203</v>
      </c>
      <c r="D209" s="349" t="s">
        <v>256</v>
      </c>
      <c r="E209" s="351">
        <v>2017</v>
      </c>
      <c r="F209" s="352">
        <v>42970</v>
      </c>
      <c r="G209" s="349"/>
      <c r="H209" s="349" t="s">
        <v>4085</v>
      </c>
      <c r="I209" s="349" t="s">
        <v>1147</v>
      </c>
      <c r="J209" s="349" t="s">
        <v>4086</v>
      </c>
      <c r="K209" s="356">
        <v>163660.10999999999</v>
      </c>
      <c r="L209" s="356">
        <v>0</v>
      </c>
      <c r="M209" s="356">
        <v>189845.73</v>
      </c>
      <c r="N209" s="357"/>
      <c r="O209" s="61" t="s">
        <v>748</v>
      </c>
      <c r="P209" s="589" t="s">
        <v>1342</v>
      </c>
      <c r="Q209" s="550"/>
      <c r="R209" s="490"/>
      <c r="S209" s="491"/>
      <c r="T209" s="490"/>
      <c r="U209" s="587">
        <v>43029</v>
      </c>
      <c r="V209" s="498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</row>
    <row r="210" spans="1:46" s="79" customFormat="1" x14ac:dyDescent="0.2">
      <c r="A210" s="553" t="s">
        <v>4087</v>
      </c>
      <c r="B210" s="349">
        <v>1520603</v>
      </c>
      <c r="C210" s="350">
        <v>7497</v>
      </c>
      <c r="D210" s="349" t="s">
        <v>3871</v>
      </c>
      <c r="E210" s="351">
        <v>2017</v>
      </c>
      <c r="F210" s="352">
        <v>42970</v>
      </c>
      <c r="G210" s="349"/>
      <c r="H210" s="349" t="s">
        <v>4088</v>
      </c>
      <c r="I210" s="349" t="s">
        <v>1147</v>
      </c>
      <c r="J210" s="349" t="s">
        <v>4089</v>
      </c>
      <c r="K210" s="356">
        <v>257188.43</v>
      </c>
      <c r="L210" s="356">
        <v>0</v>
      </c>
      <c r="M210" s="356">
        <v>298338.58</v>
      </c>
      <c r="N210" s="357"/>
      <c r="O210" s="61" t="s">
        <v>748</v>
      </c>
      <c r="P210" s="589" t="s">
        <v>1342</v>
      </c>
      <c r="Q210" s="550"/>
      <c r="R210" s="490"/>
      <c r="S210" s="491"/>
      <c r="T210" s="490"/>
      <c r="U210" s="587">
        <v>43029</v>
      </c>
      <c r="V210" s="498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</row>
    <row r="211" spans="1:46" s="94" customFormat="1" x14ac:dyDescent="0.2">
      <c r="A211" s="553" t="s">
        <v>4090</v>
      </c>
      <c r="B211" s="349">
        <v>1520603</v>
      </c>
      <c r="C211" s="350">
        <v>7497</v>
      </c>
      <c r="D211" s="349" t="s">
        <v>3871</v>
      </c>
      <c r="E211" s="351">
        <v>2017</v>
      </c>
      <c r="F211" s="352">
        <v>42970</v>
      </c>
      <c r="G211" s="349"/>
      <c r="H211" s="349" t="s">
        <v>4091</v>
      </c>
      <c r="I211" s="349" t="s">
        <v>1147</v>
      </c>
      <c r="J211" s="349" t="s">
        <v>4092</v>
      </c>
      <c r="K211" s="356">
        <v>247640.91</v>
      </c>
      <c r="L211" s="356">
        <v>0</v>
      </c>
      <c r="M211" s="356">
        <v>287263.46000000002</v>
      </c>
      <c r="N211" s="357"/>
      <c r="O211" s="61" t="s">
        <v>748</v>
      </c>
      <c r="P211" s="589" t="s">
        <v>1342</v>
      </c>
      <c r="Q211" s="550"/>
      <c r="R211" s="490"/>
      <c r="S211" s="491"/>
      <c r="T211" s="490"/>
      <c r="U211" s="587">
        <v>43029</v>
      </c>
      <c r="V211" s="498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</row>
    <row r="212" spans="1:46" s="79" customFormat="1" x14ac:dyDescent="0.2">
      <c r="A212" s="553" t="s">
        <v>4093</v>
      </c>
      <c r="B212" s="349">
        <v>521702</v>
      </c>
      <c r="C212" s="350">
        <v>2005</v>
      </c>
      <c r="D212" s="349" t="s">
        <v>130</v>
      </c>
      <c r="E212" s="351">
        <v>2017</v>
      </c>
      <c r="F212" s="352">
        <v>42968</v>
      </c>
      <c r="G212" s="349"/>
      <c r="H212" s="349" t="s">
        <v>4094</v>
      </c>
      <c r="I212" s="349" t="s">
        <v>1147</v>
      </c>
      <c r="J212" s="349" t="s">
        <v>4095</v>
      </c>
      <c r="K212" s="356">
        <v>166863.39000000001</v>
      </c>
      <c r="L212" s="356">
        <v>0</v>
      </c>
      <c r="M212" s="356">
        <v>193561.53</v>
      </c>
      <c r="N212" s="357"/>
      <c r="O212" s="61" t="s">
        <v>748</v>
      </c>
      <c r="P212" s="589" t="s">
        <v>1342</v>
      </c>
      <c r="Q212" s="550"/>
      <c r="R212" s="490"/>
      <c r="S212" s="491"/>
      <c r="T212" s="490"/>
      <c r="U212" s="587">
        <v>43029</v>
      </c>
      <c r="V212" s="498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</row>
    <row r="213" spans="1:46" s="79" customFormat="1" x14ac:dyDescent="0.2">
      <c r="A213" s="553" t="s">
        <v>4096</v>
      </c>
      <c r="B213" s="349">
        <v>521702</v>
      </c>
      <c r="C213" s="350">
        <v>2005</v>
      </c>
      <c r="D213" s="349" t="s">
        <v>130</v>
      </c>
      <c r="E213" s="351">
        <v>2017</v>
      </c>
      <c r="F213" s="352">
        <v>42968</v>
      </c>
      <c r="G213" s="349"/>
      <c r="H213" s="349" t="s">
        <v>4097</v>
      </c>
      <c r="I213" s="349" t="s">
        <v>1147</v>
      </c>
      <c r="J213" s="349" t="s">
        <v>4098</v>
      </c>
      <c r="K213" s="356">
        <v>166863.39000000001</v>
      </c>
      <c r="L213" s="356">
        <v>0</v>
      </c>
      <c r="M213" s="356">
        <v>193561.53</v>
      </c>
      <c r="N213" s="357"/>
      <c r="O213" s="61" t="s">
        <v>748</v>
      </c>
      <c r="P213" s="589" t="s">
        <v>1342</v>
      </c>
      <c r="Q213" s="550"/>
      <c r="R213" s="490"/>
      <c r="S213" s="491"/>
      <c r="T213" s="490"/>
      <c r="U213" s="587">
        <v>43029</v>
      </c>
      <c r="V213" s="498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</row>
    <row r="214" spans="1:46" s="92" customFormat="1" x14ac:dyDescent="0.2">
      <c r="A214" s="553" t="s">
        <v>4099</v>
      </c>
      <c r="B214" s="349">
        <v>521702</v>
      </c>
      <c r="C214" s="350">
        <v>2005</v>
      </c>
      <c r="D214" s="349" t="s">
        <v>130</v>
      </c>
      <c r="E214" s="351">
        <v>2017</v>
      </c>
      <c r="F214" s="352">
        <v>42968</v>
      </c>
      <c r="G214" s="349"/>
      <c r="H214" s="349" t="s">
        <v>4100</v>
      </c>
      <c r="I214" s="349" t="s">
        <v>1147</v>
      </c>
      <c r="J214" s="349" t="s">
        <v>4101</v>
      </c>
      <c r="K214" s="356">
        <v>166863.38</v>
      </c>
      <c r="L214" s="356">
        <v>0</v>
      </c>
      <c r="M214" s="356">
        <v>193561.52</v>
      </c>
      <c r="N214" s="357"/>
      <c r="O214" s="61" t="s">
        <v>748</v>
      </c>
      <c r="P214" s="589" t="s">
        <v>1342</v>
      </c>
      <c r="Q214" s="550"/>
      <c r="R214" s="490"/>
      <c r="S214" s="491"/>
      <c r="T214" s="490"/>
      <c r="U214" s="587">
        <v>43029</v>
      </c>
      <c r="V214" s="498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</row>
    <row r="215" spans="1:46" s="92" customFormat="1" x14ac:dyDescent="0.2">
      <c r="A215" s="553" t="s">
        <v>4102</v>
      </c>
      <c r="B215" s="349">
        <v>521907</v>
      </c>
      <c r="C215" s="350">
        <v>6987</v>
      </c>
      <c r="D215" s="349" t="s">
        <v>423</v>
      </c>
      <c r="E215" s="351">
        <v>2017</v>
      </c>
      <c r="F215" s="352">
        <v>42955</v>
      </c>
      <c r="G215" s="349"/>
      <c r="H215" s="349" t="s">
        <v>4103</v>
      </c>
      <c r="I215" s="349" t="s">
        <v>1172</v>
      </c>
      <c r="J215" s="349" t="s">
        <v>4104</v>
      </c>
      <c r="K215" s="356">
        <v>501435.65</v>
      </c>
      <c r="L215" s="356">
        <v>0</v>
      </c>
      <c r="M215" s="356">
        <v>581665.35</v>
      </c>
      <c r="N215" s="357"/>
      <c r="O215" s="61" t="s">
        <v>748</v>
      </c>
      <c r="P215" s="589" t="s">
        <v>1342</v>
      </c>
      <c r="Q215" s="550"/>
      <c r="R215" s="490"/>
      <c r="S215" s="491"/>
      <c r="T215" s="490"/>
      <c r="U215" s="587">
        <v>43029</v>
      </c>
      <c r="V215" s="498"/>
    </row>
    <row r="216" spans="1:46" s="79" customFormat="1" x14ac:dyDescent="0.2">
      <c r="A216" s="553" t="s">
        <v>4105</v>
      </c>
      <c r="B216" s="349">
        <v>521101</v>
      </c>
      <c r="C216" s="350">
        <v>1251</v>
      </c>
      <c r="D216" s="349" t="s">
        <v>901</v>
      </c>
      <c r="E216" s="351">
        <v>2017</v>
      </c>
      <c r="F216" s="352">
        <v>42949</v>
      </c>
      <c r="G216" s="349"/>
      <c r="H216" s="349" t="s">
        <v>4106</v>
      </c>
      <c r="I216" s="349" t="s">
        <v>1172</v>
      </c>
      <c r="J216" s="349" t="s">
        <v>4107</v>
      </c>
      <c r="K216" s="356">
        <v>300392.87</v>
      </c>
      <c r="L216" s="356">
        <v>0</v>
      </c>
      <c r="M216" s="356">
        <v>348455.73</v>
      </c>
      <c r="N216" s="357"/>
      <c r="O216" s="61" t="s">
        <v>748</v>
      </c>
      <c r="P216" s="589" t="s">
        <v>1342</v>
      </c>
      <c r="Q216" s="550"/>
      <c r="R216" s="490"/>
      <c r="S216" s="491"/>
      <c r="T216" s="490"/>
      <c r="U216" s="587">
        <v>43029</v>
      </c>
      <c r="V216" s="498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</row>
    <row r="217" spans="1:46" s="79" customFormat="1" x14ac:dyDescent="0.2">
      <c r="A217" s="553" t="s">
        <v>4108</v>
      </c>
      <c r="B217" s="349">
        <v>521801</v>
      </c>
      <c r="C217" s="350">
        <v>2201</v>
      </c>
      <c r="D217" s="349" t="s">
        <v>217</v>
      </c>
      <c r="E217" s="351">
        <v>2017</v>
      </c>
      <c r="F217" s="352">
        <v>42978</v>
      </c>
      <c r="G217" s="349"/>
      <c r="H217" s="349" t="s">
        <v>4109</v>
      </c>
      <c r="I217" s="349" t="s">
        <v>1172</v>
      </c>
      <c r="J217" s="349" t="s">
        <v>4110</v>
      </c>
      <c r="K217" s="356">
        <v>183987.71</v>
      </c>
      <c r="L217" s="356">
        <v>0</v>
      </c>
      <c r="M217" s="356">
        <v>213425.74</v>
      </c>
      <c r="N217" s="357"/>
      <c r="O217" s="61" t="s">
        <v>748</v>
      </c>
      <c r="P217" s="589" t="s">
        <v>1342</v>
      </c>
      <c r="Q217" s="550"/>
      <c r="R217" s="490"/>
      <c r="S217" s="491"/>
      <c r="T217" s="490"/>
      <c r="U217" s="587">
        <v>43029</v>
      </c>
      <c r="V217" s="498"/>
    </row>
    <row r="218" spans="1:46" s="79" customFormat="1" x14ac:dyDescent="0.2">
      <c r="A218" s="553" t="s">
        <v>4111</v>
      </c>
      <c r="B218" s="349">
        <v>522403</v>
      </c>
      <c r="C218" s="350">
        <v>1060</v>
      </c>
      <c r="D218" s="349" t="s">
        <v>3995</v>
      </c>
      <c r="E218" s="351">
        <v>2017</v>
      </c>
      <c r="F218" s="352">
        <v>42970</v>
      </c>
      <c r="G218" s="349" t="s">
        <v>3959</v>
      </c>
      <c r="H218" s="349" t="s">
        <v>4112</v>
      </c>
      <c r="I218" s="349" t="s">
        <v>4113</v>
      </c>
      <c r="J218" s="349" t="s">
        <v>4114</v>
      </c>
      <c r="K218" s="356">
        <v>212241.38</v>
      </c>
      <c r="L218" s="356">
        <v>0</v>
      </c>
      <c r="M218" s="356">
        <v>246200</v>
      </c>
      <c r="N218" s="357"/>
      <c r="O218" s="61" t="s">
        <v>787</v>
      </c>
      <c r="P218" s="588" t="s">
        <v>3737</v>
      </c>
      <c r="Q218" s="550"/>
      <c r="R218" s="490" t="s">
        <v>757</v>
      </c>
      <c r="S218" s="491">
        <v>10000</v>
      </c>
      <c r="T218" s="540">
        <v>42971</v>
      </c>
      <c r="U218" s="581"/>
      <c r="V218" s="498" t="s">
        <v>2618</v>
      </c>
    </row>
    <row r="219" spans="1:46" s="79" customFormat="1" x14ac:dyDescent="0.2">
      <c r="A219" s="553"/>
      <c r="B219" s="349"/>
      <c r="C219" s="350"/>
      <c r="D219" s="349"/>
      <c r="E219" s="351"/>
      <c r="F219" s="352"/>
      <c r="G219" s="349"/>
      <c r="H219" s="349"/>
      <c r="I219" s="349"/>
      <c r="J219" s="349"/>
      <c r="K219" s="356"/>
      <c r="L219" s="356"/>
      <c r="M219" s="356"/>
      <c r="N219" s="357"/>
      <c r="O219" s="61"/>
      <c r="P219" s="588"/>
      <c r="Q219" s="550"/>
      <c r="R219" s="490" t="s">
        <v>763</v>
      </c>
      <c r="S219" s="491">
        <v>3297.73</v>
      </c>
      <c r="T219" s="540">
        <v>42971</v>
      </c>
      <c r="U219" s="581"/>
      <c r="V219" s="498" t="s">
        <v>1976</v>
      </c>
    </row>
    <row r="220" spans="1:46" s="79" customFormat="1" x14ac:dyDescent="0.2">
      <c r="A220" s="553"/>
      <c r="B220" s="349"/>
      <c r="C220" s="350"/>
      <c r="D220" s="349"/>
      <c r="E220" s="351"/>
      <c r="F220" s="352"/>
      <c r="G220" s="349"/>
      <c r="H220" s="349"/>
      <c r="I220" s="349"/>
      <c r="J220" s="349"/>
      <c r="K220" s="356"/>
      <c r="L220" s="356"/>
      <c r="M220" s="356"/>
      <c r="N220" s="357"/>
      <c r="O220" s="61"/>
      <c r="P220" s="588"/>
      <c r="Q220" s="550"/>
      <c r="R220" s="490" t="s">
        <v>763</v>
      </c>
      <c r="S220" s="491">
        <v>17000</v>
      </c>
      <c r="T220" s="540">
        <v>42962</v>
      </c>
      <c r="U220" s="581"/>
      <c r="V220" s="498" t="s">
        <v>2618</v>
      </c>
    </row>
    <row r="221" spans="1:46" s="79" customFormat="1" x14ac:dyDescent="0.2">
      <c r="A221" s="553"/>
      <c r="B221" s="349"/>
      <c r="C221" s="350"/>
      <c r="D221" s="349"/>
      <c r="E221" s="351"/>
      <c r="F221" s="352"/>
      <c r="G221" s="349"/>
      <c r="H221" s="349"/>
      <c r="I221" s="349"/>
      <c r="J221" s="349"/>
      <c r="K221" s="356"/>
      <c r="L221" s="356"/>
      <c r="M221" s="356"/>
      <c r="N221" s="357"/>
      <c r="O221" s="61"/>
      <c r="P221" s="588"/>
      <c r="Q221" s="550"/>
      <c r="R221" s="490" t="s">
        <v>763</v>
      </c>
      <c r="S221" s="491">
        <v>20000</v>
      </c>
      <c r="T221" s="540">
        <v>42971</v>
      </c>
      <c r="U221" s="581"/>
      <c r="V221" s="498" t="s">
        <v>2618</v>
      </c>
    </row>
    <row r="222" spans="1:46" s="79" customFormat="1" ht="15" x14ac:dyDescent="0.25">
      <c r="A222" s="553"/>
      <c r="B222" s="349"/>
      <c r="C222" s="350"/>
      <c r="D222" s="349"/>
      <c r="E222" s="351"/>
      <c r="F222" s="352"/>
      <c r="G222" s="349"/>
      <c r="H222" s="349"/>
      <c r="I222" s="349"/>
      <c r="J222" s="349"/>
      <c r="K222" s="356"/>
      <c r="L222" s="356"/>
      <c r="M222" s="356"/>
      <c r="N222" s="357"/>
      <c r="O222" s="61"/>
      <c r="P222" s="588"/>
      <c r="Q222" s="550"/>
      <c r="R222" s="490" t="s">
        <v>2647</v>
      </c>
      <c r="S222" s="524">
        <v>195902.27</v>
      </c>
      <c r="U222" s="503"/>
      <c r="V222" s="498" t="s">
        <v>2618</v>
      </c>
    </row>
    <row r="223" spans="1:46" s="92" customFormat="1" x14ac:dyDescent="0.2">
      <c r="A223" s="553" t="s">
        <v>4115</v>
      </c>
      <c r="B223" s="349">
        <v>521802</v>
      </c>
      <c r="C223" s="350">
        <v>2202</v>
      </c>
      <c r="D223" s="349" t="s">
        <v>229</v>
      </c>
      <c r="E223" s="351">
        <v>2017</v>
      </c>
      <c r="F223" s="352">
        <v>42956</v>
      </c>
      <c r="G223" s="349" t="s">
        <v>79</v>
      </c>
      <c r="H223" s="349" t="s">
        <v>4116</v>
      </c>
      <c r="I223" s="349" t="s">
        <v>4117</v>
      </c>
      <c r="J223" s="349" t="s">
        <v>4118</v>
      </c>
      <c r="K223" s="356">
        <v>202155.17</v>
      </c>
      <c r="L223" s="356">
        <v>0</v>
      </c>
      <c r="M223" s="356">
        <v>234500</v>
      </c>
      <c r="N223" s="357"/>
      <c r="O223" s="61" t="s">
        <v>787</v>
      </c>
      <c r="P223" s="588" t="s">
        <v>3737</v>
      </c>
      <c r="Q223" s="550"/>
      <c r="R223" s="490" t="s">
        <v>758</v>
      </c>
      <c r="S223" s="491">
        <v>234500</v>
      </c>
      <c r="T223" s="540">
        <v>42957</v>
      </c>
      <c r="U223" s="581"/>
      <c r="V223" s="498" t="s">
        <v>1976</v>
      </c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</row>
    <row r="224" spans="1:46" s="92" customFormat="1" x14ac:dyDescent="0.2">
      <c r="A224" s="585" t="s">
        <v>4119</v>
      </c>
      <c r="B224" s="349">
        <v>1520302</v>
      </c>
      <c r="C224" s="350">
        <v>7441</v>
      </c>
      <c r="D224" s="349" t="s">
        <v>435</v>
      </c>
      <c r="E224" s="351">
        <v>2017</v>
      </c>
      <c r="F224" s="352">
        <v>42975</v>
      </c>
      <c r="G224" s="349" t="s">
        <v>30</v>
      </c>
      <c r="H224" s="349" t="s">
        <v>4120</v>
      </c>
      <c r="I224" s="349" t="s">
        <v>4121</v>
      </c>
      <c r="J224" s="349" t="s">
        <v>4122</v>
      </c>
      <c r="K224" s="356">
        <v>525451.56000000006</v>
      </c>
      <c r="L224" s="356">
        <v>26272.58</v>
      </c>
      <c r="M224" s="356">
        <v>640000</v>
      </c>
      <c r="N224" s="357"/>
      <c r="O224" s="61" t="s">
        <v>787</v>
      </c>
      <c r="P224" s="589" t="s">
        <v>1342</v>
      </c>
      <c r="Q224" s="550"/>
      <c r="R224" s="490" t="s">
        <v>2752</v>
      </c>
      <c r="S224" s="491">
        <v>100000</v>
      </c>
      <c r="T224" s="540">
        <v>42943</v>
      </c>
      <c r="U224" s="587">
        <v>43026</v>
      </c>
      <c r="V224" s="498" t="s">
        <v>2618</v>
      </c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</row>
    <row r="225" spans="1:46" s="92" customFormat="1" x14ac:dyDescent="0.2">
      <c r="A225" s="585"/>
      <c r="B225" s="349"/>
      <c r="C225" s="350"/>
      <c r="D225" s="349"/>
      <c r="E225" s="351"/>
      <c r="F225" s="352"/>
      <c r="G225" s="349"/>
      <c r="H225" s="349"/>
      <c r="I225" s="349"/>
      <c r="J225" s="349"/>
      <c r="K225" s="356"/>
      <c r="L225" s="356"/>
      <c r="M225" s="356"/>
      <c r="N225" s="357"/>
      <c r="O225" s="61"/>
      <c r="P225" s="589"/>
      <c r="Q225" s="550"/>
      <c r="R225" s="490" t="s">
        <v>2752</v>
      </c>
      <c r="S225" s="491">
        <v>50000</v>
      </c>
      <c r="T225" s="540">
        <v>42851</v>
      </c>
      <c r="U225" s="587">
        <v>43026</v>
      </c>
      <c r="V225" s="498" t="s">
        <v>2618</v>
      </c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</row>
    <row r="226" spans="1:46" s="92" customFormat="1" x14ac:dyDescent="0.2">
      <c r="A226" s="585"/>
      <c r="B226" s="349"/>
      <c r="C226" s="350"/>
      <c r="D226" s="349"/>
      <c r="E226" s="351"/>
      <c r="F226" s="352"/>
      <c r="G226" s="349"/>
      <c r="H226" s="349"/>
      <c r="I226" s="349"/>
      <c r="J226" s="349"/>
      <c r="K226" s="356"/>
      <c r="L226" s="356"/>
      <c r="M226" s="356"/>
      <c r="N226" s="357"/>
      <c r="O226" s="61"/>
      <c r="P226" s="589"/>
      <c r="Q226" s="550"/>
      <c r="R226" s="490" t="s">
        <v>2752</v>
      </c>
      <c r="S226" s="491">
        <v>181714.9</v>
      </c>
      <c r="T226" s="540">
        <v>42977</v>
      </c>
      <c r="U226" s="587">
        <v>43026</v>
      </c>
      <c r="V226" s="498" t="s">
        <v>2618</v>
      </c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</row>
    <row r="227" spans="1:46" s="92" customFormat="1" x14ac:dyDescent="0.2">
      <c r="A227" s="585"/>
      <c r="B227" s="349"/>
      <c r="C227" s="350"/>
      <c r="D227" s="349"/>
      <c r="E227" s="351"/>
      <c r="F227" s="352"/>
      <c r="G227" s="349"/>
      <c r="H227" s="349"/>
      <c r="I227" s="349"/>
      <c r="J227" s="349"/>
      <c r="K227" s="356"/>
      <c r="L227" s="356"/>
      <c r="M227" s="356"/>
      <c r="N227" s="357"/>
      <c r="O227" s="61"/>
      <c r="P227" s="589"/>
      <c r="Q227" s="550"/>
      <c r="R227" s="490" t="s">
        <v>2752</v>
      </c>
      <c r="S227" s="491">
        <v>265000</v>
      </c>
      <c r="T227" s="540">
        <v>42970</v>
      </c>
      <c r="U227" s="587">
        <v>43026</v>
      </c>
      <c r="V227" s="498" t="s">
        <v>2618</v>
      </c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</row>
    <row r="228" spans="1:46" s="92" customFormat="1" ht="15" x14ac:dyDescent="0.25">
      <c r="A228" s="585"/>
      <c r="B228" s="349"/>
      <c r="C228" s="350"/>
      <c r="D228" s="349"/>
      <c r="E228" s="351"/>
      <c r="F228" s="352"/>
      <c r="G228" s="349"/>
      <c r="H228" s="349"/>
      <c r="I228" s="349"/>
      <c r="J228" s="349"/>
      <c r="K228" s="356"/>
      <c r="L228" s="356"/>
      <c r="M228" s="356"/>
      <c r="N228" s="357"/>
      <c r="O228" s="61"/>
      <c r="P228" s="589"/>
      <c r="Q228" s="550"/>
      <c r="R228" s="490" t="s">
        <v>2647</v>
      </c>
      <c r="S228" s="502">
        <v>43285.1</v>
      </c>
      <c r="T228" s="503"/>
      <c r="U228" s="587">
        <v>43026</v>
      </c>
      <c r="V228" s="498" t="s">
        <v>2618</v>
      </c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</row>
    <row r="229" spans="1:46" s="92" customFormat="1" x14ac:dyDescent="0.2">
      <c r="A229" s="553" t="s">
        <v>4123</v>
      </c>
      <c r="B229" s="349">
        <v>521702</v>
      </c>
      <c r="C229" s="350">
        <v>2005</v>
      </c>
      <c r="D229" s="349" t="s">
        <v>130</v>
      </c>
      <c r="E229" s="351">
        <v>2017</v>
      </c>
      <c r="F229" s="352">
        <v>42978</v>
      </c>
      <c r="G229" s="349"/>
      <c r="H229" s="349" t="s">
        <v>4124</v>
      </c>
      <c r="I229" s="349" t="s">
        <v>4125</v>
      </c>
      <c r="J229" s="349" t="s">
        <v>4126</v>
      </c>
      <c r="K229" s="356">
        <v>166863.39000000001</v>
      </c>
      <c r="L229" s="356">
        <v>0</v>
      </c>
      <c r="M229" s="356">
        <v>193561.53</v>
      </c>
      <c r="N229" s="357"/>
      <c r="O229" s="61" t="s">
        <v>748</v>
      </c>
      <c r="P229" s="589" t="s">
        <v>1342</v>
      </c>
      <c r="Q229" s="550"/>
      <c r="R229" s="490"/>
      <c r="S229" s="491"/>
      <c r="T229" s="490"/>
      <c r="U229" s="587">
        <v>43029</v>
      </c>
      <c r="V229" s="498" t="s">
        <v>2618</v>
      </c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</row>
    <row r="230" spans="1:46" s="79" customFormat="1" x14ac:dyDescent="0.2">
      <c r="A230" s="585" t="s">
        <v>4127</v>
      </c>
      <c r="B230" s="349">
        <v>521908</v>
      </c>
      <c r="C230" s="350">
        <v>6980</v>
      </c>
      <c r="D230" s="349" t="s">
        <v>407</v>
      </c>
      <c r="E230" s="351">
        <v>2017</v>
      </c>
      <c r="F230" s="352">
        <v>42957</v>
      </c>
      <c r="G230" s="349" t="s">
        <v>49</v>
      </c>
      <c r="H230" s="349" t="s">
        <v>4128</v>
      </c>
      <c r="I230" s="349" t="s">
        <v>4129</v>
      </c>
      <c r="J230" s="349" t="s">
        <v>4130</v>
      </c>
      <c r="K230" s="356">
        <v>520282.13</v>
      </c>
      <c r="L230" s="356">
        <v>40148.9</v>
      </c>
      <c r="M230" s="356">
        <v>650100</v>
      </c>
      <c r="N230" s="357"/>
      <c r="O230" s="61" t="s">
        <v>787</v>
      </c>
      <c r="P230" s="589" t="s">
        <v>1342</v>
      </c>
      <c r="Q230" s="550"/>
      <c r="R230" s="490" t="s">
        <v>758</v>
      </c>
      <c r="S230" s="491">
        <v>80719.509999999995</v>
      </c>
      <c r="T230" s="540">
        <v>42962</v>
      </c>
      <c r="U230" s="587">
        <v>43026</v>
      </c>
      <c r="V230" s="498" t="s">
        <v>2618</v>
      </c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</row>
    <row r="231" spans="1:46" s="79" customFormat="1" ht="15" x14ac:dyDescent="0.25">
      <c r="A231" s="585"/>
      <c r="B231" s="349"/>
      <c r="C231" s="350"/>
      <c r="D231" s="349"/>
      <c r="E231" s="351"/>
      <c r="F231" s="352"/>
      <c r="G231" s="349"/>
      <c r="H231" s="349"/>
      <c r="I231" s="349"/>
      <c r="J231" s="349"/>
      <c r="K231" s="356"/>
      <c r="L231" s="356"/>
      <c r="M231" s="356"/>
      <c r="N231" s="357"/>
      <c r="O231" s="61"/>
      <c r="P231" s="589"/>
      <c r="Q231" s="550"/>
      <c r="R231" s="490" t="s">
        <v>2647</v>
      </c>
      <c r="S231" s="502">
        <v>569380.49</v>
      </c>
      <c r="T231" s="503"/>
      <c r="U231" s="620">
        <v>43026</v>
      </c>
      <c r="V231" s="498" t="s">
        <v>1976</v>
      </c>
      <c r="W231"/>
      <c r="X231"/>
      <c r="Y231"/>
      <c r="Z231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</row>
    <row r="232" spans="1:46" s="79" customFormat="1" ht="15" x14ac:dyDescent="0.25">
      <c r="A232" s="553" t="s">
        <v>4131</v>
      </c>
      <c r="B232" s="349">
        <v>39001</v>
      </c>
      <c r="C232" s="350" t="s">
        <v>618</v>
      </c>
      <c r="D232" s="349" t="s">
        <v>3742</v>
      </c>
      <c r="E232" s="351">
        <v>2017</v>
      </c>
      <c r="F232" s="352">
        <v>42973</v>
      </c>
      <c r="G232" s="349" t="s">
        <v>2550</v>
      </c>
      <c r="H232" s="349" t="s">
        <v>4132</v>
      </c>
      <c r="I232" s="349" t="s">
        <v>4133</v>
      </c>
      <c r="J232" s="349" t="s">
        <v>4134</v>
      </c>
      <c r="K232" s="356">
        <v>115103.45</v>
      </c>
      <c r="L232" s="356">
        <v>0</v>
      </c>
      <c r="M232" s="356">
        <v>118000</v>
      </c>
      <c r="N232" s="357"/>
      <c r="O232" s="61" t="s">
        <v>749</v>
      </c>
      <c r="P232" s="588" t="s">
        <v>3737</v>
      </c>
      <c r="Q232" s="550"/>
      <c r="R232" s="490" t="s">
        <v>757</v>
      </c>
      <c r="S232" s="502">
        <v>118000</v>
      </c>
      <c r="T232" s="510">
        <v>42979</v>
      </c>
      <c r="U232" s="621"/>
      <c r="V232" s="523" t="s">
        <v>1976</v>
      </c>
      <c r="W232" s="503"/>
      <c r="X232" s="503"/>
      <c r="Y232" s="503"/>
      <c r="Z232" s="503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</row>
    <row r="233" spans="1:46" s="79" customFormat="1" x14ac:dyDescent="0.2">
      <c r="A233" s="553" t="s">
        <v>4135</v>
      </c>
      <c r="B233" s="349">
        <v>521801</v>
      </c>
      <c r="C233" s="350">
        <v>2201</v>
      </c>
      <c r="D233" s="349" t="s">
        <v>217</v>
      </c>
      <c r="E233" s="351">
        <v>2017</v>
      </c>
      <c r="F233" s="352">
        <v>42962</v>
      </c>
      <c r="G233" s="349" t="s">
        <v>49</v>
      </c>
      <c r="H233" s="349" t="s">
        <v>4136</v>
      </c>
      <c r="I233" s="349" t="s">
        <v>4137</v>
      </c>
      <c r="J233" s="349" t="s">
        <v>4138</v>
      </c>
      <c r="K233" s="356">
        <v>197672.41</v>
      </c>
      <c r="L233" s="356">
        <v>0</v>
      </c>
      <c r="M233" s="356">
        <v>229300</v>
      </c>
      <c r="N233" s="357"/>
      <c r="O233" s="61" t="s">
        <v>787</v>
      </c>
      <c r="P233" s="588" t="s">
        <v>3737</v>
      </c>
      <c r="Q233" s="550"/>
      <c r="R233" s="490" t="s">
        <v>758</v>
      </c>
      <c r="S233" s="491">
        <v>145000</v>
      </c>
      <c r="T233" s="540">
        <v>42962</v>
      </c>
      <c r="U233" s="581"/>
      <c r="V233" s="498" t="s">
        <v>1976</v>
      </c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</row>
    <row r="234" spans="1:46" s="79" customFormat="1" x14ac:dyDescent="0.2">
      <c r="A234" s="553"/>
      <c r="B234" s="349"/>
      <c r="C234" s="350"/>
      <c r="D234" s="349"/>
      <c r="E234" s="351"/>
      <c r="F234" s="352"/>
      <c r="G234" s="349"/>
      <c r="H234" s="349"/>
      <c r="I234" s="349"/>
      <c r="J234" s="349"/>
      <c r="K234" s="356"/>
      <c r="L234" s="356"/>
      <c r="M234" s="356"/>
      <c r="N234" s="357"/>
      <c r="O234" s="61"/>
      <c r="P234" s="588"/>
      <c r="Q234" s="550"/>
      <c r="R234" s="490" t="s">
        <v>2643</v>
      </c>
      <c r="S234" s="491">
        <v>5000</v>
      </c>
      <c r="T234" s="540">
        <v>42959</v>
      </c>
      <c r="U234" s="581"/>
      <c r="V234" s="498" t="s">
        <v>2618</v>
      </c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</row>
    <row r="235" spans="1:46" s="79" customFormat="1" ht="15" x14ac:dyDescent="0.25">
      <c r="A235" s="553"/>
      <c r="B235" s="349"/>
      <c r="C235" s="350"/>
      <c r="D235" s="349"/>
      <c r="E235" s="351"/>
      <c r="F235" s="352"/>
      <c r="G235" s="349"/>
      <c r="H235" s="349"/>
      <c r="I235" s="349"/>
      <c r="J235" s="349"/>
      <c r="K235" s="356"/>
      <c r="L235" s="356"/>
      <c r="M235" s="356"/>
      <c r="N235" s="357"/>
      <c r="O235" s="61"/>
      <c r="P235" s="588"/>
      <c r="Q235" s="550"/>
      <c r="R235" s="490" t="s">
        <v>2824</v>
      </c>
      <c r="S235" s="524">
        <v>1552.58</v>
      </c>
      <c r="T235" s="503"/>
      <c r="U235" s="581"/>
      <c r="V235" s="498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</row>
    <row r="236" spans="1:46" s="79" customFormat="1" ht="15" x14ac:dyDescent="0.25">
      <c r="A236" s="553"/>
      <c r="B236" s="349"/>
      <c r="C236" s="350"/>
      <c r="D236" s="349"/>
      <c r="E236" s="351"/>
      <c r="F236" s="352"/>
      <c r="G236" s="349"/>
      <c r="H236" s="349"/>
      <c r="I236" s="349"/>
      <c r="J236" s="349"/>
      <c r="K236" s="356"/>
      <c r="L236" s="356"/>
      <c r="M236" s="356"/>
      <c r="N236" s="357"/>
      <c r="O236" s="61"/>
      <c r="P236" s="588"/>
      <c r="Q236" s="550"/>
      <c r="R236" s="490" t="s">
        <v>2647</v>
      </c>
      <c r="S236" s="524">
        <v>88247.42</v>
      </c>
      <c r="T236" s="503"/>
      <c r="U236" s="581"/>
      <c r="V236" s="498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</row>
    <row r="237" spans="1:46" s="623" customFormat="1" x14ac:dyDescent="0.2">
      <c r="A237" s="604" t="s">
        <v>4139</v>
      </c>
      <c r="B237" s="605">
        <v>1520304</v>
      </c>
      <c r="C237" s="606">
        <v>7440</v>
      </c>
      <c r="D237" s="605" t="s">
        <v>1076</v>
      </c>
      <c r="E237" s="607">
        <v>2017</v>
      </c>
      <c r="F237" s="608">
        <v>42972</v>
      </c>
      <c r="G237" s="605" t="s">
        <v>13</v>
      </c>
      <c r="H237" s="605" t="s">
        <v>4140</v>
      </c>
      <c r="I237" s="605" t="s">
        <v>4141</v>
      </c>
      <c r="J237" s="605" t="s">
        <v>4142</v>
      </c>
      <c r="K237" s="609">
        <v>579556.65</v>
      </c>
      <c r="L237" s="609">
        <v>28977.83</v>
      </c>
      <c r="M237" s="609">
        <v>705900</v>
      </c>
      <c r="N237" s="610"/>
      <c r="O237" s="611" t="s">
        <v>787</v>
      </c>
      <c r="P237" s="612" t="s">
        <v>1342</v>
      </c>
      <c r="Q237" s="613"/>
      <c r="R237" s="614"/>
      <c r="S237" s="615"/>
      <c r="T237" s="614"/>
      <c r="U237" s="616"/>
      <c r="V237" s="617" t="s">
        <v>4143</v>
      </c>
      <c r="W237" s="622"/>
      <c r="X237" s="622"/>
      <c r="Y237" s="622"/>
      <c r="Z237" s="622"/>
      <c r="AA237" s="622"/>
      <c r="AB237" s="622"/>
      <c r="AC237" s="622"/>
      <c r="AD237" s="622"/>
      <c r="AE237" s="622"/>
      <c r="AF237" s="622"/>
      <c r="AG237" s="622"/>
      <c r="AH237" s="622"/>
      <c r="AI237" s="622"/>
      <c r="AJ237" s="622"/>
      <c r="AK237" s="622"/>
      <c r="AL237" s="622"/>
      <c r="AM237" s="622"/>
      <c r="AN237" s="622"/>
      <c r="AO237" s="622"/>
      <c r="AP237" s="622"/>
      <c r="AQ237" s="622"/>
      <c r="AR237" s="622"/>
      <c r="AS237" s="622"/>
      <c r="AT237" s="622"/>
    </row>
    <row r="238" spans="1:46" s="79" customFormat="1" x14ac:dyDescent="0.2">
      <c r="A238" s="553" t="s">
        <v>4144</v>
      </c>
      <c r="B238" s="349">
        <v>521707</v>
      </c>
      <c r="C238" s="350">
        <v>2006</v>
      </c>
      <c r="D238" s="349" t="s">
        <v>165</v>
      </c>
      <c r="E238" s="351">
        <v>2017</v>
      </c>
      <c r="F238" s="352">
        <v>42965</v>
      </c>
      <c r="G238" s="349" t="s">
        <v>115</v>
      </c>
      <c r="H238" s="349" t="s">
        <v>4145</v>
      </c>
      <c r="I238" s="349" t="s">
        <v>4146</v>
      </c>
      <c r="J238" s="349" t="s">
        <v>4147</v>
      </c>
      <c r="K238" s="356">
        <v>201982.76</v>
      </c>
      <c r="L238" s="356">
        <v>0</v>
      </c>
      <c r="M238" s="356">
        <v>234300</v>
      </c>
      <c r="N238" s="357"/>
      <c r="O238" s="61" t="s">
        <v>787</v>
      </c>
      <c r="P238" s="588" t="s">
        <v>3737</v>
      </c>
      <c r="Q238" s="550"/>
      <c r="R238" s="490" t="s">
        <v>758</v>
      </c>
      <c r="S238" s="491">
        <v>51619</v>
      </c>
      <c r="T238" s="540">
        <v>42968</v>
      </c>
      <c r="U238" s="581"/>
      <c r="V238" s="498" t="s">
        <v>2618</v>
      </c>
    </row>
    <row r="239" spans="1:46" s="79" customFormat="1" ht="15" x14ac:dyDescent="0.25">
      <c r="A239" s="553"/>
      <c r="B239" s="349"/>
      <c r="C239" s="350"/>
      <c r="D239" s="349"/>
      <c r="E239" s="351"/>
      <c r="F239" s="352"/>
      <c r="G239" s="349"/>
      <c r="H239" s="349"/>
      <c r="I239" s="349"/>
      <c r="J239" s="349"/>
      <c r="K239" s="356"/>
      <c r="L239" s="356"/>
      <c r="M239" s="356"/>
      <c r="N239" s="357"/>
      <c r="O239" s="61"/>
      <c r="P239" s="588"/>
      <c r="Q239" s="550"/>
      <c r="R239" s="490" t="s">
        <v>2647</v>
      </c>
      <c r="S239" s="524">
        <v>182681</v>
      </c>
      <c r="T239" s="503"/>
      <c r="U239" s="581"/>
      <c r="V239" s="498" t="s">
        <v>1976</v>
      </c>
    </row>
    <row r="240" spans="1:46" s="79" customFormat="1" x14ac:dyDescent="0.2">
      <c r="A240" s="585" t="s">
        <v>4148</v>
      </c>
      <c r="B240" s="349">
        <v>520513</v>
      </c>
      <c r="C240" s="350">
        <v>5396</v>
      </c>
      <c r="D240" s="349" t="s">
        <v>339</v>
      </c>
      <c r="E240" s="351">
        <v>2017</v>
      </c>
      <c r="F240" s="352">
        <v>42954</v>
      </c>
      <c r="G240" s="349" t="s">
        <v>30</v>
      </c>
      <c r="H240" s="349" t="s">
        <v>4149</v>
      </c>
      <c r="I240" s="349" t="s">
        <v>898</v>
      </c>
      <c r="J240" s="349" t="s">
        <v>4150</v>
      </c>
      <c r="K240" s="356">
        <v>481083.78</v>
      </c>
      <c r="L240" s="356">
        <v>33485.19</v>
      </c>
      <c r="M240" s="356">
        <v>596900</v>
      </c>
      <c r="N240" s="357"/>
      <c r="O240" s="61" t="s">
        <v>787</v>
      </c>
      <c r="P240" s="589" t="s">
        <v>1342</v>
      </c>
      <c r="Q240" s="550"/>
      <c r="R240" s="496" t="s">
        <v>762</v>
      </c>
      <c r="S240" s="508">
        <v>20000</v>
      </c>
      <c r="T240" s="490" t="s">
        <v>4151</v>
      </c>
      <c r="U240" s="587">
        <v>43026</v>
      </c>
      <c r="V240" s="498" t="s">
        <v>1976</v>
      </c>
    </row>
    <row r="241" spans="1:46" s="79" customFormat="1" x14ac:dyDescent="0.2">
      <c r="A241" s="585"/>
      <c r="B241" s="349"/>
      <c r="C241" s="350"/>
      <c r="D241" s="349"/>
      <c r="E241" s="351"/>
      <c r="F241" s="352"/>
      <c r="G241" s="349"/>
      <c r="H241" s="349"/>
      <c r="I241" s="349"/>
      <c r="J241" s="349"/>
      <c r="K241" s="356"/>
      <c r="L241" s="356"/>
      <c r="M241" s="356"/>
      <c r="N241" s="357"/>
      <c r="O241" s="61"/>
      <c r="P241" s="589"/>
      <c r="Q241" s="550"/>
      <c r="R241" s="496" t="s">
        <v>762</v>
      </c>
      <c r="S241" s="508">
        <v>20000</v>
      </c>
      <c r="T241" s="540">
        <v>42952</v>
      </c>
      <c r="U241" s="587">
        <v>43026</v>
      </c>
      <c r="V241" s="498" t="s">
        <v>2618</v>
      </c>
    </row>
    <row r="242" spans="1:46" s="79" customFormat="1" x14ac:dyDescent="0.2">
      <c r="A242" s="585"/>
      <c r="B242" s="349"/>
      <c r="C242" s="350"/>
      <c r="D242" s="349"/>
      <c r="E242" s="351"/>
      <c r="F242" s="352"/>
      <c r="G242" s="349"/>
      <c r="H242" s="349"/>
      <c r="I242" s="349"/>
      <c r="J242" s="349"/>
      <c r="K242" s="356"/>
      <c r="L242" s="356"/>
      <c r="M242" s="356"/>
      <c r="N242" s="357"/>
      <c r="O242" s="61"/>
      <c r="P242" s="589"/>
      <c r="Q242" s="550"/>
      <c r="R242" s="496" t="s">
        <v>762</v>
      </c>
      <c r="S242" s="508">
        <v>20000</v>
      </c>
      <c r="T242" s="540">
        <v>42952</v>
      </c>
      <c r="U242" s="587">
        <v>43026</v>
      </c>
      <c r="V242" s="498" t="s">
        <v>2618</v>
      </c>
    </row>
    <row r="243" spans="1:46" s="79" customFormat="1" x14ac:dyDescent="0.2">
      <c r="A243" s="585"/>
      <c r="B243" s="349"/>
      <c r="C243" s="350"/>
      <c r="D243" s="349"/>
      <c r="E243" s="351"/>
      <c r="F243" s="352"/>
      <c r="G243" s="349"/>
      <c r="H243" s="349"/>
      <c r="I243" s="349"/>
      <c r="J243" s="349"/>
      <c r="K243" s="356"/>
      <c r="L243" s="356"/>
      <c r="M243" s="356"/>
      <c r="N243" s="357"/>
      <c r="O243" s="61"/>
      <c r="P243" s="589"/>
      <c r="Q243" s="550"/>
      <c r="R243" s="496" t="s">
        <v>762</v>
      </c>
      <c r="S243" s="508">
        <v>20000</v>
      </c>
      <c r="T243" s="540">
        <v>42950</v>
      </c>
      <c r="U243" s="587">
        <v>43026</v>
      </c>
      <c r="V243" s="498" t="s">
        <v>2618</v>
      </c>
    </row>
    <row r="244" spans="1:46" s="79" customFormat="1" x14ac:dyDescent="0.2">
      <c r="A244" s="585"/>
      <c r="B244" s="349"/>
      <c r="C244" s="350"/>
      <c r="D244" s="349"/>
      <c r="E244" s="351"/>
      <c r="F244" s="352"/>
      <c r="G244" s="349"/>
      <c r="H244" s="349"/>
      <c r="I244" s="349"/>
      <c r="J244" s="349"/>
      <c r="K244" s="356"/>
      <c r="L244" s="356"/>
      <c r="M244" s="356"/>
      <c r="N244" s="357"/>
      <c r="O244" s="61"/>
      <c r="P244" s="589"/>
      <c r="Q244" s="550"/>
      <c r="R244" s="496" t="s">
        <v>764</v>
      </c>
      <c r="S244" s="508">
        <v>220000</v>
      </c>
      <c r="T244" s="540">
        <v>42952</v>
      </c>
      <c r="U244" s="587">
        <v>43026</v>
      </c>
      <c r="V244" s="498" t="s">
        <v>2618</v>
      </c>
    </row>
    <row r="245" spans="1:46" s="79" customFormat="1" ht="15" x14ac:dyDescent="0.25">
      <c r="A245" s="585"/>
      <c r="B245" s="349"/>
      <c r="C245" s="350"/>
      <c r="D245" s="349"/>
      <c r="E245" s="351"/>
      <c r="F245" s="352"/>
      <c r="G245" s="349"/>
      <c r="H245" s="349"/>
      <c r="I245" s="349"/>
      <c r="J245" s="349"/>
      <c r="K245" s="356"/>
      <c r="L245" s="356"/>
      <c r="M245" s="356"/>
      <c r="N245" s="357"/>
      <c r="O245" s="61"/>
      <c r="P245" s="589"/>
      <c r="Q245" s="550"/>
      <c r="R245" s="496" t="s">
        <v>2940</v>
      </c>
      <c r="S245" s="502">
        <v>296900</v>
      </c>
      <c r="T245" s="503"/>
      <c r="U245" s="587">
        <v>43026</v>
      </c>
      <c r="V245" s="498" t="s">
        <v>1976</v>
      </c>
    </row>
    <row r="246" spans="1:46" s="79" customFormat="1" ht="11.25" customHeight="1" x14ac:dyDescent="0.2">
      <c r="A246" s="590" t="s">
        <v>4152</v>
      </c>
      <c r="B246" s="364">
        <v>521707</v>
      </c>
      <c r="C246" s="365">
        <v>2006</v>
      </c>
      <c r="D246" s="364" t="s">
        <v>165</v>
      </c>
      <c r="E246" s="366">
        <v>2017</v>
      </c>
      <c r="F246" s="367">
        <v>42978</v>
      </c>
      <c r="G246" s="364" t="s">
        <v>1372</v>
      </c>
      <c r="H246" s="364" t="s">
        <v>4153</v>
      </c>
      <c r="I246" s="364" t="s">
        <v>4154</v>
      </c>
      <c r="J246" s="364" t="s">
        <v>4155</v>
      </c>
      <c r="K246" s="371">
        <v>201982.76</v>
      </c>
      <c r="L246" s="371">
        <v>0</v>
      </c>
      <c r="M246" s="371">
        <v>234300</v>
      </c>
      <c r="N246" s="372"/>
      <c r="O246" s="373" t="s">
        <v>787</v>
      </c>
      <c r="P246" s="598" t="s">
        <v>3737</v>
      </c>
      <c r="Q246" s="592"/>
      <c r="R246" s="599" t="s">
        <v>758</v>
      </c>
      <c r="S246" s="600">
        <v>120000</v>
      </c>
      <c r="T246" s="595">
        <v>42978</v>
      </c>
      <c r="U246" s="596"/>
      <c r="V246" s="597" t="s">
        <v>4156</v>
      </c>
    </row>
    <row r="247" spans="1:46" s="79" customFormat="1" x14ac:dyDescent="0.2">
      <c r="A247" s="553" t="s">
        <v>4157</v>
      </c>
      <c r="B247" s="349">
        <v>521502</v>
      </c>
      <c r="C247" s="350" t="s">
        <v>697</v>
      </c>
      <c r="D247" s="349" t="s">
        <v>864</v>
      </c>
      <c r="E247" s="351">
        <v>2017</v>
      </c>
      <c r="F247" s="352">
        <v>42977</v>
      </c>
      <c r="G247" s="349" t="s">
        <v>651</v>
      </c>
      <c r="H247" s="349" t="s">
        <v>4158</v>
      </c>
      <c r="I247" s="349" t="s">
        <v>4159</v>
      </c>
      <c r="J247" s="349" t="s">
        <v>4160</v>
      </c>
      <c r="K247" s="356">
        <v>318965.52</v>
      </c>
      <c r="L247" s="356">
        <v>0</v>
      </c>
      <c r="M247" s="356">
        <v>370000</v>
      </c>
      <c r="N247" s="357"/>
      <c r="O247" s="61" t="s">
        <v>749</v>
      </c>
      <c r="P247" s="580" t="s">
        <v>1973</v>
      </c>
      <c r="Q247" s="550"/>
      <c r="R247" s="490" t="s">
        <v>2643</v>
      </c>
      <c r="S247" s="491">
        <v>100000</v>
      </c>
      <c r="T247" s="540">
        <v>42980</v>
      </c>
      <c r="U247" s="581"/>
      <c r="V247" s="498" t="s">
        <v>2618</v>
      </c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</row>
    <row r="248" spans="1:46" s="79" customFormat="1" x14ac:dyDescent="0.2">
      <c r="A248" s="553"/>
      <c r="B248" s="349"/>
      <c r="C248" s="350"/>
      <c r="D248" s="349"/>
      <c r="E248" s="351"/>
      <c r="F248" s="352"/>
      <c r="G248" s="349"/>
      <c r="H248" s="349"/>
      <c r="I248" s="349"/>
      <c r="J248" s="349"/>
      <c r="K248" s="356"/>
      <c r="L248" s="356"/>
      <c r="M248" s="356"/>
      <c r="N248" s="357"/>
      <c r="O248" s="61"/>
      <c r="P248" s="580"/>
      <c r="Q248" s="550"/>
      <c r="R248" s="490" t="s">
        <v>2643</v>
      </c>
      <c r="S248" s="491">
        <v>24032</v>
      </c>
      <c r="T248" s="540">
        <v>42978</v>
      </c>
      <c r="U248" s="581"/>
      <c r="V248" s="498" t="s">
        <v>2618</v>
      </c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</row>
    <row r="249" spans="1:46" s="79" customFormat="1" x14ac:dyDescent="0.2">
      <c r="A249" s="553"/>
      <c r="B249" s="349"/>
      <c r="C249" s="350"/>
      <c r="D249" s="349"/>
      <c r="E249" s="351"/>
      <c r="F249" s="352"/>
      <c r="G249" s="349"/>
      <c r="H249" s="349"/>
      <c r="I249" s="349"/>
      <c r="J249" s="349"/>
      <c r="K249" s="356"/>
      <c r="L249" s="356"/>
      <c r="M249" s="356"/>
      <c r="N249" s="357"/>
      <c r="O249" s="61"/>
      <c r="P249" s="580"/>
      <c r="Q249" s="550"/>
      <c r="R249" s="490" t="s">
        <v>758</v>
      </c>
      <c r="S249" s="491">
        <v>245968.05</v>
      </c>
      <c r="T249" s="540">
        <v>42979</v>
      </c>
      <c r="U249" s="581"/>
      <c r="V249" s="498" t="s">
        <v>2618</v>
      </c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</row>
    <row r="250" spans="1:46" s="79" customFormat="1" x14ac:dyDescent="0.2">
      <c r="A250" s="553" t="s">
        <v>4161</v>
      </c>
      <c r="B250" s="349">
        <v>521702</v>
      </c>
      <c r="C250" s="350">
        <v>2005</v>
      </c>
      <c r="D250" s="349" t="s">
        <v>130</v>
      </c>
      <c r="E250" s="351">
        <v>2017</v>
      </c>
      <c r="F250" s="352">
        <v>42963</v>
      </c>
      <c r="G250" s="349" t="s">
        <v>203</v>
      </c>
      <c r="H250" s="349" t="s">
        <v>4162</v>
      </c>
      <c r="I250" s="349" t="s">
        <v>4163</v>
      </c>
      <c r="J250" s="349" t="s">
        <v>4164</v>
      </c>
      <c r="K250" s="356">
        <v>183620.69</v>
      </c>
      <c r="L250" s="356">
        <v>0</v>
      </c>
      <c r="M250" s="356">
        <v>213000</v>
      </c>
      <c r="N250" s="357"/>
      <c r="O250" s="61" t="s">
        <v>787</v>
      </c>
      <c r="P250" s="588" t="s">
        <v>3737</v>
      </c>
      <c r="Q250" s="550"/>
      <c r="R250" s="490" t="s">
        <v>757</v>
      </c>
      <c r="S250" s="491">
        <v>13000</v>
      </c>
      <c r="T250" s="540">
        <v>42962</v>
      </c>
      <c r="U250" s="581"/>
      <c r="V250" s="498" t="s">
        <v>1976</v>
      </c>
    </row>
    <row r="251" spans="1:46" s="79" customFormat="1" x14ac:dyDescent="0.2">
      <c r="A251" s="553"/>
      <c r="B251" s="349"/>
      <c r="C251" s="350"/>
      <c r="D251" s="349"/>
      <c r="E251" s="351"/>
      <c r="F251" s="352"/>
      <c r="G251" s="349"/>
      <c r="H251" s="349"/>
      <c r="I251" s="349"/>
      <c r="J251" s="349"/>
      <c r="K251" s="356"/>
      <c r="L251" s="356"/>
      <c r="M251" s="356"/>
      <c r="N251" s="357"/>
      <c r="O251" s="61"/>
      <c r="P251" s="588"/>
      <c r="Q251" s="550"/>
      <c r="R251" s="490" t="s">
        <v>757</v>
      </c>
      <c r="S251" s="491">
        <v>200000</v>
      </c>
      <c r="T251" s="540">
        <v>42963</v>
      </c>
      <c r="U251" s="581"/>
      <c r="V251" s="498" t="s">
        <v>2618</v>
      </c>
    </row>
    <row r="252" spans="1:46" s="79" customFormat="1" x14ac:dyDescent="0.2">
      <c r="A252" s="553" t="s">
        <v>4165</v>
      </c>
      <c r="B252" s="349">
        <v>15505</v>
      </c>
      <c r="C252" s="350" t="s">
        <v>618</v>
      </c>
      <c r="D252" s="349" t="s">
        <v>3742</v>
      </c>
      <c r="E252" s="351">
        <v>2017</v>
      </c>
      <c r="F252" s="352">
        <v>42958</v>
      </c>
      <c r="G252" s="349" t="s">
        <v>2550</v>
      </c>
      <c r="H252" s="349" t="s">
        <v>4166</v>
      </c>
      <c r="I252" s="349" t="s">
        <v>4167</v>
      </c>
      <c r="J252" s="349" t="s">
        <v>4168</v>
      </c>
      <c r="K252" s="356">
        <v>188275.86</v>
      </c>
      <c r="L252" s="356">
        <v>0</v>
      </c>
      <c r="M252" s="356">
        <v>192000</v>
      </c>
      <c r="N252" s="357"/>
      <c r="O252" s="61" t="s">
        <v>749</v>
      </c>
      <c r="P252" s="588" t="s">
        <v>3737</v>
      </c>
      <c r="Q252" s="550"/>
      <c r="R252" s="490" t="s">
        <v>766</v>
      </c>
      <c r="S252" s="491">
        <v>63000</v>
      </c>
      <c r="T252" s="540">
        <v>42958</v>
      </c>
      <c r="U252" s="581"/>
      <c r="V252" s="498" t="s">
        <v>2618</v>
      </c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</row>
    <row r="253" spans="1:46" s="79" customFormat="1" x14ac:dyDescent="0.2">
      <c r="A253" s="553"/>
      <c r="B253" s="349"/>
      <c r="C253" s="350"/>
      <c r="D253" s="349"/>
      <c r="E253" s="351"/>
      <c r="F253" s="352"/>
      <c r="G253" s="349"/>
      <c r="H253" s="349"/>
      <c r="I253" s="349"/>
      <c r="J253" s="349"/>
      <c r="K253" s="356"/>
      <c r="L253" s="356"/>
      <c r="M253" s="356"/>
      <c r="N253" s="357"/>
      <c r="O253" s="61"/>
      <c r="P253" s="588"/>
      <c r="Q253" s="550"/>
      <c r="R253" s="490" t="s">
        <v>2643</v>
      </c>
      <c r="S253" s="491">
        <v>25000</v>
      </c>
      <c r="T253" s="540">
        <v>42958</v>
      </c>
      <c r="U253" s="581"/>
      <c r="V253" s="498" t="s">
        <v>2618</v>
      </c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</row>
    <row r="254" spans="1:46" s="79" customFormat="1" x14ac:dyDescent="0.2">
      <c r="A254" s="553"/>
      <c r="B254" s="349"/>
      <c r="C254" s="350"/>
      <c r="D254" s="349"/>
      <c r="E254" s="351"/>
      <c r="F254" s="352"/>
      <c r="G254" s="349"/>
      <c r="H254" s="349"/>
      <c r="I254" s="349"/>
      <c r="J254" s="349"/>
      <c r="K254" s="356"/>
      <c r="L254" s="356"/>
      <c r="M254" s="356"/>
      <c r="N254" s="357"/>
      <c r="O254" s="61"/>
      <c r="P254" s="588"/>
      <c r="Q254" s="550"/>
      <c r="R254" s="490" t="s">
        <v>2643</v>
      </c>
      <c r="S254" s="491">
        <v>50000</v>
      </c>
      <c r="T254" s="540">
        <v>42957</v>
      </c>
      <c r="U254" s="581"/>
      <c r="V254" s="498" t="s">
        <v>2618</v>
      </c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</row>
    <row r="255" spans="1:46" s="79" customFormat="1" x14ac:dyDescent="0.2">
      <c r="A255" s="553"/>
      <c r="B255" s="349"/>
      <c r="C255" s="350"/>
      <c r="D255" s="349"/>
      <c r="E255" s="351"/>
      <c r="F255" s="352"/>
      <c r="G255" s="349"/>
      <c r="H255" s="349"/>
      <c r="I255" s="349"/>
      <c r="J255" s="349"/>
      <c r="K255" s="356"/>
      <c r="L255" s="356"/>
      <c r="M255" s="356"/>
      <c r="N255" s="357"/>
      <c r="O255" s="61"/>
      <c r="P255" s="588"/>
      <c r="Q255" s="550"/>
      <c r="R255" s="490" t="s">
        <v>2643</v>
      </c>
      <c r="S255" s="491">
        <v>54000</v>
      </c>
      <c r="T255" s="540">
        <v>42958</v>
      </c>
      <c r="U255" s="581"/>
      <c r="V255" s="498" t="s">
        <v>2618</v>
      </c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</row>
    <row r="256" spans="1:46" s="92" customFormat="1" x14ac:dyDescent="0.2">
      <c r="A256" s="553" t="s">
        <v>4169</v>
      </c>
      <c r="B256" s="349">
        <v>1520604</v>
      </c>
      <c r="C256" s="350">
        <v>7495</v>
      </c>
      <c r="D256" s="349" t="s">
        <v>492</v>
      </c>
      <c r="E256" s="351">
        <v>2017</v>
      </c>
      <c r="F256" s="352">
        <v>42955</v>
      </c>
      <c r="G256" s="349" t="s">
        <v>49</v>
      </c>
      <c r="H256" s="349" t="s">
        <v>4170</v>
      </c>
      <c r="I256" s="349" t="s">
        <v>4171</v>
      </c>
      <c r="J256" s="349" t="s">
        <v>4172</v>
      </c>
      <c r="K256" s="356">
        <v>296880.13</v>
      </c>
      <c r="L256" s="356">
        <v>14844.01</v>
      </c>
      <c r="M256" s="356">
        <v>361600</v>
      </c>
      <c r="N256" s="357"/>
      <c r="O256" s="61" t="s">
        <v>787</v>
      </c>
      <c r="P256" s="580" t="s">
        <v>1973</v>
      </c>
      <c r="Q256" s="550"/>
      <c r="R256" s="490" t="s">
        <v>3925</v>
      </c>
      <c r="S256" s="491">
        <v>361100</v>
      </c>
      <c r="T256" s="540">
        <v>42956</v>
      </c>
      <c r="U256" s="581"/>
      <c r="V256" s="498" t="s">
        <v>2618</v>
      </c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</row>
    <row r="257" spans="1:46" s="92" customFormat="1" x14ac:dyDescent="0.2">
      <c r="A257" s="553" t="s">
        <v>4173</v>
      </c>
      <c r="B257" s="349">
        <v>521801</v>
      </c>
      <c r="C257" s="350">
        <v>2201</v>
      </c>
      <c r="D257" s="349" t="s">
        <v>217</v>
      </c>
      <c r="E257" s="351">
        <v>2017</v>
      </c>
      <c r="F257" s="352">
        <v>42976</v>
      </c>
      <c r="G257" s="349" t="s">
        <v>3403</v>
      </c>
      <c r="H257" s="349" t="s">
        <v>4174</v>
      </c>
      <c r="I257" s="349" t="s">
        <v>3596</v>
      </c>
      <c r="J257" s="349" t="s">
        <v>4175</v>
      </c>
      <c r="K257" s="356">
        <v>202844.83</v>
      </c>
      <c r="L257" s="356">
        <v>0</v>
      </c>
      <c r="M257" s="356">
        <v>235300</v>
      </c>
      <c r="N257" s="357"/>
      <c r="O257" s="61" t="s">
        <v>787</v>
      </c>
      <c r="P257" s="588" t="s">
        <v>3737</v>
      </c>
      <c r="Q257" s="550"/>
      <c r="R257" s="490" t="s">
        <v>758</v>
      </c>
      <c r="S257" s="491">
        <v>115206.43</v>
      </c>
      <c r="T257" s="540">
        <v>42977</v>
      </c>
      <c r="U257" s="581"/>
      <c r="V257" s="498" t="s">
        <v>1976</v>
      </c>
    </row>
    <row r="258" spans="1:46" s="92" customFormat="1" x14ac:dyDescent="0.2">
      <c r="A258" s="553"/>
      <c r="B258" s="349"/>
      <c r="C258" s="350"/>
      <c r="D258" s="349"/>
      <c r="E258" s="351"/>
      <c r="F258" s="352"/>
      <c r="G258" s="349"/>
      <c r="H258" s="349"/>
      <c r="I258" s="349"/>
      <c r="J258" s="349"/>
      <c r="K258" s="356"/>
      <c r="L258" s="356"/>
      <c r="M258" s="356"/>
      <c r="N258" s="357"/>
      <c r="O258" s="61"/>
      <c r="P258" s="588"/>
      <c r="Q258" s="550"/>
      <c r="R258" s="490" t="s">
        <v>2643</v>
      </c>
      <c r="S258" s="491">
        <v>120000</v>
      </c>
      <c r="T258" s="540">
        <v>42975</v>
      </c>
      <c r="U258" s="581"/>
      <c r="V258" s="498" t="s">
        <v>2618</v>
      </c>
    </row>
    <row r="259" spans="1:46" s="92" customFormat="1" x14ac:dyDescent="0.2">
      <c r="A259" s="553"/>
      <c r="B259" s="349"/>
      <c r="C259" s="350"/>
      <c r="D259" s="349"/>
      <c r="E259" s="351"/>
      <c r="F259" s="352"/>
      <c r="G259" s="349"/>
      <c r="H259" s="349"/>
      <c r="I259" s="349"/>
      <c r="J259" s="349"/>
      <c r="K259" s="356"/>
      <c r="L259" s="356"/>
      <c r="M259" s="356"/>
      <c r="N259" s="357"/>
      <c r="O259" s="61"/>
      <c r="P259" s="588"/>
      <c r="Q259" s="550"/>
      <c r="R259" s="490" t="s">
        <v>2643</v>
      </c>
      <c r="S259" s="491">
        <v>94</v>
      </c>
      <c r="T259" s="540">
        <v>42977</v>
      </c>
      <c r="U259" s="581"/>
      <c r="V259" s="498" t="s">
        <v>1976</v>
      </c>
    </row>
    <row r="260" spans="1:46" s="92" customFormat="1" x14ac:dyDescent="0.2">
      <c r="A260" s="553" t="s">
        <v>4176</v>
      </c>
      <c r="B260" s="349">
        <v>521802</v>
      </c>
      <c r="C260" s="350">
        <v>2202</v>
      </c>
      <c r="D260" s="349" t="s">
        <v>229</v>
      </c>
      <c r="E260" s="351">
        <v>2017</v>
      </c>
      <c r="F260" s="352">
        <v>42949</v>
      </c>
      <c r="G260" s="349" t="s">
        <v>2550</v>
      </c>
      <c r="H260" s="349" t="s">
        <v>4177</v>
      </c>
      <c r="I260" s="349" t="s">
        <v>4178</v>
      </c>
      <c r="J260" s="349" t="s">
        <v>4179</v>
      </c>
      <c r="K260" s="356">
        <v>202155.17</v>
      </c>
      <c r="L260" s="356">
        <v>0</v>
      </c>
      <c r="M260" s="356">
        <v>234500</v>
      </c>
      <c r="N260" s="357"/>
      <c r="O260" s="61" t="s">
        <v>787</v>
      </c>
      <c r="P260" s="588" t="s">
        <v>3737</v>
      </c>
      <c r="Q260" s="550"/>
      <c r="R260" s="490" t="s">
        <v>758</v>
      </c>
      <c r="S260" s="491">
        <v>210000</v>
      </c>
      <c r="T260" s="540">
        <v>42948</v>
      </c>
      <c r="U260" s="581"/>
      <c r="V260" s="498" t="s">
        <v>2618</v>
      </c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</row>
    <row r="261" spans="1:46" s="92" customFormat="1" x14ac:dyDescent="0.2">
      <c r="A261" s="553"/>
      <c r="B261" s="349"/>
      <c r="C261" s="350"/>
      <c r="D261" s="349"/>
      <c r="E261" s="351"/>
      <c r="F261" s="352"/>
      <c r="G261" s="349"/>
      <c r="H261" s="349"/>
      <c r="I261" s="349"/>
      <c r="J261" s="349"/>
      <c r="K261" s="356"/>
      <c r="L261" s="356"/>
      <c r="M261" s="356"/>
      <c r="N261" s="357"/>
      <c r="O261" s="61"/>
      <c r="P261" s="588"/>
      <c r="Q261" s="550"/>
      <c r="R261" s="490" t="s">
        <v>763</v>
      </c>
      <c r="S261" s="491">
        <v>20000</v>
      </c>
      <c r="T261" s="540">
        <v>42948</v>
      </c>
      <c r="U261" s="581"/>
      <c r="V261" s="498" t="s">
        <v>1976</v>
      </c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</row>
    <row r="262" spans="1:46" s="92" customFormat="1" x14ac:dyDescent="0.2">
      <c r="A262" s="553"/>
      <c r="B262" s="349"/>
      <c r="C262" s="350"/>
      <c r="D262" s="349"/>
      <c r="E262" s="351"/>
      <c r="F262" s="352"/>
      <c r="G262" s="349"/>
      <c r="H262" s="349"/>
      <c r="I262" s="349"/>
      <c r="J262" s="349"/>
      <c r="K262" s="356"/>
      <c r="L262" s="356"/>
      <c r="M262" s="356"/>
      <c r="N262" s="357"/>
      <c r="O262" s="61"/>
      <c r="P262" s="588"/>
      <c r="Q262" s="550"/>
      <c r="R262" s="490" t="s">
        <v>762</v>
      </c>
      <c r="S262" s="491">
        <v>4500</v>
      </c>
      <c r="T262" s="540">
        <v>42948</v>
      </c>
      <c r="U262" s="581"/>
      <c r="V262" s="498" t="s">
        <v>2618</v>
      </c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</row>
    <row r="263" spans="1:46" s="92" customFormat="1" x14ac:dyDescent="0.2">
      <c r="A263" s="553" t="s">
        <v>4180</v>
      </c>
      <c r="B263" s="349">
        <v>520222</v>
      </c>
      <c r="C263" s="350">
        <v>1797</v>
      </c>
      <c r="D263" s="349" t="s">
        <v>121</v>
      </c>
      <c r="E263" s="351">
        <v>2017</v>
      </c>
      <c r="F263" s="352">
        <v>42968</v>
      </c>
      <c r="G263" s="349"/>
      <c r="H263" s="349" t="s">
        <v>4181</v>
      </c>
      <c r="I263" s="349" t="s">
        <v>2431</v>
      </c>
      <c r="J263" s="349" t="s">
        <v>4182</v>
      </c>
      <c r="K263" s="356">
        <v>212747.97</v>
      </c>
      <c r="L263" s="356">
        <v>0</v>
      </c>
      <c r="M263" s="356">
        <v>246787.64</v>
      </c>
      <c r="N263" s="357"/>
      <c r="O263" s="61" t="s">
        <v>748</v>
      </c>
      <c r="P263" s="589" t="s">
        <v>1342</v>
      </c>
      <c r="Q263" s="550"/>
      <c r="R263" s="490"/>
      <c r="S263" s="491"/>
      <c r="T263" s="490"/>
      <c r="U263" s="587">
        <v>43029</v>
      </c>
      <c r="V263" s="498"/>
    </row>
    <row r="264" spans="1:46" s="92" customFormat="1" x14ac:dyDescent="0.2">
      <c r="A264" s="553" t="s">
        <v>4183</v>
      </c>
      <c r="B264" s="349">
        <v>520226</v>
      </c>
      <c r="C264" s="350">
        <v>1783</v>
      </c>
      <c r="D264" s="349" t="s">
        <v>66</v>
      </c>
      <c r="E264" s="351">
        <v>2017</v>
      </c>
      <c r="F264" s="352">
        <v>42954</v>
      </c>
      <c r="G264" s="349" t="s">
        <v>115</v>
      </c>
      <c r="H264" s="349" t="s">
        <v>4184</v>
      </c>
      <c r="I264" s="349" t="s">
        <v>4185</v>
      </c>
      <c r="J264" s="349" t="s">
        <v>4186</v>
      </c>
      <c r="K264" s="356">
        <v>297356.26</v>
      </c>
      <c r="L264" s="356">
        <v>7557.53</v>
      </c>
      <c r="M264" s="356">
        <v>353700</v>
      </c>
      <c r="N264" s="357"/>
      <c r="O264" s="61" t="s">
        <v>787</v>
      </c>
      <c r="P264" s="580" t="s">
        <v>1973</v>
      </c>
      <c r="Q264" s="546"/>
      <c r="R264" s="496" t="s">
        <v>757</v>
      </c>
      <c r="S264" s="491">
        <v>100000</v>
      </c>
      <c r="T264" s="540">
        <v>42954</v>
      </c>
      <c r="U264" s="581"/>
      <c r="V264" s="498" t="s">
        <v>1976</v>
      </c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</row>
    <row r="265" spans="1:46" s="92" customFormat="1" ht="15" x14ac:dyDescent="0.25">
      <c r="A265" s="553"/>
      <c r="B265" s="349"/>
      <c r="C265" s="350"/>
      <c r="D265" s="349"/>
      <c r="E265" s="351"/>
      <c r="F265" s="352"/>
      <c r="G265" s="349"/>
      <c r="H265" s="349"/>
      <c r="I265" s="349"/>
      <c r="J265" s="349"/>
      <c r="K265" s="356"/>
      <c r="L265" s="356"/>
      <c r="M265" s="356"/>
      <c r="N265" s="357"/>
      <c r="O265" s="61"/>
      <c r="P265" s="580"/>
      <c r="Q265" s="546"/>
      <c r="R265" s="496" t="s">
        <v>2647</v>
      </c>
      <c r="S265" s="524">
        <v>253700</v>
      </c>
      <c r="T265" s="503"/>
      <c r="U265" s="581"/>
      <c r="V265" s="498" t="s">
        <v>1976</v>
      </c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</row>
    <row r="266" spans="1:46" s="92" customFormat="1" x14ac:dyDescent="0.2">
      <c r="A266" s="553" t="s">
        <v>4187</v>
      </c>
      <c r="B266" s="349">
        <v>521909</v>
      </c>
      <c r="C266" s="350">
        <v>6986</v>
      </c>
      <c r="D266" s="349" t="s">
        <v>415</v>
      </c>
      <c r="E266" s="351">
        <v>2017</v>
      </c>
      <c r="F266" s="352">
        <v>42962</v>
      </c>
      <c r="G266" s="349" t="s">
        <v>64</v>
      </c>
      <c r="H266" s="349" t="s">
        <v>4188</v>
      </c>
      <c r="I266" s="349" t="s">
        <v>4189</v>
      </c>
      <c r="J266" s="349" t="s">
        <v>4190</v>
      </c>
      <c r="K266" s="356">
        <v>583795.25</v>
      </c>
      <c r="L266" s="356">
        <v>50946.13</v>
      </c>
      <c r="M266" s="356">
        <v>736300</v>
      </c>
      <c r="N266" s="357"/>
      <c r="O266" s="61" t="s">
        <v>787</v>
      </c>
      <c r="P266" s="589" t="s">
        <v>1342</v>
      </c>
      <c r="Q266" s="550"/>
      <c r="R266" s="490" t="s">
        <v>757</v>
      </c>
      <c r="S266" s="491">
        <v>380000</v>
      </c>
      <c r="T266" s="540">
        <v>42969</v>
      </c>
      <c r="U266" s="587">
        <v>43033</v>
      </c>
      <c r="V266" s="498" t="s">
        <v>2618</v>
      </c>
      <c r="W266" s="79"/>
      <c r="X266" s="79"/>
      <c r="Y266" s="79"/>
      <c r="Z266" s="79"/>
      <c r="AA266" s="79"/>
    </row>
    <row r="267" spans="1:46" s="92" customFormat="1" x14ac:dyDescent="0.2">
      <c r="A267" s="553"/>
      <c r="B267" s="349"/>
      <c r="C267" s="350"/>
      <c r="D267" s="349"/>
      <c r="E267" s="351"/>
      <c r="F267" s="352"/>
      <c r="G267" s="349"/>
      <c r="H267" s="349"/>
      <c r="I267" s="349"/>
      <c r="J267" s="349"/>
      <c r="K267" s="356"/>
      <c r="L267" s="356"/>
      <c r="M267" s="356"/>
      <c r="N267" s="357"/>
      <c r="O267" s="61"/>
      <c r="P267" s="588"/>
      <c r="Q267" s="550"/>
      <c r="R267" s="490" t="s">
        <v>2643</v>
      </c>
      <c r="S267" s="491">
        <v>20000</v>
      </c>
      <c r="T267" s="540">
        <v>42958</v>
      </c>
      <c r="U267" s="587"/>
      <c r="V267" s="498" t="s">
        <v>2618</v>
      </c>
    </row>
    <row r="268" spans="1:46" s="92" customFormat="1" ht="15" x14ac:dyDescent="0.25">
      <c r="A268" s="553"/>
      <c r="B268" s="349"/>
      <c r="C268" s="350"/>
      <c r="D268" s="349"/>
      <c r="E268" s="351"/>
      <c r="F268" s="352"/>
      <c r="G268" s="349"/>
      <c r="H268" s="349"/>
      <c r="I268" s="349"/>
      <c r="J268" s="349"/>
      <c r="K268" s="356"/>
      <c r="L268" s="356"/>
      <c r="M268" s="356"/>
      <c r="N268" s="357"/>
      <c r="O268" s="61"/>
      <c r="P268" s="588"/>
      <c r="Q268" s="550"/>
      <c r="R268" s="490" t="s">
        <v>2647</v>
      </c>
      <c r="S268" s="557">
        <v>336300</v>
      </c>
      <c r="T268" s="526"/>
      <c r="U268" s="587"/>
      <c r="V268" s="498"/>
    </row>
    <row r="269" spans="1:46" s="92" customFormat="1" x14ac:dyDescent="0.2">
      <c r="A269" s="553" t="s">
        <v>4191</v>
      </c>
      <c r="B269" s="349">
        <v>521707</v>
      </c>
      <c r="C269" s="350">
        <v>2006</v>
      </c>
      <c r="D269" s="349" t="s">
        <v>165</v>
      </c>
      <c r="E269" s="351">
        <v>2017</v>
      </c>
      <c r="F269" s="352">
        <v>42962</v>
      </c>
      <c r="G269" s="349" t="s">
        <v>115</v>
      </c>
      <c r="H269" s="349" t="s">
        <v>4192</v>
      </c>
      <c r="I269" s="349" t="s">
        <v>4193</v>
      </c>
      <c r="J269" s="349" t="s">
        <v>4194</v>
      </c>
      <c r="K269" s="356">
        <v>201982.76</v>
      </c>
      <c r="L269" s="356">
        <v>0</v>
      </c>
      <c r="M269" s="356">
        <v>234300</v>
      </c>
      <c r="N269" s="357"/>
      <c r="O269" s="61" t="s">
        <v>787</v>
      </c>
      <c r="P269" s="588" t="s">
        <v>3737</v>
      </c>
      <c r="Q269" s="550"/>
      <c r="R269" s="490" t="s">
        <v>757</v>
      </c>
      <c r="S269" s="491">
        <v>234300</v>
      </c>
      <c r="T269" s="540">
        <v>42962</v>
      </c>
      <c r="U269" s="581"/>
      <c r="V269" s="498" t="s">
        <v>2618</v>
      </c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</row>
    <row r="270" spans="1:46" s="92" customFormat="1" x14ac:dyDescent="0.2">
      <c r="A270" s="553" t="s">
        <v>4195</v>
      </c>
      <c r="B270" s="349">
        <v>521704</v>
      </c>
      <c r="C270" s="350" t="s">
        <v>697</v>
      </c>
      <c r="D270" s="349" t="s">
        <v>864</v>
      </c>
      <c r="E270" s="351">
        <v>2017</v>
      </c>
      <c r="F270" s="352">
        <v>42955</v>
      </c>
      <c r="G270" s="349" t="s">
        <v>4196</v>
      </c>
      <c r="H270" s="349" t="s">
        <v>4197</v>
      </c>
      <c r="I270" s="349" t="s">
        <v>4198</v>
      </c>
      <c r="J270" s="349" t="s">
        <v>4199</v>
      </c>
      <c r="K270" s="356">
        <v>160862.07</v>
      </c>
      <c r="L270" s="356">
        <v>0</v>
      </c>
      <c r="M270" s="356">
        <v>165000</v>
      </c>
      <c r="N270" s="357"/>
      <c r="O270" s="61" t="s">
        <v>749</v>
      </c>
      <c r="P270" s="588" t="s">
        <v>3737</v>
      </c>
      <c r="Q270" s="624"/>
      <c r="R270" s="490" t="s">
        <v>757</v>
      </c>
      <c r="S270" s="491">
        <v>10000</v>
      </c>
      <c r="T270" s="540">
        <v>42955</v>
      </c>
      <c r="U270" s="581"/>
      <c r="V270" s="498" t="s">
        <v>2618</v>
      </c>
    </row>
    <row r="271" spans="1:46" s="92" customFormat="1" x14ac:dyDescent="0.2">
      <c r="A271" s="553"/>
      <c r="B271" s="349"/>
      <c r="C271" s="350"/>
      <c r="D271" s="349"/>
      <c r="E271" s="351"/>
      <c r="F271" s="352"/>
      <c r="G271" s="349"/>
      <c r="H271" s="349"/>
      <c r="I271" s="349"/>
      <c r="J271" s="349"/>
      <c r="K271" s="356"/>
      <c r="L271" s="356"/>
      <c r="M271" s="356"/>
      <c r="N271" s="357"/>
      <c r="O271" s="61"/>
      <c r="P271" s="588"/>
      <c r="Q271" s="624"/>
      <c r="R271" s="490" t="s">
        <v>757</v>
      </c>
      <c r="S271" s="491">
        <v>100000</v>
      </c>
      <c r="T271" s="540">
        <v>42955</v>
      </c>
      <c r="U271" s="581"/>
      <c r="V271" s="498" t="s">
        <v>2618</v>
      </c>
    </row>
    <row r="272" spans="1:46" s="92" customFormat="1" x14ac:dyDescent="0.2">
      <c r="A272" s="553"/>
      <c r="B272" s="349"/>
      <c r="C272" s="350"/>
      <c r="D272" s="349"/>
      <c r="E272" s="351"/>
      <c r="F272" s="352"/>
      <c r="G272" s="349"/>
      <c r="H272" s="349"/>
      <c r="I272" s="349"/>
      <c r="J272" s="349"/>
      <c r="K272" s="356"/>
      <c r="L272" s="356"/>
      <c r="M272" s="356"/>
      <c r="N272" s="357"/>
      <c r="O272" s="61"/>
      <c r="P272" s="588"/>
      <c r="Q272" s="624"/>
      <c r="R272" s="490" t="s">
        <v>763</v>
      </c>
      <c r="S272" s="491">
        <v>5000</v>
      </c>
      <c r="T272" s="540">
        <v>42950</v>
      </c>
      <c r="U272" s="581"/>
      <c r="V272" s="498" t="s">
        <v>2618</v>
      </c>
    </row>
    <row r="273" spans="1:46" s="92" customFormat="1" ht="15" x14ac:dyDescent="0.25">
      <c r="A273" s="553"/>
      <c r="B273" s="349"/>
      <c r="C273" s="350"/>
      <c r="D273" s="349"/>
      <c r="E273" s="351"/>
      <c r="F273" s="352"/>
      <c r="G273" s="349"/>
      <c r="H273" s="349"/>
      <c r="I273" s="349"/>
      <c r="J273" s="349"/>
      <c r="K273" s="356"/>
      <c r="L273" s="356"/>
      <c r="M273" s="356"/>
      <c r="N273" s="357"/>
      <c r="O273" s="61"/>
      <c r="P273" s="588"/>
      <c r="Q273" s="624"/>
      <c r="R273" s="490" t="s">
        <v>2940</v>
      </c>
      <c r="S273" s="524">
        <v>50000</v>
      </c>
      <c r="U273" s="581"/>
      <c r="V273" s="498" t="s">
        <v>2618</v>
      </c>
    </row>
    <row r="274" spans="1:46" s="92" customFormat="1" x14ac:dyDescent="0.2">
      <c r="A274" s="553" t="s">
        <v>4200</v>
      </c>
      <c r="B274" s="349">
        <v>521705</v>
      </c>
      <c r="C274" s="350" t="s">
        <v>618</v>
      </c>
      <c r="D274" s="349" t="s">
        <v>3742</v>
      </c>
      <c r="E274" s="351">
        <v>2017</v>
      </c>
      <c r="F274" s="352">
        <v>42976</v>
      </c>
      <c r="G274" s="349" t="s">
        <v>35</v>
      </c>
      <c r="H274" s="349" t="s">
        <v>4201</v>
      </c>
      <c r="I274" s="349" t="s">
        <v>4202</v>
      </c>
      <c r="J274" s="349" t="s">
        <v>4203</v>
      </c>
      <c r="K274" s="356">
        <v>75284.479999999996</v>
      </c>
      <c r="L274" s="356">
        <v>0</v>
      </c>
      <c r="M274" s="356">
        <v>77250</v>
      </c>
      <c r="N274" s="357"/>
      <c r="O274" s="61" t="s">
        <v>749</v>
      </c>
      <c r="P274" s="588" t="s">
        <v>3737</v>
      </c>
      <c r="Q274" s="550"/>
      <c r="R274" s="490" t="s">
        <v>763</v>
      </c>
      <c r="S274" s="491">
        <v>16850</v>
      </c>
      <c r="T274" s="540">
        <v>42975</v>
      </c>
      <c r="U274" s="581"/>
      <c r="V274" s="498" t="s">
        <v>2618</v>
      </c>
    </row>
    <row r="275" spans="1:46" s="92" customFormat="1" x14ac:dyDescent="0.2">
      <c r="A275" s="553"/>
      <c r="B275" s="349"/>
      <c r="C275" s="350"/>
      <c r="D275" s="349"/>
      <c r="E275" s="351"/>
      <c r="F275" s="352"/>
      <c r="G275" s="349"/>
      <c r="H275" s="349"/>
      <c r="I275" s="349"/>
      <c r="J275" s="349"/>
      <c r="K275" s="356"/>
      <c r="L275" s="356"/>
      <c r="M275" s="356"/>
      <c r="N275" s="357"/>
      <c r="O275" s="61"/>
      <c r="P275" s="588"/>
      <c r="Q275" s="550"/>
      <c r="R275" s="490" t="s">
        <v>762</v>
      </c>
      <c r="S275" s="491">
        <v>20000</v>
      </c>
      <c r="T275" s="540">
        <v>42973</v>
      </c>
      <c r="U275" s="581"/>
      <c r="V275" s="498" t="s">
        <v>2618</v>
      </c>
    </row>
    <row r="276" spans="1:46" s="92" customFormat="1" x14ac:dyDescent="0.2">
      <c r="A276" s="553"/>
      <c r="B276" s="349"/>
      <c r="C276" s="350"/>
      <c r="D276" s="349"/>
      <c r="E276" s="351"/>
      <c r="F276" s="352"/>
      <c r="G276" s="349"/>
      <c r="H276" s="349"/>
      <c r="I276" s="349"/>
      <c r="J276" s="349"/>
      <c r="K276" s="356"/>
      <c r="L276" s="356"/>
      <c r="M276" s="356"/>
      <c r="N276" s="357"/>
      <c r="O276" s="61"/>
      <c r="P276" s="588"/>
      <c r="Q276" s="550"/>
      <c r="R276" s="490" t="s">
        <v>2643</v>
      </c>
      <c r="S276" s="491">
        <v>4000</v>
      </c>
      <c r="T276" s="540">
        <v>42976</v>
      </c>
      <c r="U276" s="581"/>
      <c r="V276" s="498" t="s">
        <v>2618</v>
      </c>
    </row>
    <row r="277" spans="1:46" s="92" customFormat="1" x14ac:dyDescent="0.2">
      <c r="A277" s="553"/>
      <c r="B277" s="349"/>
      <c r="C277" s="350"/>
      <c r="D277" s="349"/>
      <c r="E277" s="351"/>
      <c r="F277" s="352"/>
      <c r="G277" s="349"/>
      <c r="H277" s="349"/>
      <c r="I277" s="349"/>
      <c r="J277" s="349"/>
      <c r="K277" s="356"/>
      <c r="L277" s="356"/>
      <c r="M277" s="356"/>
      <c r="N277" s="357"/>
      <c r="O277" s="61"/>
      <c r="P277" s="588"/>
      <c r="Q277" s="550"/>
      <c r="R277" s="490" t="s">
        <v>762</v>
      </c>
      <c r="S277" s="491">
        <v>40000</v>
      </c>
      <c r="T277" s="540">
        <v>42975</v>
      </c>
      <c r="U277" s="581"/>
      <c r="V277" s="498" t="s">
        <v>2618</v>
      </c>
    </row>
    <row r="278" spans="1:46" s="92" customFormat="1" x14ac:dyDescent="0.2">
      <c r="A278" s="553" t="s">
        <v>4204</v>
      </c>
      <c r="B278" s="349">
        <v>520512</v>
      </c>
      <c r="C278" s="350">
        <v>5394</v>
      </c>
      <c r="D278" s="349" t="s">
        <v>813</v>
      </c>
      <c r="E278" s="351">
        <v>2017</v>
      </c>
      <c r="F278" s="352">
        <v>42978</v>
      </c>
      <c r="G278" s="349"/>
      <c r="H278" s="349" t="s">
        <v>4205</v>
      </c>
      <c r="I278" s="349" t="s">
        <v>216</v>
      </c>
      <c r="J278" s="349" t="s">
        <v>4206</v>
      </c>
      <c r="K278" s="356">
        <v>391965.61</v>
      </c>
      <c r="L278" s="356">
        <v>0</v>
      </c>
      <c r="M278" s="356">
        <v>454680.11</v>
      </c>
      <c r="N278" s="357"/>
      <c r="O278" s="61" t="s">
        <v>748</v>
      </c>
      <c r="P278" s="589" t="s">
        <v>1342</v>
      </c>
      <c r="Q278" s="550"/>
      <c r="R278" s="490"/>
      <c r="S278" s="491"/>
      <c r="T278" s="490"/>
      <c r="U278" s="587">
        <v>43029</v>
      </c>
      <c r="V278" s="498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  <c r="AT278" s="79"/>
    </row>
    <row r="279" spans="1:46" s="92" customFormat="1" x14ac:dyDescent="0.2">
      <c r="A279" s="585" t="s">
        <v>4207</v>
      </c>
      <c r="B279" s="349">
        <v>520223</v>
      </c>
      <c r="C279" s="350">
        <v>1796</v>
      </c>
      <c r="D279" s="349" t="s">
        <v>100</v>
      </c>
      <c r="E279" s="351">
        <v>2017</v>
      </c>
      <c r="F279" s="352">
        <v>42948</v>
      </c>
      <c r="G279" s="349" t="s">
        <v>49</v>
      </c>
      <c r="H279" s="349" t="s">
        <v>4208</v>
      </c>
      <c r="I279" s="586" t="s">
        <v>29</v>
      </c>
      <c r="J279" s="349" t="s">
        <v>4209</v>
      </c>
      <c r="K279" s="356">
        <v>242062.14</v>
      </c>
      <c r="L279" s="356">
        <v>2420.62</v>
      </c>
      <c r="M279" s="356">
        <v>283600</v>
      </c>
      <c r="N279" s="357"/>
      <c r="O279" s="61" t="s">
        <v>787</v>
      </c>
      <c r="P279" s="580" t="s">
        <v>1973</v>
      </c>
      <c r="Q279" s="550" t="s">
        <v>1342</v>
      </c>
      <c r="R279" s="496" t="s">
        <v>758</v>
      </c>
      <c r="S279" s="491">
        <v>61234.48</v>
      </c>
      <c r="T279" s="540">
        <v>42951</v>
      </c>
      <c r="U279" s="587">
        <v>43027</v>
      </c>
      <c r="V279" s="498" t="s">
        <v>1976</v>
      </c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  <c r="AT279" s="79"/>
    </row>
    <row r="280" spans="1:46" s="92" customFormat="1" ht="15" x14ac:dyDescent="0.25">
      <c r="A280" s="585"/>
      <c r="B280" s="349"/>
      <c r="C280" s="350"/>
      <c r="D280" s="349"/>
      <c r="E280" s="351"/>
      <c r="F280" s="352"/>
      <c r="G280" s="349"/>
      <c r="H280" s="349"/>
      <c r="I280" s="586"/>
      <c r="J280" s="349"/>
      <c r="K280" s="356"/>
      <c r="L280" s="356"/>
      <c r="M280" s="356"/>
      <c r="N280" s="357"/>
      <c r="O280" s="61"/>
      <c r="P280" s="580"/>
      <c r="Q280" s="550"/>
      <c r="R280" s="496" t="s">
        <v>2647</v>
      </c>
      <c r="S280" s="502">
        <v>222365.52</v>
      </c>
      <c r="T280" s="503"/>
      <c r="U280" s="587">
        <v>43027</v>
      </c>
      <c r="V280" s="498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  <c r="AT280" s="79"/>
    </row>
    <row r="281" spans="1:46" s="92" customFormat="1" x14ac:dyDescent="0.2">
      <c r="A281" s="585" t="s">
        <v>4210</v>
      </c>
      <c r="B281" s="349">
        <v>520223</v>
      </c>
      <c r="C281" s="350">
        <v>1796</v>
      </c>
      <c r="D281" s="349" t="s">
        <v>100</v>
      </c>
      <c r="E281" s="351">
        <v>2017</v>
      </c>
      <c r="F281" s="352">
        <v>42948</v>
      </c>
      <c r="G281" s="349" t="s">
        <v>49</v>
      </c>
      <c r="H281" s="349" t="s">
        <v>4211</v>
      </c>
      <c r="I281" s="586" t="s">
        <v>29</v>
      </c>
      <c r="J281" s="349" t="s">
        <v>4212</v>
      </c>
      <c r="K281" s="356">
        <v>242062.14</v>
      </c>
      <c r="L281" s="356">
        <v>2420.62</v>
      </c>
      <c r="M281" s="356">
        <v>283600</v>
      </c>
      <c r="N281" s="357"/>
      <c r="O281" s="61" t="s">
        <v>787</v>
      </c>
      <c r="P281" s="580" t="s">
        <v>1973</v>
      </c>
      <c r="Q281" s="550" t="s">
        <v>1342</v>
      </c>
      <c r="R281" s="496" t="s">
        <v>758</v>
      </c>
      <c r="S281" s="508">
        <v>61234.48</v>
      </c>
      <c r="T281" s="540">
        <v>42951</v>
      </c>
      <c r="U281" s="587">
        <v>43027</v>
      </c>
      <c r="V281" s="498" t="s">
        <v>2618</v>
      </c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</row>
    <row r="282" spans="1:46" s="92" customFormat="1" ht="15" x14ac:dyDescent="0.25">
      <c r="A282" s="585"/>
      <c r="B282" s="349"/>
      <c r="C282" s="350"/>
      <c r="D282" s="349"/>
      <c r="E282" s="351"/>
      <c r="F282" s="352"/>
      <c r="G282" s="349"/>
      <c r="H282" s="349"/>
      <c r="I282" s="586"/>
      <c r="J282" s="349"/>
      <c r="K282" s="356"/>
      <c r="L282" s="356"/>
      <c r="M282" s="356"/>
      <c r="N282" s="357"/>
      <c r="O282" s="61"/>
      <c r="P282" s="580"/>
      <c r="Q282" s="550"/>
      <c r="R282" s="496" t="s">
        <v>2647</v>
      </c>
      <c r="S282" s="502">
        <v>222365.52</v>
      </c>
      <c r="T282" s="503"/>
      <c r="U282" s="587">
        <v>43027</v>
      </c>
      <c r="V282" s="498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</row>
    <row r="283" spans="1:46" s="92" customFormat="1" x14ac:dyDescent="0.2">
      <c r="A283" s="585" t="s">
        <v>4213</v>
      </c>
      <c r="B283" s="349">
        <v>520223</v>
      </c>
      <c r="C283" s="350">
        <v>1796</v>
      </c>
      <c r="D283" s="349" t="s">
        <v>100</v>
      </c>
      <c r="E283" s="351">
        <v>2017</v>
      </c>
      <c r="F283" s="352">
        <v>42948</v>
      </c>
      <c r="G283" s="349" t="s">
        <v>49</v>
      </c>
      <c r="H283" s="349" t="s">
        <v>4214</v>
      </c>
      <c r="I283" s="586" t="s">
        <v>29</v>
      </c>
      <c r="J283" s="349" t="s">
        <v>4215</v>
      </c>
      <c r="K283" s="356">
        <v>242062.14</v>
      </c>
      <c r="L283" s="356">
        <v>2420.62</v>
      </c>
      <c r="M283" s="356">
        <v>283600</v>
      </c>
      <c r="N283" s="357"/>
      <c r="O283" s="61" t="s">
        <v>787</v>
      </c>
      <c r="P283" s="580" t="s">
        <v>1973</v>
      </c>
      <c r="Q283" s="550" t="s">
        <v>1342</v>
      </c>
      <c r="R283" s="496" t="s">
        <v>2777</v>
      </c>
      <c r="S283" s="491">
        <v>61234.48</v>
      </c>
      <c r="T283" s="540">
        <v>42955</v>
      </c>
      <c r="U283" s="587">
        <v>43027</v>
      </c>
      <c r="V283" s="498" t="s">
        <v>2618</v>
      </c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</row>
    <row r="284" spans="1:46" s="92" customFormat="1" ht="15" x14ac:dyDescent="0.25">
      <c r="A284" s="585"/>
      <c r="B284" s="349"/>
      <c r="C284" s="350"/>
      <c r="D284" s="349"/>
      <c r="E284" s="351"/>
      <c r="F284" s="352"/>
      <c r="G284" s="349"/>
      <c r="H284" s="349"/>
      <c r="I284" s="586"/>
      <c r="J284" s="349"/>
      <c r="K284" s="356"/>
      <c r="L284" s="356"/>
      <c r="M284" s="356"/>
      <c r="N284" s="357"/>
      <c r="O284" s="61"/>
      <c r="P284" s="580"/>
      <c r="Q284" s="550"/>
      <c r="R284" s="496" t="s">
        <v>2647</v>
      </c>
      <c r="S284" s="502">
        <v>222365.52</v>
      </c>
      <c r="T284" s="503"/>
      <c r="U284" s="587">
        <v>43027</v>
      </c>
      <c r="V284" s="498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</row>
    <row r="285" spans="1:46" s="92" customFormat="1" x14ac:dyDescent="0.2">
      <c r="A285" s="585" t="s">
        <v>4216</v>
      </c>
      <c r="B285" s="349">
        <v>520223</v>
      </c>
      <c r="C285" s="350">
        <v>1796</v>
      </c>
      <c r="D285" s="349" t="s">
        <v>100</v>
      </c>
      <c r="E285" s="351">
        <v>2017</v>
      </c>
      <c r="F285" s="352">
        <v>42948</v>
      </c>
      <c r="G285" s="349" t="s">
        <v>49</v>
      </c>
      <c r="H285" s="349" t="s">
        <v>4217</v>
      </c>
      <c r="I285" s="586" t="s">
        <v>29</v>
      </c>
      <c r="J285" s="349" t="s">
        <v>4218</v>
      </c>
      <c r="K285" s="356">
        <v>242062.14</v>
      </c>
      <c r="L285" s="356">
        <v>2420.62</v>
      </c>
      <c r="M285" s="356">
        <v>283600</v>
      </c>
      <c r="N285" s="357"/>
      <c r="O285" s="61" t="s">
        <v>787</v>
      </c>
      <c r="P285" s="580" t="s">
        <v>1973</v>
      </c>
      <c r="Q285" s="550" t="s">
        <v>1342</v>
      </c>
      <c r="R285" s="496" t="s">
        <v>758</v>
      </c>
      <c r="S285" s="508">
        <v>61234.48</v>
      </c>
      <c r="T285" s="540">
        <v>42955</v>
      </c>
      <c r="U285" s="587">
        <v>43027</v>
      </c>
      <c r="V285" s="498" t="s">
        <v>2618</v>
      </c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</row>
    <row r="286" spans="1:46" s="92" customFormat="1" ht="15" x14ac:dyDescent="0.25">
      <c r="A286" s="585"/>
      <c r="B286" s="349"/>
      <c r="C286" s="350"/>
      <c r="D286" s="349"/>
      <c r="E286" s="351"/>
      <c r="F286" s="352"/>
      <c r="G286" s="349"/>
      <c r="H286" s="349"/>
      <c r="I286" s="586"/>
      <c r="J286" s="349"/>
      <c r="K286" s="356"/>
      <c r="L286" s="356"/>
      <c r="M286" s="356"/>
      <c r="N286" s="357"/>
      <c r="O286" s="61"/>
      <c r="P286" s="580"/>
      <c r="Q286" s="550"/>
      <c r="R286" s="496" t="s">
        <v>2647</v>
      </c>
      <c r="S286" s="502">
        <v>222365.52</v>
      </c>
      <c r="U286" s="625">
        <v>43027</v>
      </c>
      <c r="V286" s="498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</row>
    <row r="287" spans="1:46" s="92" customFormat="1" x14ac:dyDescent="0.2">
      <c r="A287" s="585" t="s">
        <v>4219</v>
      </c>
      <c r="B287" s="349">
        <v>520223</v>
      </c>
      <c r="C287" s="350">
        <v>1796</v>
      </c>
      <c r="D287" s="349" t="s">
        <v>100</v>
      </c>
      <c r="E287" s="351">
        <v>2017</v>
      </c>
      <c r="F287" s="352">
        <v>42948</v>
      </c>
      <c r="G287" s="349" t="s">
        <v>49</v>
      </c>
      <c r="H287" s="349" t="s">
        <v>4220</v>
      </c>
      <c r="I287" s="586" t="s">
        <v>29</v>
      </c>
      <c r="J287" s="349" t="s">
        <v>4221</v>
      </c>
      <c r="K287" s="356">
        <v>242062.14</v>
      </c>
      <c r="L287" s="356">
        <v>2420.62</v>
      </c>
      <c r="M287" s="356">
        <v>283600</v>
      </c>
      <c r="N287" s="357"/>
      <c r="O287" s="61" t="s">
        <v>787</v>
      </c>
      <c r="P287" s="580" t="s">
        <v>1973</v>
      </c>
      <c r="Q287" s="550" t="s">
        <v>1342</v>
      </c>
      <c r="R287" s="490" t="s">
        <v>2777</v>
      </c>
      <c r="S287" s="508">
        <v>61234.48</v>
      </c>
      <c r="T287" s="540">
        <v>42955</v>
      </c>
      <c r="U287" s="587">
        <v>43027</v>
      </c>
      <c r="V287" s="498" t="s">
        <v>2618</v>
      </c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</row>
    <row r="288" spans="1:46" s="92" customFormat="1" ht="15" x14ac:dyDescent="0.25">
      <c r="A288" s="585"/>
      <c r="B288" s="349"/>
      <c r="C288" s="350"/>
      <c r="D288" s="349"/>
      <c r="E288" s="351"/>
      <c r="F288" s="352"/>
      <c r="G288" s="349"/>
      <c r="H288" s="349"/>
      <c r="I288" s="586"/>
      <c r="J288" s="349"/>
      <c r="K288" s="356"/>
      <c r="L288" s="356"/>
      <c r="M288" s="356"/>
      <c r="N288" s="357"/>
      <c r="O288" s="61"/>
      <c r="P288" s="580"/>
      <c r="Q288" s="550"/>
      <c r="R288" s="490" t="s">
        <v>2647</v>
      </c>
      <c r="S288" s="502">
        <v>222365.52</v>
      </c>
      <c r="U288" s="625">
        <v>43027</v>
      </c>
      <c r="V288" s="498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</row>
    <row r="289" spans="1:46" s="623" customFormat="1" x14ac:dyDescent="0.2">
      <c r="A289" s="604" t="s">
        <v>4222</v>
      </c>
      <c r="B289" s="605">
        <v>521802</v>
      </c>
      <c r="C289" s="606">
        <v>2202</v>
      </c>
      <c r="D289" s="605" t="s">
        <v>229</v>
      </c>
      <c r="E289" s="607">
        <v>2017</v>
      </c>
      <c r="F289" s="608">
        <v>42976</v>
      </c>
      <c r="G289" s="605" t="s">
        <v>17</v>
      </c>
      <c r="H289" s="605" t="s">
        <v>4223</v>
      </c>
      <c r="I289" s="605" t="s">
        <v>29</v>
      </c>
      <c r="J289" s="605" t="s">
        <v>4224</v>
      </c>
      <c r="K289" s="609">
        <v>202155.17</v>
      </c>
      <c r="L289" s="609">
        <v>0</v>
      </c>
      <c r="M289" s="609">
        <v>234500</v>
      </c>
      <c r="N289" s="610"/>
      <c r="O289" s="611" t="s">
        <v>787</v>
      </c>
      <c r="P289" s="626" t="s">
        <v>3737</v>
      </c>
      <c r="Q289" s="613" t="s">
        <v>1342</v>
      </c>
      <c r="R289" s="614" t="s">
        <v>2752</v>
      </c>
      <c r="S289" s="615">
        <v>26883.02</v>
      </c>
      <c r="T289" s="627">
        <v>42978</v>
      </c>
      <c r="U289" s="616"/>
      <c r="V289" s="617" t="s">
        <v>1976</v>
      </c>
      <c r="W289" s="618"/>
      <c r="X289" s="618"/>
      <c r="Y289" s="618"/>
      <c r="Z289" s="618"/>
      <c r="AA289" s="618"/>
      <c r="AB289" s="622"/>
      <c r="AC289" s="622"/>
      <c r="AD289" s="622"/>
      <c r="AE289" s="622"/>
      <c r="AF289" s="622"/>
      <c r="AG289" s="622"/>
      <c r="AH289" s="622"/>
      <c r="AI289" s="622"/>
      <c r="AJ289" s="622"/>
      <c r="AK289" s="622"/>
      <c r="AL289" s="622"/>
      <c r="AM289" s="622"/>
      <c r="AN289" s="622"/>
      <c r="AO289" s="622"/>
      <c r="AP289" s="622"/>
      <c r="AQ289" s="622"/>
      <c r="AR289" s="622"/>
      <c r="AS289" s="622"/>
      <c r="AT289" s="622"/>
    </row>
    <row r="290" spans="1:46" s="623" customFormat="1" x14ac:dyDescent="0.2">
      <c r="A290" s="604"/>
      <c r="B290" s="605"/>
      <c r="C290" s="606"/>
      <c r="D290" s="605"/>
      <c r="E290" s="607"/>
      <c r="F290" s="608"/>
      <c r="G290" s="605"/>
      <c r="H290" s="605"/>
      <c r="I290" s="605"/>
      <c r="J290" s="605"/>
      <c r="K290" s="609"/>
      <c r="L290" s="609"/>
      <c r="M290" s="609"/>
      <c r="N290" s="610"/>
      <c r="O290" s="611"/>
      <c r="P290" s="626"/>
      <c r="Q290" s="613"/>
      <c r="R290" s="614" t="s">
        <v>2940</v>
      </c>
      <c r="S290" s="615">
        <v>207616.98</v>
      </c>
      <c r="T290" s="627"/>
      <c r="U290" s="616"/>
      <c r="V290" s="617"/>
      <c r="W290" s="618"/>
      <c r="X290" s="618"/>
      <c r="Y290" s="618"/>
      <c r="Z290" s="618"/>
      <c r="AA290" s="618"/>
      <c r="AB290" s="622"/>
      <c r="AC290" s="622"/>
      <c r="AD290" s="622"/>
      <c r="AE290" s="622"/>
      <c r="AF290" s="622"/>
      <c r="AG290" s="622"/>
      <c r="AH290" s="622"/>
      <c r="AI290" s="622"/>
      <c r="AJ290" s="622"/>
      <c r="AK290" s="622"/>
      <c r="AL290" s="622"/>
      <c r="AM290" s="622"/>
      <c r="AN290" s="622"/>
      <c r="AO290" s="622"/>
      <c r="AP290" s="622"/>
      <c r="AQ290" s="622"/>
      <c r="AR290" s="622"/>
      <c r="AS290" s="622"/>
      <c r="AT290" s="622"/>
    </row>
    <row r="291" spans="1:46" s="92" customFormat="1" x14ac:dyDescent="0.2">
      <c r="A291" s="553" t="s">
        <v>4225</v>
      </c>
      <c r="B291" s="349">
        <v>1520105</v>
      </c>
      <c r="C291" s="350">
        <v>7494</v>
      </c>
      <c r="D291" s="349" t="s">
        <v>472</v>
      </c>
      <c r="E291" s="351">
        <v>2017</v>
      </c>
      <c r="F291" s="352">
        <v>42978</v>
      </c>
      <c r="G291" s="349" t="s">
        <v>49</v>
      </c>
      <c r="H291" s="349" t="s">
        <v>4226</v>
      </c>
      <c r="I291" s="349" t="s">
        <v>29</v>
      </c>
      <c r="J291" s="349" t="s">
        <v>4227</v>
      </c>
      <c r="K291" s="356">
        <v>235139.57</v>
      </c>
      <c r="L291" s="356">
        <v>11756.98</v>
      </c>
      <c r="M291" s="356">
        <v>286400</v>
      </c>
      <c r="N291" s="357"/>
      <c r="O291" s="61" t="s">
        <v>787</v>
      </c>
      <c r="P291" s="580" t="s">
        <v>1973</v>
      </c>
      <c r="Q291" s="550" t="s">
        <v>1342</v>
      </c>
      <c r="R291" s="490" t="s">
        <v>758</v>
      </c>
      <c r="S291" s="491">
        <v>64943.1</v>
      </c>
      <c r="T291" s="540">
        <v>42984</v>
      </c>
      <c r="U291" s="581" t="s">
        <v>4228</v>
      </c>
      <c r="V291" s="518" t="s">
        <v>1976</v>
      </c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</row>
    <row r="292" spans="1:46" s="92" customFormat="1" x14ac:dyDescent="0.2">
      <c r="A292" s="553"/>
      <c r="B292" s="349"/>
      <c r="C292" s="350"/>
      <c r="D292" s="349"/>
      <c r="E292" s="351"/>
      <c r="F292" s="352"/>
      <c r="G292" s="349"/>
      <c r="H292" s="349"/>
      <c r="I292" s="349"/>
      <c r="J292" s="349"/>
      <c r="K292" s="356"/>
      <c r="L292" s="356"/>
      <c r="M292" s="356"/>
      <c r="N292" s="357"/>
      <c r="O292" s="61"/>
      <c r="P292" s="580"/>
      <c r="Q292" s="550"/>
      <c r="R292" s="490" t="s">
        <v>2647</v>
      </c>
      <c r="S292" s="491">
        <v>221456.9</v>
      </c>
      <c r="T292" s="540"/>
      <c r="U292" s="587">
        <v>43027</v>
      </c>
      <c r="V292" s="518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</row>
    <row r="293" spans="1:46" s="92" customFormat="1" x14ac:dyDescent="0.2">
      <c r="A293" s="585" t="s">
        <v>4229</v>
      </c>
      <c r="B293" s="349">
        <v>1520603</v>
      </c>
      <c r="C293" s="350">
        <v>7497</v>
      </c>
      <c r="D293" s="349" t="s">
        <v>3871</v>
      </c>
      <c r="E293" s="351">
        <v>2017</v>
      </c>
      <c r="F293" s="352">
        <v>42948</v>
      </c>
      <c r="G293" s="349" t="s">
        <v>49</v>
      </c>
      <c r="H293" s="349" t="s">
        <v>4230</v>
      </c>
      <c r="I293" s="586" t="s">
        <v>29</v>
      </c>
      <c r="J293" s="349" t="s">
        <v>4231</v>
      </c>
      <c r="K293" s="356">
        <v>271264.37</v>
      </c>
      <c r="L293" s="356">
        <v>13563.22</v>
      </c>
      <c r="M293" s="356">
        <v>330400</v>
      </c>
      <c r="N293" s="357"/>
      <c r="O293" s="61" t="s">
        <v>787</v>
      </c>
      <c r="P293" s="580" t="s">
        <v>1973</v>
      </c>
      <c r="Q293" s="550" t="s">
        <v>1342</v>
      </c>
      <c r="R293" s="490" t="s">
        <v>2777</v>
      </c>
      <c r="S293" s="491">
        <v>72574.27</v>
      </c>
      <c r="T293" s="540">
        <v>42955</v>
      </c>
      <c r="U293" s="587">
        <v>43027</v>
      </c>
      <c r="V293" s="498" t="s">
        <v>2618</v>
      </c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</row>
    <row r="294" spans="1:46" s="92" customFormat="1" ht="15" x14ac:dyDescent="0.25">
      <c r="A294" s="585"/>
      <c r="B294" s="349"/>
      <c r="C294" s="350"/>
      <c r="D294" s="349"/>
      <c r="E294" s="351"/>
      <c r="F294" s="352"/>
      <c r="G294" s="349"/>
      <c r="H294" s="349"/>
      <c r="I294" s="586"/>
      <c r="J294" s="349"/>
      <c r="K294" s="356"/>
      <c r="L294" s="356"/>
      <c r="M294" s="356"/>
      <c r="N294" s="357"/>
      <c r="O294" s="61"/>
      <c r="P294" s="580"/>
      <c r="Q294" s="550"/>
      <c r="R294" s="490" t="s">
        <v>2647</v>
      </c>
      <c r="S294" s="502">
        <v>257825.73</v>
      </c>
      <c r="T294" s="503"/>
      <c r="U294" s="587">
        <v>43027</v>
      </c>
      <c r="V294" s="498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</row>
    <row r="295" spans="1:46" s="92" customFormat="1" x14ac:dyDescent="0.2">
      <c r="A295" s="585" t="s">
        <v>4232</v>
      </c>
      <c r="B295" s="349">
        <v>1520603</v>
      </c>
      <c r="C295" s="350">
        <v>7497</v>
      </c>
      <c r="D295" s="349" t="s">
        <v>3871</v>
      </c>
      <c r="E295" s="351">
        <v>2017</v>
      </c>
      <c r="F295" s="352">
        <v>42948</v>
      </c>
      <c r="G295" s="349" t="s">
        <v>49</v>
      </c>
      <c r="H295" s="349" t="s">
        <v>4233</v>
      </c>
      <c r="I295" s="586" t="s">
        <v>29</v>
      </c>
      <c r="J295" s="349" t="s">
        <v>4234</v>
      </c>
      <c r="K295" s="356">
        <v>271264.37</v>
      </c>
      <c r="L295" s="356">
        <v>13563.22</v>
      </c>
      <c r="M295" s="356">
        <v>330400</v>
      </c>
      <c r="N295" s="357"/>
      <c r="O295" s="61" t="s">
        <v>787</v>
      </c>
      <c r="P295" s="580" t="s">
        <v>1973</v>
      </c>
      <c r="Q295" s="550" t="s">
        <v>1342</v>
      </c>
      <c r="R295" s="490" t="s">
        <v>758</v>
      </c>
      <c r="S295" s="491">
        <v>72574.27</v>
      </c>
      <c r="T295" s="540">
        <v>42951</v>
      </c>
      <c r="U295" s="587">
        <v>43027</v>
      </c>
      <c r="V295" s="498" t="s">
        <v>2618</v>
      </c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</row>
    <row r="296" spans="1:46" s="92" customFormat="1" ht="15" x14ac:dyDescent="0.25">
      <c r="A296" s="585"/>
      <c r="B296" s="349"/>
      <c r="C296" s="350"/>
      <c r="D296" s="349"/>
      <c r="E296" s="351"/>
      <c r="F296" s="352"/>
      <c r="G296" s="349"/>
      <c r="H296" s="349"/>
      <c r="I296" s="586"/>
      <c r="J296" s="349"/>
      <c r="K296" s="356"/>
      <c r="L296" s="356"/>
      <c r="M296" s="356"/>
      <c r="N296" s="357"/>
      <c r="O296" s="61"/>
      <c r="P296" s="580"/>
      <c r="Q296" s="550"/>
      <c r="R296" s="490" t="s">
        <v>2647</v>
      </c>
      <c r="S296" s="502">
        <v>257825.73</v>
      </c>
      <c r="T296" s="503"/>
      <c r="U296" s="587">
        <v>43027</v>
      </c>
      <c r="V296" s="498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</row>
    <row r="297" spans="1:46" s="92" customFormat="1" x14ac:dyDescent="0.2">
      <c r="A297" s="590" t="s">
        <v>4235</v>
      </c>
      <c r="B297" s="364">
        <v>520108</v>
      </c>
      <c r="C297" s="365">
        <v>2593</v>
      </c>
      <c r="D297" s="364" t="s">
        <v>279</v>
      </c>
      <c r="E297" s="366">
        <v>2018</v>
      </c>
      <c r="F297" s="367">
        <v>42975</v>
      </c>
      <c r="G297" s="364" t="s">
        <v>24</v>
      </c>
      <c r="H297" s="364" t="s">
        <v>4236</v>
      </c>
      <c r="I297" s="364" t="s">
        <v>4237</v>
      </c>
      <c r="J297" s="364" t="s">
        <v>4238</v>
      </c>
      <c r="K297" s="371">
        <v>395529.4</v>
      </c>
      <c r="L297" s="371">
        <v>19901.63</v>
      </c>
      <c r="M297" s="371">
        <v>481900</v>
      </c>
      <c r="N297" s="372"/>
      <c r="O297" s="373" t="s">
        <v>787</v>
      </c>
      <c r="P297" s="591" t="s">
        <v>1973</v>
      </c>
      <c r="Q297" s="592"/>
      <c r="R297" s="593" t="s">
        <v>757</v>
      </c>
      <c r="S297" s="594">
        <v>20000</v>
      </c>
      <c r="T297" s="497">
        <v>42975</v>
      </c>
      <c r="U297" s="602"/>
      <c r="V297" s="518" t="s">
        <v>4239</v>
      </c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</row>
    <row r="298" spans="1:46" s="92" customFormat="1" x14ac:dyDescent="0.2">
      <c r="A298" s="553"/>
      <c r="B298" s="349"/>
      <c r="C298" s="350"/>
      <c r="D298" s="349"/>
      <c r="E298" s="351"/>
      <c r="F298" s="352"/>
      <c r="G298" s="349"/>
      <c r="H298" s="349"/>
      <c r="I298" s="349"/>
      <c r="J298" s="349"/>
      <c r="K298" s="356"/>
      <c r="L298" s="356"/>
      <c r="M298" s="356"/>
      <c r="N298" s="357"/>
      <c r="O298" s="61"/>
      <c r="P298" s="580"/>
      <c r="Q298" s="550"/>
      <c r="R298" s="496" t="s">
        <v>758</v>
      </c>
      <c r="S298" s="508">
        <v>134232.18</v>
      </c>
      <c r="T298" s="497">
        <v>42977</v>
      </c>
      <c r="U298" s="602"/>
      <c r="V298" s="498" t="s">
        <v>2618</v>
      </c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</row>
    <row r="299" spans="1:46" s="92" customFormat="1" x14ac:dyDescent="0.2">
      <c r="A299" s="553" t="s">
        <v>4240</v>
      </c>
      <c r="B299" s="349">
        <v>521801</v>
      </c>
      <c r="C299" s="350">
        <v>2201</v>
      </c>
      <c r="D299" s="349" t="s">
        <v>217</v>
      </c>
      <c r="E299" s="351">
        <v>2017</v>
      </c>
      <c r="F299" s="352">
        <v>42954</v>
      </c>
      <c r="G299" s="349" t="s">
        <v>49</v>
      </c>
      <c r="H299" s="349" t="s">
        <v>4241</v>
      </c>
      <c r="I299" s="349" t="s">
        <v>1473</v>
      </c>
      <c r="J299" s="349" t="s">
        <v>4242</v>
      </c>
      <c r="K299" s="356">
        <v>197672.41</v>
      </c>
      <c r="L299" s="356">
        <v>0</v>
      </c>
      <c r="M299" s="356">
        <v>229300</v>
      </c>
      <c r="N299" s="357"/>
      <c r="O299" s="61" t="s">
        <v>787</v>
      </c>
      <c r="P299" s="588" t="s">
        <v>3737</v>
      </c>
      <c r="Q299" s="550"/>
      <c r="R299" s="490" t="s">
        <v>2752</v>
      </c>
      <c r="S299" s="491">
        <v>93864.53</v>
      </c>
      <c r="T299" s="540">
        <v>42956</v>
      </c>
      <c r="U299" s="581"/>
      <c r="V299" s="498" t="s">
        <v>1976</v>
      </c>
    </row>
    <row r="300" spans="1:46" s="92" customFormat="1" ht="15" x14ac:dyDescent="0.25">
      <c r="A300" s="553"/>
      <c r="B300" s="349"/>
      <c r="C300" s="350"/>
      <c r="D300" s="349"/>
      <c r="E300" s="351"/>
      <c r="F300" s="352"/>
      <c r="G300" s="349"/>
      <c r="H300" s="349"/>
      <c r="I300" s="349"/>
      <c r="J300" s="349"/>
      <c r="K300" s="356"/>
      <c r="L300" s="356"/>
      <c r="M300" s="356"/>
      <c r="N300" s="357"/>
      <c r="O300" s="61"/>
      <c r="P300" s="588"/>
      <c r="Q300" s="550"/>
      <c r="R300" s="490" t="s">
        <v>2647</v>
      </c>
      <c r="S300" s="524">
        <v>135435.47</v>
      </c>
      <c r="U300" s="503"/>
      <c r="V300" s="498" t="s">
        <v>1976</v>
      </c>
    </row>
    <row r="301" spans="1:46" s="92" customFormat="1" x14ac:dyDescent="0.2">
      <c r="A301" s="553" t="s">
        <v>4243</v>
      </c>
      <c r="B301" s="349">
        <v>521802</v>
      </c>
      <c r="C301" s="350">
        <v>2202</v>
      </c>
      <c r="D301" s="349" t="s">
        <v>229</v>
      </c>
      <c r="E301" s="351">
        <v>2017</v>
      </c>
      <c r="F301" s="352">
        <v>42975</v>
      </c>
      <c r="G301" s="349"/>
      <c r="H301" s="349" t="s">
        <v>4244</v>
      </c>
      <c r="I301" s="349" t="s">
        <v>520</v>
      </c>
      <c r="J301" s="349" t="s">
        <v>4245</v>
      </c>
      <c r="K301" s="356">
        <v>188023.04000000001</v>
      </c>
      <c r="L301" s="356">
        <v>0</v>
      </c>
      <c r="M301" s="356">
        <v>218106.73</v>
      </c>
      <c r="N301" s="357"/>
      <c r="O301" s="61" t="s">
        <v>748</v>
      </c>
      <c r="P301" s="589" t="s">
        <v>1342</v>
      </c>
      <c r="Q301" s="550"/>
      <c r="R301" s="490"/>
      <c r="S301" s="491"/>
      <c r="T301" s="490"/>
      <c r="U301" s="587">
        <v>43031</v>
      </c>
      <c r="V301" s="498"/>
    </row>
    <row r="302" spans="1:46" s="92" customFormat="1" x14ac:dyDescent="0.2">
      <c r="A302" s="553" t="s">
        <v>4246</v>
      </c>
      <c r="B302" s="349">
        <v>1520604</v>
      </c>
      <c r="C302" s="350">
        <v>7495</v>
      </c>
      <c r="D302" s="349" t="s">
        <v>492</v>
      </c>
      <c r="E302" s="351">
        <v>2017</v>
      </c>
      <c r="F302" s="352">
        <v>42978</v>
      </c>
      <c r="G302" s="349"/>
      <c r="H302" s="349" t="s">
        <v>4247</v>
      </c>
      <c r="I302" s="349" t="s">
        <v>1188</v>
      </c>
      <c r="J302" s="349" t="s">
        <v>4248</v>
      </c>
      <c r="K302" s="356">
        <v>262806.28000000003</v>
      </c>
      <c r="L302" s="356">
        <v>0</v>
      </c>
      <c r="M302" s="356">
        <v>304855.28000000003</v>
      </c>
      <c r="N302" s="357"/>
      <c r="O302" s="61" t="s">
        <v>748</v>
      </c>
      <c r="P302" s="589" t="s">
        <v>1342</v>
      </c>
      <c r="Q302" s="550"/>
      <c r="R302" s="490"/>
      <c r="S302" s="491"/>
      <c r="T302" s="490"/>
      <c r="U302" s="581"/>
      <c r="V302" s="498"/>
    </row>
    <row r="303" spans="1:46" s="92" customFormat="1" x14ac:dyDescent="0.2">
      <c r="A303" s="553" t="s">
        <v>4249</v>
      </c>
      <c r="B303" s="349">
        <v>520814</v>
      </c>
      <c r="C303" s="350">
        <v>4493</v>
      </c>
      <c r="D303" s="349" t="s">
        <v>297</v>
      </c>
      <c r="E303" s="351">
        <v>2017</v>
      </c>
      <c r="F303" s="352">
        <v>42978</v>
      </c>
      <c r="G303" s="349"/>
      <c r="H303" s="349" t="s">
        <v>4250</v>
      </c>
      <c r="I303" s="349" t="s">
        <v>1753</v>
      </c>
      <c r="J303" s="349" t="s">
        <v>4251</v>
      </c>
      <c r="K303" s="356">
        <v>277002.33</v>
      </c>
      <c r="L303" s="356">
        <v>0</v>
      </c>
      <c r="M303" s="356">
        <v>321322.7</v>
      </c>
      <c r="N303" s="357"/>
      <c r="O303" s="61" t="s">
        <v>748</v>
      </c>
      <c r="P303" s="589" t="s">
        <v>1342</v>
      </c>
      <c r="Q303" s="550"/>
      <c r="R303" s="490"/>
      <c r="S303" s="491"/>
      <c r="T303" s="490"/>
      <c r="U303" s="587">
        <v>43031</v>
      </c>
      <c r="V303" s="498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</row>
    <row r="304" spans="1:46" s="92" customFormat="1" x14ac:dyDescent="0.2">
      <c r="A304" s="553" t="s">
        <v>4252</v>
      </c>
      <c r="B304" s="349">
        <v>521101</v>
      </c>
      <c r="C304" s="350">
        <v>1253</v>
      </c>
      <c r="D304" s="349" t="s">
        <v>25</v>
      </c>
      <c r="E304" s="351">
        <v>2017</v>
      </c>
      <c r="F304" s="352">
        <v>42976</v>
      </c>
      <c r="G304" s="349" t="s">
        <v>197</v>
      </c>
      <c r="H304" s="349" t="s">
        <v>4253</v>
      </c>
      <c r="I304" s="349" t="s">
        <v>4254</v>
      </c>
      <c r="J304" s="349" t="s">
        <v>4255</v>
      </c>
      <c r="K304" s="356">
        <v>343103.45</v>
      </c>
      <c r="L304" s="356">
        <v>0</v>
      </c>
      <c r="M304" s="356">
        <v>398000</v>
      </c>
      <c r="N304" s="357"/>
      <c r="O304" s="61" t="s">
        <v>787</v>
      </c>
      <c r="P304" s="580" t="s">
        <v>1973</v>
      </c>
      <c r="Q304" s="550"/>
      <c r="R304" s="496" t="s">
        <v>762</v>
      </c>
      <c r="S304" s="508">
        <v>5000</v>
      </c>
      <c r="T304" s="540">
        <v>42971</v>
      </c>
      <c r="U304" s="581"/>
      <c r="V304" s="498" t="s">
        <v>2618</v>
      </c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</row>
    <row r="305" spans="1:46" s="92" customFormat="1" x14ac:dyDescent="0.2">
      <c r="A305" s="553"/>
      <c r="B305" s="349"/>
      <c r="C305" s="350"/>
      <c r="D305" s="349"/>
      <c r="E305" s="351"/>
      <c r="F305" s="352"/>
      <c r="G305" s="349"/>
      <c r="H305" s="349"/>
      <c r="I305" s="349"/>
      <c r="J305" s="349"/>
      <c r="K305" s="356"/>
      <c r="L305" s="356"/>
      <c r="M305" s="356"/>
      <c r="N305" s="357"/>
      <c r="O305" s="61"/>
      <c r="P305" s="580"/>
      <c r="Q305" s="550"/>
      <c r="R305" s="496" t="s">
        <v>766</v>
      </c>
      <c r="S305" s="508">
        <v>218000</v>
      </c>
      <c r="T305" s="540">
        <v>42976</v>
      </c>
      <c r="U305" s="581"/>
      <c r="V305" s="498" t="s">
        <v>2618</v>
      </c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  <c r="AT305" s="79"/>
    </row>
    <row r="306" spans="1:46" s="92" customFormat="1" ht="15" x14ac:dyDescent="0.25">
      <c r="A306" s="553"/>
      <c r="B306" s="349"/>
      <c r="C306" s="350"/>
      <c r="D306" s="349"/>
      <c r="E306" s="351"/>
      <c r="F306" s="352"/>
      <c r="G306" s="349"/>
      <c r="H306" s="349"/>
      <c r="I306" s="349"/>
      <c r="J306" s="349"/>
      <c r="K306" s="356"/>
      <c r="L306" s="356"/>
      <c r="M306" s="356"/>
      <c r="N306" s="357"/>
      <c r="O306" s="61"/>
      <c r="P306" s="580"/>
      <c r="Q306" s="550"/>
      <c r="R306" s="496" t="s">
        <v>2647</v>
      </c>
      <c r="S306" s="524">
        <v>208000.01</v>
      </c>
      <c r="T306" s="503"/>
      <c r="U306" s="581"/>
      <c r="V306" s="498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</row>
    <row r="307" spans="1:46" s="92" customFormat="1" x14ac:dyDescent="0.2">
      <c r="A307" s="585" t="s">
        <v>4256</v>
      </c>
      <c r="B307" s="349">
        <v>520513</v>
      </c>
      <c r="C307" s="350">
        <v>5396</v>
      </c>
      <c r="D307" s="349" t="s">
        <v>339</v>
      </c>
      <c r="E307" s="351">
        <v>2017</v>
      </c>
      <c r="F307" s="352">
        <v>42972</v>
      </c>
      <c r="G307" s="349" t="s">
        <v>30</v>
      </c>
      <c r="H307" s="349" t="s">
        <v>4257</v>
      </c>
      <c r="I307" s="349" t="s">
        <v>4258</v>
      </c>
      <c r="J307" s="349" t="s">
        <v>4259</v>
      </c>
      <c r="K307" s="356">
        <v>481083.78</v>
      </c>
      <c r="L307" s="356">
        <v>33485.19</v>
      </c>
      <c r="M307" s="356">
        <v>596900</v>
      </c>
      <c r="N307" s="357"/>
      <c r="O307" s="61" t="s">
        <v>787</v>
      </c>
      <c r="P307" s="589" t="s">
        <v>1342</v>
      </c>
      <c r="Q307" s="550"/>
      <c r="R307" s="496" t="s">
        <v>757</v>
      </c>
      <c r="S307" s="508">
        <v>150000</v>
      </c>
      <c r="T307" s="540">
        <v>42975</v>
      </c>
      <c r="U307" s="587">
        <v>43026</v>
      </c>
      <c r="V307" s="498" t="s">
        <v>2618</v>
      </c>
      <c r="W307" s="79"/>
      <c r="X307" s="79"/>
      <c r="Y307" s="79"/>
      <c r="Z307" s="79"/>
      <c r="AA307" s="79"/>
    </row>
    <row r="308" spans="1:46" s="92" customFormat="1" x14ac:dyDescent="0.2">
      <c r="A308" s="585"/>
      <c r="B308" s="349"/>
      <c r="C308" s="350"/>
      <c r="D308" s="349"/>
      <c r="E308" s="351"/>
      <c r="F308" s="352"/>
      <c r="G308" s="349"/>
      <c r="H308" s="349"/>
      <c r="I308" s="349"/>
      <c r="J308" s="349"/>
      <c r="K308" s="356"/>
      <c r="L308" s="356"/>
      <c r="M308" s="356"/>
      <c r="N308" s="357"/>
      <c r="O308" s="61"/>
      <c r="P308" s="589"/>
      <c r="Q308" s="550"/>
      <c r="R308" s="496" t="s">
        <v>1349</v>
      </c>
      <c r="S308" s="508">
        <v>30000</v>
      </c>
      <c r="T308" s="540">
        <v>42975</v>
      </c>
      <c r="U308" s="587">
        <v>43026</v>
      </c>
      <c r="V308" s="498" t="s">
        <v>2618</v>
      </c>
      <c r="W308" s="79"/>
      <c r="X308" s="79"/>
      <c r="Y308" s="79"/>
      <c r="Z308" s="79"/>
      <c r="AA308" s="79"/>
    </row>
    <row r="309" spans="1:46" s="92" customFormat="1" x14ac:dyDescent="0.2">
      <c r="A309" s="585"/>
      <c r="B309" s="349"/>
      <c r="C309" s="350"/>
      <c r="D309" s="349"/>
      <c r="E309" s="351"/>
      <c r="F309" s="352"/>
      <c r="G309" s="349"/>
      <c r="H309" s="349"/>
      <c r="I309" s="349"/>
      <c r="J309" s="349"/>
      <c r="K309" s="356"/>
      <c r="L309" s="356"/>
      <c r="M309" s="356"/>
      <c r="N309" s="357"/>
      <c r="O309" s="61"/>
      <c r="P309" s="589"/>
      <c r="Q309" s="550"/>
      <c r="R309" s="496" t="s">
        <v>2777</v>
      </c>
      <c r="S309" s="508">
        <v>200000</v>
      </c>
      <c r="T309" s="540">
        <v>42973</v>
      </c>
      <c r="U309" s="587">
        <v>43026</v>
      </c>
      <c r="V309" s="498" t="s">
        <v>2618</v>
      </c>
      <c r="W309" s="79"/>
      <c r="X309" s="79"/>
      <c r="Y309" s="79"/>
      <c r="Z309" s="79"/>
      <c r="AA309" s="79"/>
    </row>
    <row r="310" spans="1:46" s="92" customFormat="1" x14ac:dyDescent="0.2">
      <c r="A310" s="585"/>
      <c r="B310" s="349"/>
      <c r="C310" s="350"/>
      <c r="D310" s="349"/>
      <c r="E310" s="351"/>
      <c r="F310" s="352"/>
      <c r="G310" s="349"/>
      <c r="H310" s="349"/>
      <c r="I310" s="349"/>
      <c r="J310" s="349"/>
      <c r="K310" s="356"/>
      <c r="L310" s="356"/>
      <c r="M310" s="356"/>
      <c r="N310" s="357"/>
      <c r="O310" s="61"/>
      <c r="P310" s="589"/>
      <c r="Q310" s="550"/>
      <c r="R310" s="496" t="s">
        <v>757</v>
      </c>
      <c r="S310" s="508">
        <v>216900</v>
      </c>
      <c r="T310" s="540">
        <v>42973</v>
      </c>
      <c r="U310" s="587">
        <v>43026</v>
      </c>
      <c r="V310" s="498" t="s">
        <v>2618</v>
      </c>
      <c r="W310" s="79"/>
      <c r="X310" s="79"/>
      <c r="Y310" s="79"/>
      <c r="Z310" s="79"/>
      <c r="AA310" s="79"/>
    </row>
    <row r="311" spans="1:46" s="92" customFormat="1" x14ac:dyDescent="0.2">
      <c r="A311" s="553" t="s">
        <v>4260</v>
      </c>
      <c r="B311" s="349">
        <v>521101</v>
      </c>
      <c r="C311" s="350">
        <v>1253</v>
      </c>
      <c r="D311" s="349" t="s">
        <v>25</v>
      </c>
      <c r="E311" s="351">
        <v>2017</v>
      </c>
      <c r="F311" s="352">
        <v>42964</v>
      </c>
      <c r="G311" s="349" t="s">
        <v>203</v>
      </c>
      <c r="H311" s="349" t="s">
        <v>4261</v>
      </c>
      <c r="I311" s="349" t="s">
        <v>4262</v>
      </c>
      <c r="J311" s="349" t="s">
        <v>4263</v>
      </c>
      <c r="K311" s="356">
        <v>377586.21</v>
      </c>
      <c r="L311" s="356">
        <v>0</v>
      </c>
      <c r="M311" s="356">
        <v>438000</v>
      </c>
      <c r="N311" s="357"/>
      <c r="O311" s="61" t="s">
        <v>787</v>
      </c>
      <c r="P311" s="580" t="s">
        <v>1973</v>
      </c>
      <c r="Q311" s="550"/>
      <c r="R311" s="496" t="s">
        <v>2777</v>
      </c>
      <c r="S311" s="508">
        <v>90200</v>
      </c>
      <c r="T311" s="540">
        <v>42964</v>
      </c>
      <c r="U311" s="581"/>
      <c r="V311" s="498" t="s">
        <v>2618</v>
      </c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</row>
    <row r="312" spans="1:46" s="92" customFormat="1" ht="15" x14ac:dyDescent="0.25">
      <c r="A312" s="553"/>
      <c r="B312" s="349"/>
      <c r="C312" s="350"/>
      <c r="D312" s="349"/>
      <c r="E312" s="351"/>
      <c r="F312" s="352"/>
      <c r="G312" s="349"/>
      <c r="H312" s="349"/>
      <c r="I312" s="349"/>
      <c r="J312" s="349"/>
      <c r="K312" s="356"/>
      <c r="L312" s="356"/>
      <c r="M312" s="356"/>
      <c r="N312" s="357"/>
      <c r="O312" s="61"/>
      <c r="P312" s="580"/>
      <c r="Q312" s="550"/>
      <c r="R312" s="496" t="s">
        <v>2824</v>
      </c>
      <c r="S312" s="561">
        <v>5566.76</v>
      </c>
      <c r="T312" s="540"/>
      <c r="U312" s="581"/>
      <c r="V312" s="498" t="s">
        <v>2618</v>
      </c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</row>
    <row r="313" spans="1:46" s="92" customFormat="1" ht="15" x14ac:dyDescent="0.25">
      <c r="A313" s="553"/>
      <c r="B313" s="349"/>
      <c r="C313" s="350"/>
      <c r="D313" s="349"/>
      <c r="E313" s="351"/>
      <c r="F313" s="352"/>
      <c r="G313" s="349"/>
      <c r="H313" s="349"/>
      <c r="I313" s="349"/>
      <c r="J313" s="349"/>
      <c r="K313" s="356"/>
      <c r="L313" s="356"/>
      <c r="M313" s="356"/>
      <c r="N313" s="357"/>
      <c r="O313" s="61"/>
      <c r="P313" s="580"/>
      <c r="Q313" s="550"/>
      <c r="R313" s="496" t="s">
        <v>2647</v>
      </c>
      <c r="S313" s="524">
        <v>342233.24</v>
      </c>
      <c r="T313" s="503"/>
      <c r="U313" s="581"/>
      <c r="V313" s="498" t="s">
        <v>2618</v>
      </c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  <c r="AT313" s="79"/>
    </row>
    <row r="314" spans="1:46" s="92" customFormat="1" x14ac:dyDescent="0.2">
      <c r="A314" s="553" t="s">
        <v>4264</v>
      </c>
      <c r="B314" s="349">
        <v>521802</v>
      </c>
      <c r="C314" s="350">
        <v>2202</v>
      </c>
      <c r="D314" s="349" t="s">
        <v>229</v>
      </c>
      <c r="E314" s="351">
        <v>2017</v>
      </c>
      <c r="F314" s="352">
        <v>42955</v>
      </c>
      <c r="G314" s="349" t="s">
        <v>3959</v>
      </c>
      <c r="H314" s="349" t="s">
        <v>4265</v>
      </c>
      <c r="I314" s="349" t="s">
        <v>4266</v>
      </c>
      <c r="J314" s="349" t="s">
        <v>4267</v>
      </c>
      <c r="K314" s="356">
        <v>202155.17</v>
      </c>
      <c r="L314" s="356">
        <v>0</v>
      </c>
      <c r="M314" s="356">
        <v>234500</v>
      </c>
      <c r="N314" s="357"/>
      <c r="O314" s="61" t="s">
        <v>787</v>
      </c>
      <c r="P314" s="588" t="s">
        <v>3737</v>
      </c>
      <c r="Q314" s="550"/>
      <c r="R314" s="490" t="s">
        <v>2752</v>
      </c>
      <c r="S314" s="491">
        <v>234500</v>
      </c>
      <c r="T314" s="540">
        <v>42958</v>
      </c>
      <c r="U314" s="581"/>
      <c r="V314" s="498" t="s">
        <v>2618</v>
      </c>
    </row>
    <row r="315" spans="1:46" s="92" customFormat="1" ht="12.75" customHeight="1" x14ac:dyDescent="0.2">
      <c r="A315" s="590" t="s">
        <v>4268</v>
      </c>
      <c r="B315" s="364">
        <v>520818</v>
      </c>
      <c r="C315" s="365">
        <v>4495</v>
      </c>
      <c r="D315" s="364" t="s">
        <v>864</v>
      </c>
      <c r="E315" s="366">
        <v>2017</v>
      </c>
      <c r="F315" s="367">
        <v>42959</v>
      </c>
      <c r="G315" s="364" t="s">
        <v>35</v>
      </c>
      <c r="H315" s="364" t="s">
        <v>4269</v>
      </c>
      <c r="I315" s="364" t="s">
        <v>4270</v>
      </c>
      <c r="J315" s="364" t="s">
        <v>4271</v>
      </c>
      <c r="K315" s="371">
        <v>373865.24</v>
      </c>
      <c r="L315" s="371">
        <v>16652</v>
      </c>
      <c r="M315" s="371">
        <v>453000</v>
      </c>
      <c r="N315" s="372"/>
      <c r="O315" s="373" t="s">
        <v>787</v>
      </c>
      <c r="P315" s="591" t="s">
        <v>1973</v>
      </c>
      <c r="Q315" s="592"/>
      <c r="R315" s="593"/>
      <c r="S315" s="594"/>
      <c r="T315" s="595"/>
      <c r="U315" s="581"/>
      <c r="V315" s="597" t="s">
        <v>4272</v>
      </c>
      <c r="W315" s="79"/>
      <c r="X315" s="79"/>
      <c r="Y315" s="79"/>
      <c r="Z315" s="79"/>
      <c r="AA315" s="79"/>
    </row>
    <row r="316" spans="1:46" s="92" customFormat="1" x14ac:dyDescent="0.2">
      <c r="A316" s="553"/>
      <c r="B316" s="349"/>
      <c r="C316" s="350"/>
      <c r="D316" s="349"/>
      <c r="E316" s="351"/>
      <c r="F316" s="352"/>
      <c r="G316" s="349"/>
      <c r="H316" s="349"/>
      <c r="I316" s="349"/>
      <c r="J316" s="349"/>
      <c r="K316" s="356"/>
      <c r="L316" s="356"/>
      <c r="M316" s="356"/>
      <c r="N316" s="357"/>
      <c r="O316" s="61"/>
      <c r="P316" s="580"/>
      <c r="Q316" s="550"/>
      <c r="R316" s="496" t="s">
        <v>762</v>
      </c>
      <c r="S316" s="508">
        <v>90000</v>
      </c>
      <c r="T316" s="540">
        <v>42961</v>
      </c>
      <c r="U316" s="581"/>
      <c r="V316" s="498" t="s">
        <v>2618</v>
      </c>
      <c r="W316" s="79"/>
      <c r="X316" s="79"/>
      <c r="Y316" s="79"/>
      <c r="Z316" s="79"/>
      <c r="AA316" s="79"/>
    </row>
    <row r="317" spans="1:46" s="92" customFormat="1" x14ac:dyDescent="0.2">
      <c r="A317" s="553" t="s">
        <v>4273</v>
      </c>
      <c r="B317" s="349">
        <v>1520105</v>
      </c>
      <c r="C317" s="350">
        <v>7494</v>
      </c>
      <c r="D317" s="349" t="s">
        <v>472</v>
      </c>
      <c r="E317" s="351">
        <v>2017</v>
      </c>
      <c r="F317" s="352">
        <v>42977</v>
      </c>
      <c r="G317" s="349" t="s">
        <v>1467</v>
      </c>
      <c r="H317" s="349" t="s">
        <v>4274</v>
      </c>
      <c r="I317" s="349" t="s">
        <v>4275</v>
      </c>
      <c r="J317" s="349" t="s">
        <v>4276</v>
      </c>
      <c r="K317" s="356">
        <v>235139.57</v>
      </c>
      <c r="L317" s="356">
        <v>11756.98</v>
      </c>
      <c r="M317" s="356">
        <v>286400</v>
      </c>
      <c r="N317" s="357"/>
      <c r="O317" s="61" t="s">
        <v>787</v>
      </c>
      <c r="P317" s="580" t="s">
        <v>1973</v>
      </c>
      <c r="Q317" s="550"/>
      <c r="R317" s="490" t="s">
        <v>2752</v>
      </c>
      <c r="S317" s="491">
        <v>286400</v>
      </c>
      <c r="T317" s="540">
        <v>42977</v>
      </c>
      <c r="U317" s="581"/>
      <c r="V317" s="498" t="s">
        <v>2618</v>
      </c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</row>
    <row r="318" spans="1:46" s="92" customFormat="1" x14ac:dyDescent="0.2">
      <c r="A318" s="553" t="s">
        <v>4277</v>
      </c>
      <c r="B318" s="349">
        <v>520111</v>
      </c>
      <c r="C318" s="350">
        <v>2620</v>
      </c>
      <c r="D318" s="349" t="s">
        <v>3985</v>
      </c>
      <c r="E318" s="351">
        <v>2018</v>
      </c>
      <c r="F318" s="352">
        <v>42976</v>
      </c>
      <c r="G318" s="349" t="s">
        <v>13</v>
      </c>
      <c r="H318" s="349" t="s">
        <v>4278</v>
      </c>
      <c r="I318" s="349" t="s">
        <v>3165</v>
      </c>
      <c r="J318" s="349" t="s">
        <v>4279</v>
      </c>
      <c r="K318" s="356">
        <v>371541.4</v>
      </c>
      <c r="L318" s="356">
        <v>16303.43</v>
      </c>
      <c r="M318" s="356">
        <v>449900</v>
      </c>
      <c r="N318" s="357"/>
      <c r="O318" s="61" t="s">
        <v>787</v>
      </c>
      <c r="P318" s="580" t="s">
        <v>1973</v>
      </c>
      <c r="Q318" s="550"/>
      <c r="R318" s="496" t="s">
        <v>766</v>
      </c>
      <c r="S318" s="508">
        <v>438000</v>
      </c>
      <c r="T318" s="497">
        <v>42976</v>
      </c>
      <c r="U318" s="602"/>
      <c r="V318" s="498" t="s">
        <v>2618</v>
      </c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</row>
    <row r="319" spans="1:46" s="89" customFormat="1" ht="15" x14ac:dyDescent="0.25">
      <c r="A319" s="307"/>
      <c r="B319" s="302"/>
      <c r="C319" s="303"/>
      <c r="D319" s="302"/>
      <c r="E319" s="83"/>
      <c r="F319" s="305"/>
      <c r="G319" s="302"/>
      <c r="H319" s="302"/>
      <c r="I319" s="302"/>
      <c r="J319" s="302"/>
      <c r="K319" s="306"/>
      <c r="L319" s="306"/>
      <c r="M319" s="306"/>
      <c r="N319" s="85"/>
      <c r="O319" s="41"/>
      <c r="P319" s="628"/>
      <c r="Q319" s="550"/>
      <c r="R319" s="490" t="s">
        <v>2643</v>
      </c>
      <c r="S319" s="561">
        <v>1000</v>
      </c>
      <c r="T319" s="490"/>
      <c r="U319" s="581"/>
      <c r="V319" s="493" t="s">
        <v>2618</v>
      </c>
    </row>
    <row r="320" spans="1:46" s="89" customFormat="1" ht="15" x14ac:dyDescent="0.25">
      <c r="A320" s="307"/>
      <c r="B320" s="302"/>
      <c r="C320" s="303"/>
      <c r="D320" s="302"/>
      <c r="E320" s="83"/>
      <c r="F320" s="305"/>
      <c r="G320" s="302"/>
      <c r="H320" s="302"/>
      <c r="I320" s="302"/>
      <c r="J320" s="302"/>
      <c r="K320" s="306"/>
      <c r="L320" s="306"/>
      <c r="M320" s="306"/>
      <c r="N320" s="85"/>
      <c r="O320" s="41"/>
      <c r="P320" s="628"/>
      <c r="Q320" s="550"/>
      <c r="R320" s="490" t="s">
        <v>2647</v>
      </c>
      <c r="S320" s="524">
        <v>249000</v>
      </c>
      <c r="U320" s="503"/>
      <c r="V320" s="493"/>
    </row>
    <row r="321" spans="1:23" s="89" customFormat="1" x14ac:dyDescent="0.2">
      <c r="A321" s="307"/>
      <c r="B321" s="302"/>
      <c r="C321" s="303"/>
      <c r="D321" s="302"/>
      <c r="E321" s="83"/>
      <c r="F321" s="305"/>
      <c r="G321" s="302"/>
      <c r="H321" s="302"/>
      <c r="I321" s="302"/>
      <c r="J321" s="302"/>
      <c r="K321" s="306"/>
      <c r="L321" s="306"/>
      <c r="M321" s="306"/>
      <c r="N321" s="85"/>
      <c r="O321" s="41"/>
      <c r="P321" s="628"/>
      <c r="Q321" s="550"/>
      <c r="R321" s="490"/>
      <c r="S321" s="491"/>
      <c r="T321" s="490"/>
      <c r="U321" s="581"/>
      <c r="V321" s="493"/>
    </row>
    <row r="322" spans="1:23" s="112" customFormat="1" ht="13.5" thickBot="1" x14ac:dyDescent="0.25">
      <c r="A322" s="114"/>
      <c r="B322" s="115"/>
      <c r="C322" s="115"/>
      <c r="D322" s="116"/>
      <c r="E322" s="116"/>
      <c r="F322" s="117"/>
      <c r="G322" s="116"/>
      <c r="H322" s="116"/>
      <c r="I322" s="116"/>
      <c r="J322" s="116"/>
      <c r="K322" s="118"/>
      <c r="L322" s="118"/>
      <c r="M322" s="118"/>
      <c r="N322" s="118"/>
      <c r="O322" s="54"/>
      <c r="P322" s="629"/>
      <c r="Q322" s="550"/>
      <c r="R322" s="476"/>
      <c r="S322" s="477"/>
      <c r="T322" s="476"/>
      <c r="U322" s="574"/>
      <c r="V322" s="478"/>
      <c r="W322" s="68"/>
    </row>
    <row r="323" spans="1:23" s="112" customFormat="1" x14ac:dyDescent="0.2">
      <c r="A323" s="119"/>
      <c r="B323" s="120"/>
      <c r="C323" s="120"/>
      <c r="D323" s="120"/>
      <c r="E323" s="121"/>
      <c r="F323" s="122"/>
      <c r="G323" s="123"/>
      <c r="H323" s="124"/>
      <c r="I323" s="125"/>
      <c r="J323" s="121"/>
      <c r="K323" s="126"/>
      <c r="L323" s="127"/>
      <c r="M323" s="128"/>
      <c r="N323" s="128"/>
      <c r="O323" s="54"/>
      <c r="P323" s="630"/>
      <c r="Q323" s="550"/>
      <c r="R323" s="476"/>
      <c r="S323" s="477"/>
      <c r="T323" s="476"/>
      <c r="U323" s="574"/>
      <c r="V323" s="478"/>
      <c r="W323" s="68"/>
    </row>
    <row r="324" spans="1:23" s="112" customFormat="1" x14ac:dyDescent="0.2">
      <c r="A324" s="129"/>
      <c r="B324" s="130"/>
      <c r="C324" s="130"/>
      <c r="D324" s="131"/>
      <c r="E324" s="132"/>
      <c r="F324" s="133"/>
      <c r="G324" s="134"/>
      <c r="H324" s="135"/>
      <c r="I324" s="135"/>
      <c r="J324" s="132"/>
      <c r="K324" s="136">
        <f>SUM(K6:K322)</f>
        <v>40325222.990000002</v>
      </c>
      <c r="L324" s="136">
        <f>SUM(L6:L322)</f>
        <v>825656.65</v>
      </c>
      <c r="M324" s="136">
        <f>SUM(M6:M322)</f>
        <v>47445100.370000012</v>
      </c>
      <c r="N324" s="136">
        <f>SUM(N6:N322)</f>
        <v>0</v>
      </c>
      <c r="O324" s="54"/>
      <c r="P324" s="630"/>
      <c r="Q324" s="550"/>
      <c r="R324" s="476"/>
      <c r="S324" s="477"/>
      <c r="T324" s="476"/>
      <c r="U324" s="574"/>
      <c r="V324" s="478"/>
      <c r="W324" s="68"/>
    </row>
    <row r="325" spans="1:23" s="112" customFormat="1" ht="13.5" thickBot="1" x14ac:dyDescent="0.25">
      <c r="A325" s="137"/>
      <c r="B325" s="138"/>
      <c r="C325" s="138"/>
      <c r="D325" s="138"/>
      <c r="E325" s="139"/>
      <c r="F325" s="140"/>
      <c r="G325" s="141"/>
      <c r="H325" s="142"/>
      <c r="I325" s="143"/>
      <c r="J325" s="139"/>
      <c r="K325" s="144"/>
      <c r="L325" s="145"/>
      <c r="M325" s="146"/>
      <c r="N325" s="146"/>
      <c r="O325" s="54"/>
      <c r="P325" s="630"/>
      <c r="Q325" s="550"/>
      <c r="R325" s="476"/>
      <c r="S325" s="477"/>
      <c r="T325" s="476"/>
      <c r="U325" s="574"/>
      <c r="V325" s="478"/>
      <c r="W325" s="68"/>
    </row>
    <row r="326" spans="1:23" s="112" customFormat="1" x14ac:dyDescent="0.2">
      <c r="A326" s="147"/>
      <c r="B326" s="148"/>
      <c r="C326" s="148"/>
      <c r="D326" s="41"/>
      <c r="E326" s="63"/>
      <c r="F326" s="149"/>
      <c r="G326" s="150"/>
      <c r="H326" s="151" t="s">
        <v>1327</v>
      </c>
      <c r="I326" s="151" t="s">
        <v>1327</v>
      </c>
      <c r="J326" s="42" t="s">
        <v>1328</v>
      </c>
      <c r="K326" s="153">
        <v>26567155.23</v>
      </c>
      <c r="L326" s="154">
        <f>+L324</f>
        <v>825656.65</v>
      </c>
      <c r="M326" s="156"/>
      <c r="N326" s="155"/>
      <c r="O326" s="54"/>
      <c r="P326" s="630"/>
      <c r="Q326" s="550"/>
      <c r="R326" s="476"/>
      <c r="S326" s="477"/>
      <c r="T326" s="476"/>
      <c r="U326" s="574"/>
      <c r="V326" s="478"/>
      <c r="W326" s="68"/>
    </row>
    <row r="327" spans="1:23" s="112" customFormat="1" x14ac:dyDescent="0.2">
      <c r="A327" s="147"/>
      <c r="B327" s="148"/>
      <c r="C327" s="148"/>
      <c r="D327" s="41"/>
      <c r="E327" s="63"/>
      <c r="F327" s="149"/>
      <c r="G327" s="150"/>
      <c r="H327" s="151" t="s">
        <v>1329</v>
      </c>
      <c r="I327" s="151" t="s">
        <v>1330</v>
      </c>
      <c r="J327" s="42" t="s">
        <v>1328</v>
      </c>
      <c r="K327" s="153">
        <v>12777881.9</v>
      </c>
      <c r="L327" s="154"/>
      <c r="M327" s="156"/>
      <c r="N327" s="155"/>
      <c r="O327" s="54"/>
      <c r="P327" s="629"/>
      <c r="Q327" s="550"/>
      <c r="R327" s="476"/>
      <c r="S327" s="477"/>
      <c r="T327" s="476"/>
      <c r="U327" s="574"/>
      <c r="V327" s="478"/>
      <c r="W327" s="68"/>
    </row>
    <row r="328" spans="1:23" s="112" customFormat="1" x14ac:dyDescent="0.2">
      <c r="A328" s="157"/>
      <c r="B328" s="148"/>
      <c r="C328" s="148"/>
      <c r="D328" s="41"/>
      <c r="E328" s="63"/>
      <c r="F328" s="149"/>
      <c r="G328" s="150"/>
      <c r="H328" s="151" t="s">
        <v>1330</v>
      </c>
      <c r="I328" s="151" t="s">
        <v>1331</v>
      </c>
      <c r="J328" s="42" t="s">
        <v>1328</v>
      </c>
      <c r="K328" s="153">
        <v>3328939.63</v>
      </c>
      <c r="L328" s="155"/>
      <c r="M328" s="156"/>
      <c r="N328" s="158">
        <f>72*360</f>
        <v>25920</v>
      </c>
      <c r="O328" s="54"/>
      <c r="P328" s="631"/>
      <c r="Q328" s="550"/>
      <c r="R328" s="476"/>
      <c r="S328" s="477"/>
      <c r="T328" s="476"/>
      <c r="U328" s="574"/>
      <c r="V328" s="478"/>
      <c r="W328" s="68"/>
    </row>
    <row r="329" spans="1:23" s="112" customFormat="1" x14ac:dyDescent="0.2">
      <c r="A329" s="157"/>
      <c r="B329" s="148"/>
      <c r="C329" s="148"/>
      <c r="D329" s="41"/>
      <c r="E329" s="63"/>
      <c r="F329" s="149"/>
      <c r="G329" s="150"/>
      <c r="H329" s="151" t="s">
        <v>1331</v>
      </c>
      <c r="I329" s="152"/>
      <c r="J329" s="42"/>
      <c r="K329" s="154"/>
      <c r="L329" s="154"/>
      <c r="M329" s="159"/>
      <c r="N329" s="159"/>
      <c r="O329" s="161"/>
      <c r="P329" s="631"/>
      <c r="Q329" s="550"/>
      <c r="R329" s="476"/>
      <c r="S329" s="477"/>
      <c r="T329" s="476"/>
      <c r="U329" s="574"/>
      <c r="V329" s="478"/>
      <c r="W329" s="68"/>
    </row>
    <row r="330" spans="1:23" s="112" customFormat="1" x14ac:dyDescent="0.2">
      <c r="A330" s="157"/>
      <c r="B330" s="148"/>
      <c r="C330" s="148"/>
      <c r="D330" s="41"/>
      <c r="E330" s="63"/>
      <c r="F330" s="149"/>
      <c r="G330" s="150"/>
      <c r="H330" s="151" t="s">
        <v>1332</v>
      </c>
      <c r="I330" s="152"/>
      <c r="J330" s="42"/>
      <c r="K330" s="162">
        <v>0</v>
      </c>
      <c r="L330" s="162"/>
      <c r="M330" s="163"/>
      <c r="N330" s="163"/>
      <c r="O330" s="54"/>
      <c r="P330" s="632"/>
      <c r="Q330" s="550"/>
      <c r="R330" s="476"/>
      <c r="S330" s="477"/>
      <c r="T330" s="476"/>
      <c r="U330" s="574"/>
      <c r="V330" s="478"/>
      <c r="W330" s="68"/>
    </row>
    <row r="331" spans="1:23" s="112" customFormat="1" x14ac:dyDescent="0.2">
      <c r="A331" s="157"/>
      <c r="B331" s="148"/>
      <c r="C331" s="148"/>
      <c r="D331" s="41"/>
      <c r="E331" s="63"/>
      <c r="F331" s="164"/>
      <c r="G331" s="165"/>
      <c r="H331" s="151" t="s">
        <v>1333</v>
      </c>
      <c r="I331" s="152"/>
      <c r="J331" s="42"/>
      <c r="K331" s="166">
        <f>SUM(K326:K330)</f>
        <v>42673976.760000005</v>
      </c>
      <c r="L331" s="166">
        <f>SUM(L326:L330)</f>
        <v>825656.65</v>
      </c>
      <c r="M331" s="166"/>
      <c r="N331" s="166">
        <f>+N324-N326</f>
        <v>0</v>
      </c>
      <c r="O331" s="54"/>
      <c r="P331" s="631"/>
      <c r="Q331" s="550"/>
      <c r="R331" s="476"/>
      <c r="S331" s="477"/>
      <c r="T331" s="476"/>
      <c r="U331" s="574"/>
      <c r="V331" s="478"/>
      <c r="W331" s="68"/>
    </row>
    <row r="332" spans="1:23" s="112" customFormat="1" x14ac:dyDescent="0.2">
      <c r="A332" s="157"/>
      <c r="B332" s="148"/>
      <c r="C332" s="148"/>
      <c r="D332" s="41"/>
      <c r="E332" s="63"/>
      <c r="F332" s="149"/>
      <c r="G332" s="150"/>
      <c r="H332" s="43"/>
      <c r="I332" s="152"/>
      <c r="J332" s="42"/>
      <c r="K332" s="167"/>
      <c r="L332" s="155"/>
      <c r="M332" s="169"/>
      <c r="N332" s="169"/>
      <c r="O332" s="54"/>
      <c r="P332" s="631"/>
      <c r="Q332" s="550"/>
      <c r="R332" s="476"/>
      <c r="S332" s="477"/>
      <c r="T332" s="476"/>
      <c r="U332" s="574"/>
      <c r="V332" s="478"/>
      <c r="W332" s="68"/>
    </row>
    <row r="333" spans="1:23" s="112" customFormat="1" x14ac:dyDescent="0.2">
      <c r="A333" s="157"/>
      <c r="B333" s="148"/>
      <c r="C333" s="148"/>
      <c r="D333" s="41"/>
      <c r="E333" s="63"/>
      <c r="F333" s="149"/>
      <c r="G333" s="150"/>
      <c r="H333" s="43"/>
      <c r="I333" s="152"/>
      <c r="J333" s="42" t="s">
        <v>1334</v>
      </c>
      <c r="K333" s="170">
        <f>+K324-K331</f>
        <v>-2348753.7700000033</v>
      </c>
      <c r="L333" s="170"/>
      <c r="M333" s="169"/>
      <c r="N333" s="169"/>
      <c r="O333" s="54"/>
      <c r="P333" s="631"/>
      <c r="Q333" s="550"/>
      <c r="R333" s="476"/>
      <c r="S333" s="477"/>
      <c r="T333" s="476"/>
      <c r="U333" s="574"/>
      <c r="V333" s="478"/>
      <c r="W333" s="68"/>
    </row>
    <row r="334" spans="1:23" s="112" customFormat="1" x14ac:dyDescent="0.2">
      <c r="A334" s="107"/>
      <c r="B334" s="105"/>
      <c r="C334" s="88"/>
      <c r="D334" s="88"/>
      <c r="E334" s="88"/>
      <c r="F334" s="171"/>
      <c r="G334" s="172"/>
      <c r="H334" s="88"/>
      <c r="I334" s="88"/>
      <c r="J334" s="88"/>
      <c r="K334" s="98"/>
      <c r="L334" s="98"/>
      <c r="M334" s="98"/>
      <c r="N334" s="160"/>
      <c r="O334" s="54"/>
      <c r="P334" s="631"/>
      <c r="Q334" s="550"/>
      <c r="R334" s="476"/>
      <c r="S334" s="477"/>
      <c r="T334" s="476"/>
      <c r="U334" s="574"/>
      <c r="V334" s="478"/>
      <c r="W334" s="68"/>
    </row>
    <row r="335" spans="1:23" s="112" customFormat="1" x14ac:dyDescent="0.2">
      <c r="A335" s="107"/>
      <c r="B335" s="105"/>
      <c r="C335" s="88"/>
      <c r="D335" s="88"/>
      <c r="E335" s="88"/>
      <c r="F335" s="171"/>
      <c r="G335" s="173"/>
      <c r="H335" s="88"/>
      <c r="I335" s="88"/>
      <c r="J335" s="88"/>
      <c r="K335" s="98"/>
      <c r="L335" s="98"/>
      <c r="M335" s="98"/>
      <c r="N335" s="174"/>
      <c r="O335" s="54"/>
      <c r="P335" s="631"/>
      <c r="Q335" s="550"/>
      <c r="R335" s="476"/>
      <c r="S335" s="477"/>
      <c r="T335" s="476"/>
      <c r="U335" s="574"/>
      <c r="V335" s="478"/>
      <c r="W335" s="68"/>
    </row>
    <row r="336" spans="1:23" s="112" customFormat="1" x14ac:dyDescent="0.2">
      <c r="A336" s="107"/>
      <c r="B336" s="105"/>
      <c r="C336" s="88"/>
      <c r="D336" s="88"/>
      <c r="E336" s="88"/>
      <c r="F336" s="171"/>
      <c r="G336" s="173"/>
      <c r="H336" s="88"/>
      <c r="I336" s="88"/>
      <c r="J336" s="175"/>
      <c r="K336" s="98"/>
      <c r="L336" s="98"/>
      <c r="M336" s="98"/>
      <c r="N336" s="68"/>
      <c r="O336" s="54"/>
      <c r="P336" s="632"/>
      <c r="Q336" s="550"/>
      <c r="R336" s="476"/>
      <c r="S336" s="477"/>
      <c r="T336" s="476"/>
      <c r="U336" s="574"/>
      <c r="V336" s="478"/>
      <c r="W336" s="68"/>
    </row>
    <row r="337" spans="1:23" s="112" customFormat="1" x14ac:dyDescent="0.2">
      <c r="A337" s="107"/>
      <c r="B337" s="105"/>
      <c r="C337" s="88"/>
      <c r="D337" s="88"/>
      <c r="E337" s="88"/>
      <c r="F337" s="171"/>
      <c r="G337" s="172"/>
      <c r="H337" s="78"/>
      <c r="I337" s="88"/>
      <c r="J337" s="176"/>
      <c r="K337" s="167"/>
      <c r="L337" s="98"/>
      <c r="M337" s="177"/>
      <c r="N337" s="178"/>
      <c r="O337" s="54"/>
      <c r="P337" s="632"/>
      <c r="Q337" s="550"/>
      <c r="R337" s="476"/>
      <c r="S337" s="477"/>
      <c r="T337" s="476"/>
      <c r="U337" s="574"/>
      <c r="V337" s="478"/>
      <c r="W337" s="68"/>
    </row>
    <row r="338" spans="1:23" s="112" customFormat="1" x14ac:dyDescent="0.2">
      <c r="A338" s="107"/>
      <c r="B338" s="105"/>
      <c r="C338" s="88"/>
      <c r="D338" s="88"/>
      <c r="E338" s="88"/>
      <c r="F338" s="171"/>
      <c r="G338" s="172"/>
      <c r="H338" s="78"/>
      <c r="I338" s="88"/>
      <c r="J338" s="179"/>
      <c r="K338" s="176"/>
      <c r="L338" s="106"/>
      <c r="M338" s="79"/>
      <c r="N338" s="180"/>
      <c r="O338" s="54"/>
      <c r="P338" s="631"/>
      <c r="Q338" s="550"/>
      <c r="R338" s="476"/>
      <c r="S338" s="477"/>
      <c r="T338" s="476"/>
      <c r="U338" s="574"/>
      <c r="V338" s="478"/>
      <c r="W338" s="68"/>
    </row>
    <row r="339" spans="1:23" s="112" customFormat="1" ht="14.25" x14ac:dyDescent="0.2">
      <c r="A339" s="107"/>
      <c r="B339" s="105"/>
      <c r="C339" s="88"/>
      <c r="D339" s="88"/>
      <c r="E339" s="88"/>
      <c r="F339" s="171"/>
      <c r="G339" s="172"/>
      <c r="H339" s="78"/>
      <c r="I339" s="88"/>
      <c r="J339" s="78"/>
      <c r="K339" s="78"/>
      <c r="L339" s="106"/>
      <c r="M339" s="181"/>
      <c r="N339" s="182"/>
      <c r="O339" s="54"/>
      <c r="P339" s="631"/>
      <c r="Q339" s="550"/>
      <c r="R339" s="476"/>
      <c r="S339" s="477"/>
      <c r="T339" s="476"/>
      <c r="U339" s="574"/>
      <c r="V339" s="478"/>
      <c r="W339" s="68"/>
    </row>
    <row r="340" spans="1:23" s="112" customFormat="1" ht="14.25" x14ac:dyDescent="0.2">
      <c r="A340" s="107"/>
      <c r="B340" s="105"/>
      <c r="C340" s="88"/>
      <c r="D340" s="88"/>
      <c r="E340" s="88"/>
      <c r="F340" s="171"/>
      <c r="G340" s="172"/>
      <c r="H340" s="78"/>
      <c r="J340" s="88"/>
      <c r="K340" s="79"/>
      <c r="L340" s="183"/>
      <c r="M340" s="181"/>
      <c r="N340" s="182"/>
      <c r="O340" s="54"/>
      <c r="P340" s="632"/>
      <c r="Q340" s="550"/>
      <c r="R340" s="476"/>
      <c r="S340" s="477"/>
      <c r="T340" s="476"/>
      <c r="U340" s="574"/>
      <c r="V340" s="478"/>
      <c r="W340" s="68"/>
    </row>
    <row r="341" spans="1:23" s="112" customFormat="1" ht="14.25" x14ac:dyDescent="0.2">
      <c r="A341" s="107"/>
      <c r="B341" s="105"/>
      <c r="C341" s="88"/>
      <c r="D341" s="88"/>
      <c r="E341" s="88"/>
      <c r="F341" s="171"/>
      <c r="G341" s="172"/>
      <c r="H341" s="78"/>
      <c r="J341" s="185"/>
      <c r="K341" s="79"/>
      <c r="L341" s="183"/>
      <c r="M341" s="181"/>
      <c r="N341" s="182"/>
      <c r="O341" s="54"/>
      <c r="P341" s="631"/>
      <c r="Q341" s="550"/>
      <c r="R341" s="476"/>
      <c r="S341" s="477"/>
      <c r="T341" s="476"/>
      <c r="U341" s="574"/>
      <c r="V341" s="478"/>
      <c r="W341" s="68"/>
    </row>
    <row r="342" spans="1:23" s="112" customFormat="1" ht="14.25" x14ac:dyDescent="0.2">
      <c r="A342" s="107"/>
      <c r="B342" s="105"/>
      <c r="C342" s="88"/>
      <c r="D342" s="88"/>
      <c r="E342" s="88"/>
      <c r="F342" s="171"/>
      <c r="G342" s="172"/>
      <c r="H342" s="78"/>
      <c r="J342" s="88"/>
      <c r="K342" s="79"/>
      <c r="L342" s="183"/>
      <c r="M342" s="181"/>
      <c r="N342" s="182"/>
      <c r="O342" s="54"/>
      <c r="P342" s="632"/>
      <c r="Q342" s="550"/>
      <c r="R342" s="476"/>
      <c r="S342" s="477"/>
      <c r="T342" s="476"/>
      <c r="U342" s="574"/>
      <c r="V342" s="478"/>
      <c r="W342" s="68"/>
    </row>
    <row r="343" spans="1:23" s="112" customFormat="1" ht="14.25" x14ac:dyDescent="0.2">
      <c r="A343" s="107"/>
      <c r="B343" s="105"/>
      <c r="C343" s="88"/>
      <c r="D343" s="88"/>
      <c r="E343" s="88"/>
      <c r="F343" s="171"/>
      <c r="G343" s="172"/>
      <c r="H343" s="78"/>
      <c r="J343" s="88"/>
      <c r="K343" s="79"/>
      <c r="L343" s="183"/>
      <c r="M343" s="181"/>
      <c r="N343" s="182"/>
      <c r="O343" s="54"/>
      <c r="P343" s="632"/>
      <c r="Q343" s="550"/>
      <c r="R343" s="476"/>
      <c r="S343" s="477"/>
      <c r="T343" s="476"/>
      <c r="U343" s="574"/>
      <c r="V343" s="478"/>
      <c r="W343" s="68"/>
    </row>
    <row r="344" spans="1:23" s="112" customFormat="1" ht="14.25" x14ac:dyDescent="0.2">
      <c r="A344" s="107"/>
      <c r="B344" s="105"/>
      <c r="C344" s="88"/>
      <c r="D344" s="88"/>
      <c r="E344" s="88"/>
      <c r="F344" s="171"/>
      <c r="G344" s="172"/>
      <c r="H344" s="180"/>
      <c r="J344" s="88"/>
      <c r="K344" s="79"/>
      <c r="L344" s="183"/>
      <c r="M344" s="186"/>
      <c r="N344" s="182"/>
      <c r="O344" s="54"/>
      <c r="P344" s="632"/>
      <c r="Q344" s="550"/>
      <c r="R344" s="476"/>
      <c r="S344" s="477"/>
      <c r="T344" s="476"/>
      <c r="U344" s="574"/>
      <c r="V344" s="478"/>
      <c r="W344" s="68"/>
    </row>
    <row r="345" spans="1:23" s="112" customFormat="1" ht="14.25" x14ac:dyDescent="0.2">
      <c r="A345" s="107"/>
      <c r="B345" s="105"/>
      <c r="C345" s="88"/>
      <c r="D345" s="88"/>
      <c r="E345" s="88"/>
      <c r="F345" s="171"/>
      <c r="G345" s="172"/>
      <c r="H345" s="180"/>
      <c r="J345" s="88"/>
      <c r="K345" s="79"/>
      <c r="L345" s="183"/>
      <c r="M345" s="181"/>
      <c r="N345" s="182"/>
      <c r="O345" s="54"/>
      <c r="P345" s="631"/>
      <c r="Q345" s="550"/>
      <c r="R345" s="476"/>
      <c r="S345" s="477"/>
      <c r="T345" s="476"/>
      <c r="U345" s="574"/>
      <c r="V345" s="478"/>
      <c r="W345" s="68"/>
    </row>
    <row r="346" spans="1:23" s="112" customFormat="1" ht="14.25" x14ac:dyDescent="0.2">
      <c r="A346" s="107"/>
      <c r="B346" s="105"/>
      <c r="C346" s="88"/>
      <c r="D346" s="88"/>
      <c r="E346" s="88"/>
      <c r="F346" s="171"/>
      <c r="G346" s="172"/>
      <c r="H346" s="180"/>
      <c r="J346" s="88"/>
      <c r="K346" s="79"/>
      <c r="L346" s="183"/>
      <c r="M346" s="181"/>
      <c r="N346" s="182"/>
      <c r="O346" s="54"/>
      <c r="P346" s="632"/>
      <c r="Q346" s="550"/>
      <c r="R346" s="476"/>
      <c r="S346" s="477"/>
      <c r="T346" s="476"/>
      <c r="U346" s="574"/>
      <c r="V346" s="478"/>
      <c r="W346" s="68"/>
    </row>
    <row r="347" spans="1:23" s="112" customFormat="1" ht="14.25" x14ac:dyDescent="0.2">
      <c r="A347" s="107"/>
      <c r="B347" s="105"/>
      <c r="C347" s="88"/>
      <c r="D347" s="88"/>
      <c r="E347" s="88"/>
      <c r="F347" s="171"/>
      <c r="G347" s="172"/>
      <c r="H347" s="180"/>
      <c r="J347" s="88"/>
      <c r="K347" s="79"/>
      <c r="L347" s="183"/>
      <c r="M347" s="187"/>
      <c r="N347" s="182"/>
      <c r="O347" s="54"/>
      <c r="P347" s="631"/>
      <c r="Q347" s="550"/>
      <c r="R347" s="476"/>
      <c r="S347" s="477"/>
      <c r="T347" s="476"/>
      <c r="U347" s="574"/>
      <c r="V347" s="478"/>
      <c r="W347" s="68"/>
    </row>
    <row r="348" spans="1:23" s="112" customFormat="1" ht="14.25" x14ac:dyDescent="0.2">
      <c r="A348" s="100"/>
      <c r="B348" s="105"/>
      <c r="C348" s="56"/>
      <c r="D348" s="61"/>
      <c r="E348" s="97"/>
      <c r="F348" s="188"/>
      <c r="G348" s="189"/>
      <c r="H348" s="180"/>
      <c r="J348" s="103"/>
      <c r="K348" s="79"/>
      <c r="L348" s="183"/>
      <c r="M348" s="181"/>
      <c r="N348" s="182"/>
      <c r="O348" s="54"/>
      <c r="P348" s="631"/>
      <c r="Q348" s="550"/>
      <c r="R348" s="476"/>
      <c r="S348" s="477"/>
      <c r="T348" s="476"/>
      <c r="U348" s="574"/>
      <c r="V348" s="478"/>
      <c r="W348" s="68"/>
    </row>
    <row r="349" spans="1:23" s="112" customFormat="1" ht="14.25" x14ac:dyDescent="0.2">
      <c r="A349" s="100"/>
      <c r="B349" s="105"/>
      <c r="C349" s="56"/>
      <c r="D349" s="61"/>
      <c r="E349" s="97"/>
      <c r="F349" s="188"/>
      <c r="G349" s="189"/>
      <c r="H349" s="180"/>
      <c r="J349" s="101"/>
      <c r="K349" s="79"/>
      <c r="L349" s="183"/>
      <c r="M349" s="181"/>
      <c r="N349" s="182"/>
      <c r="O349" s="54"/>
      <c r="P349" s="631"/>
      <c r="Q349" s="550"/>
      <c r="R349" s="476"/>
      <c r="S349" s="477"/>
      <c r="T349" s="476"/>
      <c r="U349" s="574"/>
      <c r="V349" s="478"/>
      <c r="W349" s="68"/>
    </row>
    <row r="350" spans="1:23" s="112" customFormat="1" ht="14.25" x14ac:dyDescent="0.2">
      <c r="A350" s="100"/>
      <c r="B350" s="105"/>
      <c r="C350" s="56"/>
      <c r="D350" s="61"/>
      <c r="E350" s="97"/>
      <c r="F350" s="188"/>
      <c r="G350" s="189"/>
      <c r="H350" s="180"/>
      <c r="J350" s="101"/>
      <c r="K350" s="79"/>
      <c r="L350" s="183"/>
      <c r="M350" s="181"/>
      <c r="N350" s="182"/>
      <c r="O350" s="54"/>
      <c r="P350" s="631"/>
      <c r="Q350" s="550"/>
      <c r="R350" s="476"/>
      <c r="S350" s="477"/>
      <c r="T350" s="476"/>
      <c r="U350" s="574"/>
      <c r="V350" s="478"/>
      <c r="W350" s="68"/>
    </row>
    <row r="351" spans="1:23" s="112" customFormat="1" ht="14.25" x14ac:dyDescent="0.2">
      <c r="A351" s="100"/>
      <c r="B351" s="105"/>
      <c r="C351" s="56"/>
      <c r="D351" s="61"/>
      <c r="E351" s="97"/>
      <c r="F351" s="188"/>
      <c r="G351" s="189"/>
      <c r="H351" s="180"/>
      <c r="J351" s="103"/>
      <c r="K351" s="79"/>
      <c r="L351" s="183"/>
      <c r="M351" s="181"/>
      <c r="N351" s="182"/>
      <c r="O351" s="54"/>
      <c r="P351" s="631"/>
      <c r="Q351" s="550"/>
      <c r="R351" s="476"/>
      <c r="S351" s="477"/>
      <c r="T351" s="476"/>
      <c r="U351" s="574"/>
      <c r="V351" s="478"/>
      <c r="W351" s="68"/>
    </row>
    <row r="352" spans="1:23" s="112" customFormat="1" ht="14.25" x14ac:dyDescent="0.2">
      <c r="A352" s="107"/>
      <c r="B352" s="105"/>
      <c r="C352" s="88"/>
      <c r="D352" s="88"/>
      <c r="E352" s="88"/>
      <c r="F352" s="171"/>
      <c r="G352" s="172"/>
      <c r="H352" s="180"/>
      <c r="J352" s="101"/>
      <c r="K352" s="79"/>
      <c r="L352" s="183"/>
      <c r="M352" s="187"/>
      <c r="N352" s="182"/>
      <c r="O352" s="54"/>
      <c r="P352" s="631"/>
      <c r="Q352" s="550"/>
      <c r="R352" s="476"/>
      <c r="S352" s="477"/>
      <c r="T352" s="476"/>
      <c r="U352" s="574"/>
      <c r="V352" s="478"/>
      <c r="W352" s="68"/>
    </row>
    <row r="353" spans="1:23" s="112" customFormat="1" ht="14.25" x14ac:dyDescent="0.2">
      <c r="A353" s="157"/>
      <c r="B353" s="148"/>
      <c r="C353" s="148"/>
      <c r="E353" s="54"/>
      <c r="F353" s="54"/>
      <c r="H353" s="102"/>
      <c r="J353" s="104"/>
      <c r="K353" s="79"/>
      <c r="L353" s="183"/>
      <c r="M353" s="187"/>
      <c r="N353" s="182"/>
      <c r="O353" s="54"/>
      <c r="P353" s="631"/>
      <c r="Q353" s="550"/>
      <c r="R353" s="476"/>
      <c r="S353" s="477"/>
      <c r="T353" s="476"/>
      <c r="U353" s="574"/>
      <c r="V353" s="478"/>
      <c r="W353" s="68"/>
    </row>
    <row r="354" spans="1:23" s="112" customFormat="1" ht="14.25" x14ac:dyDescent="0.2">
      <c r="A354" s="157"/>
      <c r="B354" s="148"/>
      <c r="C354" s="148"/>
      <c r="E354" s="54"/>
      <c r="F354" s="54"/>
      <c r="H354" s="102"/>
      <c r="J354" s="104"/>
      <c r="K354" s="79"/>
      <c r="L354" s="183"/>
      <c r="M354" s="181"/>
      <c r="N354" s="182"/>
      <c r="O354" s="54"/>
      <c r="P354" s="631"/>
      <c r="Q354" s="550"/>
      <c r="R354" s="476"/>
      <c r="S354" s="477"/>
      <c r="T354" s="476"/>
      <c r="U354" s="574"/>
      <c r="V354" s="478"/>
      <c r="W354" s="68"/>
    </row>
    <row r="355" spans="1:23" s="112" customFormat="1" ht="14.25" x14ac:dyDescent="0.2">
      <c r="A355" s="157"/>
      <c r="B355" s="148"/>
      <c r="C355" s="148"/>
      <c r="E355" s="54"/>
      <c r="F355" s="54"/>
      <c r="H355" s="102"/>
      <c r="J355" s="152"/>
      <c r="K355" s="79"/>
      <c r="L355" s="183"/>
      <c r="M355" s="181"/>
      <c r="N355" s="182"/>
      <c r="O355" s="54"/>
      <c r="P355" s="631"/>
      <c r="Q355" s="550"/>
      <c r="R355" s="476"/>
      <c r="S355" s="477"/>
      <c r="T355" s="476"/>
      <c r="U355" s="574"/>
      <c r="V355" s="478"/>
      <c r="W355" s="68"/>
    </row>
    <row r="356" spans="1:23" s="112" customFormat="1" ht="14.25" x14ac:dyDescent="0.2">
      <c r="A356" s="157"/>
      <c r="B356" s="148"/>
      <c r="C356" s="148"/>
      <c r="E356" s="54"/>
      <c r="F356" s="54"/>
      <c r="H356" s="102"/>
      <c r="J356" s="104"/>
      <c r="K356" s="79"/>
      <c r="L356" s="183"/>
      <c r="M356" s="187"/>
      <c r="N356" s="182"/>
      <c r="O356" s="54"/>
      <c r="P356" s="631"/>
      <c r="Q356" s="550"/>
      <c r="R356" s="476"/>
      <c r="S356" s="477"/>
      <c r="T356" s="476"/>
      <c r="U356" s="574"/>
      <c r="V356" s="478"/>
      <c r="W356" s="68"/>
    </row>
    <row r="357" spans="1:23" s="112" customFormat="1" ht="14.25" x14ac:dyDescent="0.2">
      <c r="A357" s="157"/>
      <c r="B357" s="148"/>
      <c r="C357" s="148"/>
      <c r="E357" s="54"/>
      <c r="F357" s="54"/>
      <c r="H357" s="102"/>
      <c r="J357" s="104"/>
      <c r="K357" s="79"/>
      <c r="L357" s="183"/>
      <c r="M357" s="181"/>
      <c r="N357" s="182"/>
      <c r="O357" s="54"/>
      <c r="P357" s="631"/>
      <c r="Q357" s="550"/>
      <c r="R357" s="476"/>
      <c r="S357" s="477"/>
      <c r="T357" s="476"/>
      <c r="U357" s="574"/>
      <c r="V357" s="478"/>
      <c r="W357" s="68"/>
    </row>
    <row r="358" spans="1:23" s="112" customFormat="1" ht="14.25" x14ac:dyDescent="0.2">
      <c r="A358" s="157"/>
      <c r="B358" s="148"/>
      <c r="C358" s="148"/>
      <c r="E358" s="54"/>
      <c r="F358" s="54"/>
      <c r="H358" s="102"/>
      <c r="J358" s="104"/>
      <c r="K358" s="79"/>
      <c r="L358" s="183"/>
      <c r="M358" s="187"/>
      <c r="N358" s="182"/>
      <c r="O358" s="54"/>
      <c r="P358" s="631"/>
      <c r="Q358" s="550"/>
      <c r="R358" s="476"/>
      <c r="S358" s="477"/>
      <c r="T358" s="476"/>
      <c r="U358" s="574"/>
      <c r="V358" s="478"/>
      <c r="W358" s="68"/>
    </row>
    <row r="359" spans="1:23" s="112" customFormat="1" ht="14.25" x14ac:dyDescent="0.2">
      <c r="A359" s="157"/>
      <c r="B359" s="148"/>
      <c r="C359" s="148"/>
      <c r="E359" s="54"/>
      <c r="F359" s="54"/>
      <c r="H359" s="102"/>
      <c r="J359" s="104"/>
      <c r="K359" s="79"/>
      <c r="L359" s="183"/>
      <c r="M359" s="181"/>
      <c r="N359" s="182"/>
      <c r="O359" s="54"/>
      <c r="P359" s="631"/>
      <c r="Q359" s="550"/>
      <c r="R359" s="476"/>
      <c r="S359" s="477"/>
      <c r="T359" s="476"/>
      <c r="U359" s="574"/>
      <c r="V359" s="478"/>
      <c r="W359" s="68"/>
    </row>
    <row r="360" spans="1:23" s="112" customFormat="1" ht="14.25" x14ac:dyDescent="0.2">
      <c r="A360" s="157"/>
      <c r="B360" s="148"/>
      <c r="C360" s="148"/>
      <c r="E360" s="54"/>
      <c r="F360" s="54"/>
      <c r="H360" s="102"/>
      <c r="J360" s="191"/>
      <c r="K360" s="79"/>
      <c r="L360" s="183"/>
      <c r="M360" s="181"/>
      <c r="N360" s="182"/>
      <c r="O360" s="54"/>
      <c r="P360" s="631"/>
      <c r="Q360" s="550"/>
      <c r="R360" s="476"/>
      <c r="S360" s="477"/>
      <c r="T360" s="476"/>
      <c r="U360" s="574"/>
      <c r="V360" s="478"/>
      <c r="W360" s="68"/>
    </row>
    <row r="361" spans="1:23" s="112" customFormat="1" ht="14.25" x14ac:dyDescent="0.2">
      <c r="A361" s="157"/>
      <c r="B361" s="148"/>
      <c r="C361" s="148"/>
      <c r="E361" s="54"/>
      <c r="F361" s="54"/>
      <c r="H361" s="102"/>
      <c r="J361" s="104"/>
      <c r="K361" s="79"/>
      <c r="L361" s="183"/>
      <c r="M361" s="181"/>
      <c r="N361" s="182"/>
      <c r="O361" s="54"/>
      <c r="P361" s="631"/>
      <c r="Q361" s="550"/>
      <c r="R361" s="476"/>
      <c r="S361" s="477"/>
      <c r="T361" s="476"/>
      <c r="U361" s="574"/>
      <c r="V361" s="478"/>
      <c r="W361" s="68"/>
    </row>
    <row r="362" spans="1:23" s="112" customFormat="1" ht="14.25" x14ac:dyDescent="0.2">
      <c r="A362" s="157"/>
      <c r="B362" s="148"/>
      <c r="C362" s="148"/>
      <c r="E362" s="54"/>
      <c r="F362" s="54"/>
      <c r="H362" s="102"/>
      <c r="J362" s="104"/>
      <c r="K362" s="79"/>
      <c r="L362" s="183"/>
      <c r="M362" s="181"/>
      <c r="N362" s="182"/>
      <c r="O362" s="54"/>
      <c r="P362" s="631"/>
      <c r="Q362" s="550"/>
      <c r="R362" s="476"/>
      <c r="S362" s="477"/>
      <c r="T362" s="476"/>
      <c r="U362" s="574"/>
      <c r="V362" s="478"/>
      <c r="W362" s="68"/>
    </row>
    <row r="363" spans="1:23" s="112" customFormat="1" ht="14.25" x14ac:dyDescent="0.2">
      <c r="A363" s="157"/>
      <c r="B363" s="148"/>
      <c r="C363" s="148"/>
      <c r="E363" s="54"/>
      <c r="F363" s="54"/>
      <c r="H363" s="102"/>
      <c r="J363" s="104"/>
      <c r="K363" s="79"/>
      <c r="L363" s="183"/>
      <c r="M363" s="181"/>
      <c r="N363" s="182"/>
      <c r="O363" s="54"/>
      <c r="P363" s="631"/>
      <c r="Q363" s="550"/>
      <c r="R363" s="476"/>
      <c r="S363" s="477"/>
      <c r="T363" s="476"/>
      <c r="U363" s="574"/>
      <c r="V363" s="478"/>
      <c r="W363" s="68"/>
    </row>
    <row r="364" spans="1:23" s="112" customFormat="1" ht="14.25" x14ac:dyDescent="0.2">
      <c r="A364" s="157"/>
      <c r="B364" s="148"/>
      <c r="C364" s="148"/>
      <c r="E364" s="54"/>
      <c r="F364" s="54"/>
      <c r="H364" s="102"/>
      <c r="I364" s="68"/>
      <c r="J364" s="54"/>
      <c r="K364" s="178"/>
      <c r="M364" s="181"/>
      <c r="N364" s="182"/>
      <c r="O364" s="54"/>
      <c r="P364" s="631"/>
      <c r="Q364" s="550"/>
      <c r="R364" s="476"/>
      <c r="S364" s="477"/>
      <c r="T364" s="476"/>
      <c r="U364" s="574"/>
      <c r="V364" s="478"/>
      <c r="W364" s="68"/>
    </row>
    <row r="365" spans="1:23" s="112" customFormat="1" ht="14.25" x14ac:dyDescent="0.2">
      <c r="A365" s="157"/>
      <c r="B365" s="148"/>
      <c r="C365" s="148"/>
      <c r="E365" s="54"/>
      <c r="F365" s="54"/>
      <c r="H365" s="102"/>
      <c r="I365" s="68"/>
      <c r="J365" s="54"/>
      <c r="K365" s="178"/>
      <c r="M365" s="181"/>
      <c r="N365" s="182"/>
      <c r="O365" s="54"/>
      <c r="P365" s="631"/>
      <c r="Q365" s="550"/>
      <c r="R365" s="476"/>
      <c r="S365" s="477"/>
      <c r="T365" s="476"/>
      <c r="U365" s="574"/>
      <c r="V365" s="478"/>
      <c r="W365" s="68"/>
    </row>
    <row r="366" spans="1:23" s="112" customFormat="1" ht="14.25" x14ac:dyDescent="0.2">
      <c r="A366" s="157"/>
      <c r="B366" s="148"/>
      <c r="C366" s="148"/>
      <c r="E366" s="54"/>
      <c r="F366" s="54"/>
      <c r="H366" s="102"/>
      <c r="I366" s="68"/>
      <c r="J366" s="54"/>
      <c r="K366" s="178"/>
      <c r="M366" s="181"/>
      <c r="N366" s="182"/>
      <c r="O366" s="54"/>
      <c r="P366" s="631"/>
      <c r="Q366" s="550"/>
      <c r="R366" s="476"/>
      <c r="S366" s="477"/>
      <c r="T366" s="476"/>
      <c r="U366" s="574"/>
      <c r="V366" s="478"/>
      <c r="W366" s="68"/>
    </row>
    <row r="367" spans="1:23" s="112" customFormat="1" ht="14.25" x14ac:dyDescent="0.2">
      <c r="A367" s="157"/>
      <c r="B367" s="148"/>
      <c r="C367" s="148"/>
      <c r="E367" s="54"/>
      <c r="F367" s="54"/>
      <c r="H367" s="102"/>
      <c r="I367" s="68"/>
      <c r="J367" s="54"/>
      <c r="K367" s="178"/>
      <c r="L367" s="174"/>
      <c r="M367" s="181"/>
      <c r="N367" s="182"/>
      <c r="O367" s="54"/>
      <c r="P367" s="631"/>
      <c r="Q367" s="550"/>
      <c r="R367" s="476"/>
      <c r="S367" s="477"/>
      <c r="T367" s="476"/>
      <c r="U367" s="574"/>
      <c r="V367" s="478"/>
      <c r="W367" s="68"/>
    </row>
    <row r="368" spans="1:23" s="112" customFormat="1" ht="14.25" x14ac:dyDescent="0.2">
      <c r="A368" s="157"/>
      <c r="B368" s="148"/>
      <c r="C368" s="148"/>
      <c r="E368" s="54"/>
      <c r="F368" s="54"/>
      <c r="H368" s="102"/>
      <c r="I368" s="68"/>
      <c r="J368" s="54"/>
      <c r="K368" s="178"/>
      <c r="L368" s="174"/>
      <c r="M368" s="181"/>
      <c r="N368" s="182"/>
      <c r="O368" s="54"/>
      <c r="P368" s="631"/>
      <c r="Q368" s="550"/>
      <c r="R368" s="476"/>
      <c r="S368" s="477"/>
      <c r="T368" s="476"/>
      <c r="U368" s="574"/>
      <c r="V368" s="478"/>
      <c r="W368" s="68"/>
    </row>
    <row r="369" spans="1:23" s="112" customFormat="1" ht="14.25" x14ac:dyDescent="0.2">
      <c r="A369" s="157"/>
      <c r="B369" s="148"/>
      <c r="C369" s="148"/>
      <c r="E369" s="54"/>
      <c r="F369" s="54"/>
      <c r="H369" s="102"/>
      <c r="I369" s="68"/>
      <c r="J369" s="54"/>
      <c r="K369" s="178"/>
      <c r="L369" s="174"/>
      <c r="M369" s="181"/>
      <c r="N369" s="182"/>
      <c r="O369" s="54"/>
      <c r="P369" s="631"/>
      <c r="Q369" s="550"/>
      <c r="R369" s="476"/>
      <c r="S369" s="477"/>
      <c r="T369" s="476"/>
      <c r="U369" s="574"/>
      <c r="V369" s="478"/>
      <c r="W369" s="68"/>
    </row>
    <row r="370" spans="1:23" s="112" customFormat="1" ht="14.25" x14ac:dyDescent="0.2">
      <c r="A370" s="157"/>
      <c r="B370" s="148"/>
      <c r="C370" s="148"/>
      <c r="E370" s="54"/>
      <c r="F370" s="54"/>
      <c r="H370" s="102"/>
      <c r="I370" s="68"/>
      <c r="J370" s="54"/>
      <c r="K370" s="178"/>
      <c r="L370" s="174"/>
      <c r="M370" s="181"/>
      <c r="N370" s="182"/>
      <c r="O370" s="54"/>
      <c r="P370" s="631"/>
      <c r="Q370" s="550"/>
      <c r="R370" s="476"/>
      <c r="S370" s="477"/>
      <c r="T370" s="476"/>
      <c r="U370" s="574"/>
      <c r="V370" s="478"/>
      <c r="W370" s="68"/>
    </row>
    <row r="371" spans="1:23" s="112" customFormat="1" ht="14.25" x14ac:dyDescent="0.2">
      <c r="A371" s="157"/>
      <c r="B371" s="148"/>
      <c r="C371" s="148"/>
      <c r="E371" s="54"/>
      <c r="F371" s="54"/>
      <c r="H371" s="102"/>
      <c r="I371" s="68"/>
      <c r="J371" s="54"/>
      <c r="K371" s="178"/>
      <c r="L371" s="174"/>
      <c r="M371" s="181"/>
      <c r="N371" s="182"/>
      <c r="O371" s="54"/>
      <c r="P371" s="631"/>
      <c r="Q371" s="550"/>
      <c r="R371" s="476"/>
      <c r="S371" s="477"/>
      <c r="T371" s="476"/>
      <c r="U371" s="574"/>
      <c r="V371" s="478"/>
      <c r="W371" s="68"/>
    </row>
    <row r="372" spans="1:23" s="112" customFormat="1" ht="14.25" x14ac:dyDescent="0.2">
      <c r="A372" s="157"/>
      <c r="B372" s="148"/>
      <c r="C372" s="148"/>
      <c r="E372" s="54"/>
      <c r="F372" s="54"/>
      <c r="H372" s="102"/>
      <c r="I372" s="68"/>
      <c r="J372" s="54"/>
      <c r="K372" s="178"/>
      <c r="L372" s="174"/>
      <c r="M372" s="187"/>
      <c r="N372" s="182"/>
      <c r="O372" s="54"/>
      <c r="P372" s="631"/>
      <c r="Q372" s="550"/>
      <c r="R372" s="476"/>
      <c r="S372" s="477"/>
      <c r="T372" s="476"/>
      <c r="U372" s="574"/>
      <c r="V372" s="478"/>
      <c r="W372" s="68"/>
    </row>
    <row r="373" spans="1:23" s="112" customFormat="1" ht="14.25" x14ac:dyDescent="0.2">
      <c r="A373" s="157"/>
      <c r="B373" s="148"/>
      <c r="C373" s="148"/>
      <c r="E373" s="54"/>
      <c r="F373" s="54"/>
      <c r="H373" s="102"/>
      <c r="I373" s="68"/>
      <c r="J373" s="54"/>
      <c r="K373" s="178"/>
      <c r="L373" s="174"/>
      <c r="M373" s="192"/>
      <c r="N373" s="193"/>
      <c r="O373" s="54"/>
      <c r="P373" s="631"/>
      <c r="Q373" s="550"/>
      <c r="R373" s="476"/>
      <c r="S373" s="477"/>
      <c r="T373" s="476"/>
      <c r="U373" s="574"/>
      <c r="V373" s="478"/>
      <c r="W373" s="68"/>
    </row>
    <row r="374" spans="1:23" s="112" customFormat="1" ht="14.25" x14ac:dyDescent="0.2">
      <c r="A374" s="157"/>
      <c r="B374" s="148"/>
      <c r="C374" s="148"/>
      <c r="E374" s="54"/>
      <c r="F374" s="54"/>
      <c r="H374" s="102"/>
      <c r="I374" s="68"/>
      <c r="J374" s="54"/>
      <c r="K374" s="178"/>
      <c r="L374" s="174"/>
      <c r="M374" s="181"/>
      <c r="N374" s="182"/>
      <c r="O374" s="54"/>
      <c r="P374" s="631"/>
      <c r="Q374" s="550"/>
      <c r="R374" s="476"/>
      <c r="S374" s="477"/>
      <c r="T374" s="476"/>
      <c r="U374" s="574"/>
      <c r="V374" s="478"/>
      <c r="W374" s="68"/>
    </row>
    <row r="375" spans="1:23" s="112" customFormat="1" ht="14.25" x14ac:dyDescent="0.2">
      <c r="A375" s="157"/>
      <c r="B375" s="148"/>
      <c r="C375" s="148"/>
      <c r="E375" s="54"/>
      <c r="F375" s="54"/>
      <c r="H375" s="102"/>
      <c r="I375" s="68"/>
      <c r="J375" s="54"/>
      <c r="K375" s="178"/>
      <c r="L375" s="174"/>
      <c r="M375" s="181"/>
      <c r="N375" s="182"/>
      <c r="O375" s="54"/>
      <c r="P375" s="631"/>
      <c r="Q375" s="550"/>
      <c r="R375" s="476"/>
      <c r="S375" s="477"/>
      <c r="T375" s="476"/>
      <c r="U375" s="574"/>
      <c r="V375" s="478"/>
      <c r="W375" s="68"/>
    </row>
    <row r="376" spans="1:23" s="112" customFormat="1" ht="14.25" x14ac:dyDescent="0.2">
      <c r="A376" s="157"/>
      <c r="B376" s="148"/>
      <c r="C376" s="148"/>
      <c r="E376" s="54"/>
      <c r="F376" s="54"/>
      <c r="H376" s="102"/>
      <c r="I376" s="68"/>
      <c r="J376" s="54"/>
      <c r="K376" s="178"/>
      <c r="L376" s="174"/>
      <c r="M376" s="181"/>
      <c r="N376" s="182"/>
      <c r="O376" s="54"/>
      <c r="P376" s="631"/>
      <c r="Q376" s="550"/>
      <c r="R376" s="476"/>
      <c r="S376" s="477"/>
      <c r="T376" s="476"/>
      <c r="U376" s="574"/>
      <c r="V376" s="478"/>
      <c r="W376" s="68"/>
    </row>
    <row r="377" spans="1:23" s="112" customFormat="1" ht="14.25" x14ac:dyDescent="0.2">
      <c r="A377" s="157"/>
      <c r="B377" s="148"/>
      <c r="C377" s="148"/>
      <c r="E377" s="54"/>
      <c r="F377" s="54"/>
      <c r="H377" s="102"/>
      <c r="I377" s="68"/>
      <c r="J377" s="54"/>
      <c r="K377" s="178"/>
      <c r="L377" s="174"/>
      <c r="M377" s="181"/>
      <c r="N377" s="182"/>
      <c r="O377" s="54"/>
      <c r="P377" s="631"/>
      <c r="Q377" s="550"/>
      <c r="R377" s="476"/>
      <c r="S377" s="477"/>
      <c r="T377" s="476"/>
      <c r="U377" s="574"/>
      <c r="V377" s="478"/>
      <c r="W377" s="68"/>
    </row>
    <row r="378" spans="1:23" s="112" customFormat="1" ht="14.25" x14ac:dyDescent="0.2">
      <c r="A378" s="157"/>
      <c r="B378" s="148"/>
      <c r="C378" s="148"/>
      <c r="E378" s="54"/>
      <c r="F378" s="54"/>
      <c r="H378" s="102"/>
      <c r="I378" s="68"/>
      <c r="J378" s="54"/>
      <c r="K378" s="178"/>
      <c r="L378" s="174"/>
      <c r="M378" s="181"/>
      <c r="N378" s="182"/>
      <c r="O378" s="54"/>
      <c r="P378" s="631"/>
      <c r="Q378" s="550"/>
      <c r="R378" s="476"/>
      <c r="S378" s="477"/>
      <c r="T378" s="476"/>
      <c r="U378" s="574"/>
      <c r="V378" s="478"/>
      <c r="W378" s="68"/>
    </row>
    <row r="379" spans="1:23" s="112" customFormat="1" ht="14.25" x14ac:dyDescent="0.2">
      <c r="A379" s="157"/>
      <c r="B379" s="148"/>
      <c r="C379" s="148"/>
      <c r="E379" s="54"/>
      <c r="F379" s="54"/>
      <c r="H379" s="102"/>
      <c r="I379" s="68"/>
      <c r="J379" s="54"/>
      <c r="K379" s="178"/>
      <c r="L379" s="174"/>
      <c r="M379" s="187"/>
      <c r="N379" s="182"/>
      <c r="O379" s="54"/>
      <c r="P379" s="631"/>
      <c r="Q379" s="550"/>
      <c r="R379" s="476"/>
      <c r="S379" s="477"/>
      <c r="T379" s="476"/>
      <c r="U379" s="574"/>
      <c r="V379" s="478"/>
      <c r="W379" s="68"/>
    </row>
    <row r="380" spans="1:23" s="112" customFormat="1" ht="14.25" x14ac:dyDescent="0.2">
      <c r="A380" s="157"/>
      <c r="B380" s="148"/>
      <c r="C380" s="148"/>
      <c r="E380" s="54"/>
      <c r="F380" s="54"/>
      <c r="H380" s="102"/>
      <c r="I380" s="68"/>
      <c r="J380" s="54"/>
      <c r="K380" s="178"/>
      <c r="L380" s="174"/>
      <c r="M380" s="181"/>
      <c r="N380" s="182"/>
      <c r="O380" s="54"/>
      <c r="P380" s="631"/>
      <c r="Q380" s="550"/>
      <c r="R380" s="476"/>
      <c r="S380" s="477"/>
      <c r="T380" s="476"/>
      <c r="U380" s="574"/>
      <c r="V380" s="478"/>
      <c r="W380" s="68"/>
    </row>
    <row r="381" spans="1:23" s="112" customFormat="1" ht="14.25" x14ac:dyDescent="0.2">
      <c r="A381" s="157"/>
      <c r="B381" s="148"/>
      <c r="C381" s="148"/>
      <c r="E381" s="54"/>
      <c r="F381" s="54"/>
      <c r="H381" s="102"/>
      <c r="I381" s="68"/>
      <c r="J381" s="54"/>
      <c r="K381" s="178"/>
      <c r="L381" s="174"/>
      <c r="M381" s="181"/>
      <c r="N381" s="182"/>
      <c r="O381" s="54"/>
      <c r="P381" s="631"/>
      <c r="Q381" s="550"/>
      <c r="R381" s="476"/>
      <c r="S381" s="477"/>
      <c r="T381" s="476"/>
      <c r="U381" s="574"/>
      <c r="V381" s="478"/>
      <c r="W381" s="68"/>
    </row>
    <row r="382" spans="1:23" s="112" customFormat="1" ht="14.25" x14ac:dyDescent="0.2">
      <c r="A382" s="157"/>
      <c r="B382" s="148"/>
      <c r="C382" s="148"/>
      <c r="E382" s="54"/>
      <c r="F382" s="54"/>
      <c r="H382" s="102"/>
      <c r="I382" s="68"/>
      <c r="J382" s="54"/>
      <c r="K382" s="178"/>
      <c r="L382" s="174"/>
      <c r="M382" s="181"/>
      <c r="N382" s="182"/>
      <c r="O382" s="54"/>
      <c r="P382" s="631"/>
      <c r="Q382" s="550"/>
      <c r="R382" s="476"/>
      <c r="S382" s="477"/>
      <c r="T382" s="476"/>
      <c r="U382" s="574"/>
      <c r="V382" s="478"/>
      <c r="W382" s="68"/>
    </row>
    <row r="383" spans="1:23" s="112" customFormat="1" ht="14.25" x14ac:dyDescent="0.2">
      <c r="A383" s="157"/>
      <c r="B383" s="148"/>
      <c r="C383" s="148"/>
      <c r="E383" s="54"/>
      <c r="F383" s="54"/>
      <c r="H383" s="102"/>
      <c r="I383" s="68"/>
      <c r="J383" s="54"/>
      <c r="K383" s="178"/>
      <c r="L383" s="174"/>
      <c r="M383" s="181"/>
      <c r="N383" s="182"/>
      <c r="O383" s="54"/>
      <c r="P383" s="631"/>
      <c r="Q383" s="550"/>
      <c r="R383" s="476"/>
      <c r="S383" s="477"/>
      <c r="T383" s="476"/>
      <c r="U383" s="574"/>
      <c r="V383" s="478"/>
      <c r="W383" s="68"/>
    </row>
    <row r="384" spans="1:23" s="112" customFormat="1" ht="14.25" x14ac:dyDescent="0.2">
      <c r="A384" s="157"/>
      <c r="B384" s="148"/>
      <c r="C384" s="148"/>
      <c r="E384" s="54"/>
      <c r="F384" s="54"/>
      <c r="H384" s="102"/>
      <c r="I384" s="68"/>
      <c r="J384" s="54"/>
      <c r="K384" s="178"/>
      <c r="L384" s="174"/>
      <c r="M384" s="181"/>
      <c r="N384" s="182"/>
      <c r="O384" s="54"/>
      <c r="P384" s="631"/>
      <c r="Q384" s="550"/>
      <c r="R384" s="476"/>
      <c r="S384" s="477"/>
      <c r="T384" s="476"/>
      <c r="U384" s="574"/>
      <c r="V384" s="478"/>
      <c r="W384" s="68"/>
    </row>
    <row r="385" spans="1:23" s="112" customFormat="1" ht="14.25" x14ac:dyDescent="0.2">
      <c r="A385" s="157"/>
      <c r="B385" s="148"/>
      <c r="C385" s="148"/>
      <c r="E385" s="54"/>
      <c r="F385" s="54"/>
      <c r="H385" s="102"/>
      <c r="I385" s="68"/>
      <c r="J385" s="54"/>
      <c r="K385" s="178"/>
      <c r="L385" s="174"/>
      <c r="M385" s="181"/>
      <c r="N385" s="182"/>
      <c r="O385" s="54"/>
      <c r="P385" s="631"/>
      <c r="Q385" s="550"/>
      <c r="R385" s="476"/>
      <c r="S385" s="477"/>
      <c r="T385" s="476"/>
      <c r="U385" s="574"/>
      <c r="V385" s="478"/>
      <c r="W385" s="68"/>
    </row>
    <row r="386" spans="1:23" s="112" customFormat="1" ht="14.25" x14ac:dyDescent="0.2">
      <c r="A386" s="157"/>
      <c r="B386" s="148"/>
      <c r="C386" s="148"/>
      <c r="E386" s="54"/>
      <c r="F386" s="54"/>
      <c r="H386" s="102"/>
      <c r="I386" s="68"/>
      <c r="J386" s="54"/>
      <c r="K386" s="178"/>
      <c r="L386" s="174"/>
      <c r="M386" s="187"/>
      <c r="N386" s="182"/>
      <c r="O386" s="54"/>
      <c r="P386" s="631"/>
      <c r="Q386" s="550"/>
      <c r="R386" s="476"/>
      <c r="S386" s="477"/>
      <c r="T386" s="476"/>
      <c r="U386" s="574"/>
      <c r="V386" s="478"/>
      <c r="W386" s="68"/>
    </row>
    <row r="387" spans="1:23" s="112" customFormat="1" x14ac:dyDescent="0.2">
      <c r="A387" s="157"/>
      <c r="B387" s="148"/>
      <c r="C387" s="148"/>
      <c r="E387" s="54"/>
      <c r="F387" s="54"/>
      <c r="H387" s="102"/>
      <c r="I387" s="68"/>
      <c r="J387" s="54"/>
      <c r="K387" s="178"/>
      <c r="L387" s="174"/>
      <c r="M387" s="79"/>
      <c r="N387" s="183"/>
      <c r="O387" s="54"/>
      <c r="P387" s="631"/>
      <c r="Q387" s="550"/>
      <c r="R387" s="476"/>
      <c r="S387" s="477"/>
      <c r="T387" s="476"/>
      <c r="U387" s="574"/>
      <c r="V387" s="478"/>
      <c r="W387" s="68"/>
    </row>
    <row r="388" spans="1:23" s="112" customFormat="1" x14ac:dyDescent="0.2">
      <c r="A388" s="157"/>
      <c r="B388" s="148"/>
      <c r="C388" s="148"/>
      <c r="E388" s="54"/>
      <c r="F388" s="54"/>
      <c r="H388" s="102"/>
      <c r="I388" s="68"/>
      <c r="J388" s="54"/>
      <c r="K388" s="178"/>
      <c r="L388" s="174"/>
      <c r="M388" s="79"/>
      <c r="N388" s="194"/>
      <c r="O388" s="54"/>
      <c r="P388" s="631"/>
      <c r="Q388" s="550"/>
      <c r="R388" s="476"/>
      <c r="S388" s="477"/>
      <c r="T388" s="476"/>
      <c r="U388" s="574"/>
      <c r="V388" s="478"/>
      <c r="W388" s="68"/>
    </row>
    <row r="389" spans="1:23" s="112" customFormat="1" x14ac:dyDescent="0.2">
      <c r="A389" s="157"/>
      <c r="B389" s="148"/>
      <c r="C389" s="148"/>
      <c r="E389" s="54"/>
      <c r="F389" s="54"/>
      <c r="H389" s="102"/>
      <c r="I389" s="68"/>
      <c r="J389" s="54"/>
      <c r="K389" s="178"/>
      <c r="L389" s="174"/>
      <c r="M389" s="79"/>
      <c r="N389" s="194"/>
      <c r="O389" s="54"/>
      <c r="P389" s="631"/>
      <c r="Q389" s="550"/>
      <c r="R389" s="476"/>
      <c r="S389" s="477"/>
      <c r="T389" s="476"/>
      <c r="U389" s="574"/>
      <c r="V389" s="478"/>
      <c r="W389" s="68"/>
    </row>
    <row r="390" spans="1:23" s="112" customFormat="1" x14ac:dyDescent="0.2">
      <c r="A390" s="157"/>
      <c r="B390" s="148"/>
      <c r="C390" s="148"/>
      <c r="E390" s="54"/>
      <c r="F390" s="54"/>
      <c r="H390" s="102"/>
      <c r="I390" s="68"/>
      <c r="J390" s="54"/>
      <c r="K390" s="178"/>
      <c r="L390" s="174"/>
      <c r="M390" s="79"/>
      <c r="N390" s="194"/>
      <c r="O390" s="54"/>
      <c r="P390" s="631"/>
      <c r="Q390" s="550"/>
      <c r="R390" s="476"/>
      <c r="S390" s="477"/>
      <c r="T390" s="476"/>
      <c r="U390" s="574"/>
      <c r="V390" s="478"/>
      <c r="W390" s="68"/>
    </row>
    <row r="391" spans="1:23" s="112" customFormat="1" x14ac:dyDescent="0.2">
      <c r="A391" s="157"/>
      <c r="B391" s="148"/>
      <c r="C391" s="148"/>
      <c r="E391" s="54"/>
      <c r="F391" s="54"/>
      <c r="H391" s="102"/>
      <c r="I391" s="68"/>
      <c r="J391" s="54"/>
      <c r="K391" s="178"/>
      <c r="L391" s="174"/>
      <c r="M391" s="79"/>
      <c r="N391" s="194"/>
      <c r="O391" s="54"/>
      <c r="P391" s="631"/>
      <c r="Q391" s="550"/>
      <c r="R391" s="476"/>
      <c r="S391" s="477"/>
      <c r="T391" s="476"/>
      <c r="U391" s="574"/>
      <c r="V391" s="478"/>
      <c r="W391" s="68"/>
    </row>
    <row r="392" spans="1:23" s="112" customFormat="1" x14ac:dyDescent="0.2">
      <c r="A392" s="157"/>
      <c r="B392" s="148"/>
      <c r="C392" s="148"/>
      <c r="E392" s="54"/>
      <c r="F392" s="54"/>
      <c r="H392" s="102"/>
      <c r="I392" s="68"/>
      <c r="J392" s="54"/>
      <c r="K392" s="178"/>
      <c r="L392" s="174"/>
      <c r="M392" s="79"/>
      <c r="N392" s="194"/>
      <c r="O392" s="54"/>
      <c r="P392" s="631"/>
      <c r="Q392" s="550"/>
      <c r="R392" s="476"/>
      <c r="S392" s="477"/>
      <c r="T392" s="476"/>
      <c r="U392" s="574"/>
      <c r="V392" s="478"/>
      <c r="W392" s="68"/>
    </row>
    <row r="393" spans="1:23" s="112" customFormat="1" x14ac:dyDescent="0.2">
      <c r="A393" s="157"/>
      <c r="B393" s="148"/>
      <c r="C393" s="148"/>
      <c r="E393" s="54"/>
      <c r="F393" s="54"/>
      <c r="H393" s="102"/>
      <c r="I393" s="68"/>
      <c r="J393" s="54"/>
      <c r="K393" s="178"/>
      <c r="M393" s="79"/>
      <c r="N393" s="194"/>
      <c r="O393" s="54"/>
      <c r="P393" s="631"/>
      <c r="Q393" s="550"/>
      <c r="R393" s="476"/>
      <c r="S393" s="477"/>
      <c r="T393" s="476"/>
      <c r="U393" s="574"/>
      <c r="V393" s="478"/>
      <c r="W393" s="68"/>
    </row>
    <row r="394" spans="1:23" s="112" customFormat="1" x14ac:dyDescent="0.2">
      <c r="A394" s="157"/>
      <c r="B394" s="148"/>
      <c r="C394" s="148"/>
      <c r="E394" s="54"/>
      <c r="F394" s="54"/>
      <c r="H394" s="102"/>
      <c r="I394" s="68"/>
      <c r="J394" s="54"/>
      <c r="K394" s="178"/>
      <c r="M394" s="79"/>
      <c r="N394" s="194"/>
      <c r="O394" s="54"/>
      <c r="P394" s="631"/>
      <c r="Q394" s="550"/>
      <c r="R394" s="476"/>
      <c r="S394" s="477"/>
      <c r="T394" s="476"/>
      <c r="U394" s="574"/>
      <c r="V394" s="478"/>
      <c r="W394" s="68"/>
    </row>
    <row r="395" spans="1:23" s="112" customFormat="1" x14ac:dyDescent="0.2">
      <c r="A395" s="157"/>
      <c r="B395" s="148"/>
      <c r="C395" s="148"/>
      <c r="E395" s="54"/>
      <c r="F395" s="54"/>
      <c r="H395" s="102"/>
      <c r="I395" s="68"/>
      <c r="J395" s="54"/>
      <c r="K395" s="178"/>
      <c r="L395" s="174"/>
      <c r="M395" s="79"/>
      <c r="N395" s="194"/>
      <c r="O395" s="54"/>
      <c r="P395" s="631"/>
      <c r="Q395" s="404"/>
      <c r="R395" s="476"/>
      <c r="S395" s="477"/>
      <c r="T395" s="476"/>
      <c r="U395" s="574"/>
      <c r="V395" s="478"/>
      <c r="W395" s="68"/>
    </row>
    <row r="396" spans="1:23" s="112" customFormat="1" x14ac:dyDescent="0.2">
      <c r="A396" s="157"/>
      <c r="B396" s="148"/>
      <c r="C396" s="148"/>
      <c r="E396" s="54"/>
      <c r="F396" s="54"/>
      <c r="H396" s="102"/>
      <c r="I396" s="68"/>
      <c r="J396" s="54"/>
      <c r="K396" s="178"/>
      <c r="L396" s="174"/>
      <c r="M396" s="79"/>
      <c r="N396" s="194"/>
      <c r="O396" s="54"/>
      <c r="P396" s="631"/>
      <c r="Q396" s="424"/>
      <c r="R396" s="476"/>
      <c r="S396" s="477"/>
      <c r="T396" s="476"/>
      <c r="U396" s="574"/>
      <c r="V396" s="478"/>
      <c r="W396" s="68"/>
    </row>
    <row r="397" spans="1:23" s="112" customFormat="1" x14ac:dyDescent="0.2">
      <c r="A397" s="157"/>
      <c r="B397" s="148"/>
      <c r="C397" s="148"/>
      <c r="E397" s="54"/>
      <c r="F397" s="54"/>
      <c r="H397" s="102"/>
      <c r="I397" s="68"/>
      <c r="J397" s="54"/>
      <c r="K397" s="178"/>
      <c r="L397" s="174"/>
      <c r="M397" s="79"/>
      <c r="N397" s="194"/>
      <c r="O397" s="54"/>
      <c r="P397" s="631"/>
      <c r="Q397" s="424"/>
      <c r="R397" s="476"/>
      <c r="S397" s="477"/>
      <c r="T397" s="476"/>
      <c r="U397" s="574"/>
      <c r="V397" s="478"/>
      <c r="W397" s="68"/>
    </row>
    <row r="398" spans="1:23" s="112" customFormat="1" x14ac:dyDescent="0.2">
      <c r="A398" s="157"/>
      <c r="B398" s="148"/>
      <c r="C398" s="148"/>
      <c r="E398" s="54"/>
      <c r="F398" s="54"/>
      <c r="H398" s="102"/>
      <c r="I398" s="68"/>
      <c r="J398" s="54"/>
      <c r="K398" s="178"/>
      <c r="L398" s="174"/>
      <c r="M398" s="79"/>
      <c r="N398" s="194"/>
      <c r="O398" s="54"/>
      <c r="P398" s="631"/>
      <c r="Q398" s="424"/>
      <c r="R398" s="476"/>
      <c r="S398" s="477"/>
      <c r="T398" s="476"/>
      <c r="U398" s="574"/>
      <c r="V398" s="478"/>
      <c r="W398" s="68"/>
    </row>
    <row r="399" spans="1:23" s="112" customFormat="1" x14ac:dyDescent="0.2">
      <c r="A399" s="157"/>
      <c r="B399" s="148"/>
      <c r="C399" s="148"/>
      <c r="E399" s="54"/>
      <c r="F399" s="54"/>
      <c r="H399" s="102"/>
      <c r="I399" s="68"/>
      <c r="J399" s="54"/>
      <c r="K399" s="178"/>
      <c r="M399" s="79"/>
      <c r="N399" s="194"/>
      <c r="O399" s="54"/>
      <c r="P399" s="631"/>
      <c r="Q399" s="424"/>
      <c r="R399" s="476"/>
      <c r="S399" s="477"/>
      <c r="T399" s="476"/>
      <c r="U399" s="574"/>
      <c r="V399" s="478"/>
      <c r="W399" s="68"/>
    </row>
    <row r="400" spans="1:23" s="112" customFormat="1" x14ac:dyDescent="0.2">
      <c r="A400" s="157"/>
      <c r="B400" s="148"/>
      <c r="C400" s="148"/>
      <c r="E400" s="54"/>
      <c r="F400" s="54"/>
      <c r="H400" s="102"/>
      <c r="I400" s="68"/>
      <c r="J400" s="54"/>
      <c r="K400" s="178"/>
      <c r="L400" s="174"/>
      <c r="M400" s="79"/>
      <c r="N400" s="194"/>
      <c r="O400" s="54"/>
      <c r="P400" s="631"/>
      <c r="Q400" s="424"/>
      <c r="R400" s="476"/>
      <c r="S400" s="477"/>
      <c r="T400" s="476"/>
      <c r="U400" s="574"/>
      <c r="V400" s="478"/>
      <c r="W400" s="68"/>
    </row>
    <row r="401" spans="1:23" s="112" customFormat="1" x14ac:dyDescent="0.2">
      <c r="A401" s="157"/>
      <c r="B401" s="148"/>
      <c r="C401" s="148"/>
      <c r="E401" s="54"/>
      <c r="F401" s="54"/>
      <c r="H401" s="102"/>
      <c r="I401" s="68"/>
      <c r="J401" s="54"/>
      <c r="K401" s="178"/>
      <c r="L401" s="174"/>
      <c r="M401" s="79"/>
      <c r="N401" s="194"/>
      <c r="O401" s="54"/>
      <c r="P401" s="631"/>
      <c r="Q401" s="424"/>
      <c r="R401" s="476"/>
      <c r="S401" s="477"/>
      <c r="T401" s="476"/>
      <c r="U401" s="574"/>
      <c r="V401" s="478"/>
      <c r="W401" s="68"/>
    </row>
    <row r="402" spans="1:23" s="112" customFormat="1" x14ac:dyDescent="0.2">
      <c r="A402" s="157"/>
      <c r="B402" s="148"/>
      <c r="C402" s="148"/>
      <c r="E402" s="54"/>
      <c r="F402" s="54"/>
      <c r="H402" s="102"/>
      <c r="I402" s="68"/>
      <c r="J402" s="54"/>
      <c r="K402" s="178"/>
      <c r="L402" s="174"/>
      <c r="M402" s="79"/>
      <c r="N402" s="194"/>
      <c r="O402" s="54"/>
      <c r="P402" s="631"/>
      <c r="Q402" s="424"/>
      <c r="R402" s="476"/>
      <c r="S402" s="477"/>
      <c r="T402" s="476"/>
      <c r="U402" s="574"/>
      <c r="V402" s="478"/>
      <c r="W402" s="68"/>
    </row>
    <row r="403" spans="1:23" s="112" customFormat="1" x14ac:dyDescent="0.2">
      <c r="A403" s="157"/>
      <c r="B403" s="148"/>
      <c r="C403" s="148"/>
      <c r="E403" s="54"/>
      <c r="F403" s="54"/>
      <c r="H403" s="102"/>
      <c r="I403" s="68"/>
      <c r="J403" s="54"/>
      <c r="K403" s="178"/>
      <c r="L403" s="174"/>
      <c r="M403" s="79"/>
      <c r="N403" s="194"/>
      <c r="O403" s="54"/>
      <c r="P403" s="631"/>
      <c r="Q403" s="424"/>
      <c r="R403" s="476"/>
      <c r="S403" s="477"/>
      <c r="T403" s="476"/>
      <c r="U403" s="574"/>
      <c r="V403" s="478"/>
      <c r="W403" s="68"/>
    </row>
    <row r="404" spans="1:23" s="112" customFormat="1" x14ac:dyDescent="0.2">
      <c r="A404" s="157"/>
      <c r="B404" s="148"/>
      <c r="C404" s="148"/>
      <c r="E404" s="54"/>
      <c r="F404" s="54"/>
      <c r="H404" s="102"/>
      <c r="I404" s="68"/>
      <c r="J404" s="54"/>
      <c r="K404" s="178"/>
      <c r="L404" s="174"/>
      <c r="M404" s="79"/>
      <c r="N404" s="194"/>
      <c r="O404" s="54"/>
      <c r="P404" s="631"/>
      <c r="Q404" s="424"/>
      <c r="R404" s="476"/>
      <c r="S404" s="477"/>
      <c r="T404" s="476"/>
      <c r="U404" s="574"/>
      <c r="V404" s="478"/>
      <c r="W404" s="68"/>
    </row>
    <row r="405" spans="1:23" s="112" customFormat="1" x14ac:dyDescent="0.2">
      <c r="A405" s="157"/>
      <c r="B405" s="148"/>
      <c r="C405" s="148"/>
      <c r="E405" s="54"/>
      <c r="F405" s="54"/>
      <c r="H405" s="102"/>
      <c r="I405" s="68"/>
      <c r="J405" s="54"/>
      <c r="K405" s="178"/>
      <c r="L405" s="174"/>
      <c r="M405" s="79"/>
      <c r="N405" s="194"/>
      <c r="O405" s="54"/>
      <c r="P405" s="631"/>
      <c r="Q405" s="424"/>
      <c r="R405" s="476"/>
      <c r="S405" s="477"/>
      <c r="T405" s="476"/>
      <c r="U405" s="574"/>
      <c r="V405" s="478"/>
      <c r="W405" s="68"/>
    </row>
    <row r="406" spans="1:23" s="112" customFormat="1" x14ac:dyDescent="0.2">
      <c r="A406" s="157"/>
      <c r="B406" s="148"/>
      <c r="C406" s="148"/>
      <c r="E406" s="54"/>
      <c r="F406" s="54"/>
      <c r="H406" s="102"/>
      <c r="I406" s="68"/>
      <c r="J406" s="54"/>
      <c r="K406" s="178"/>
      <c r="L406" s="174"/>
      <c r="M406" s="79"/>
      <c r="N406" s="194"/>
      <c r="O406" s="54"/>
      <c r="P406" s="631"/>
      <c r="Q406" s="424"/>
      <c r="R406" s="476"/>
      <c r="S406" s="477"/>
      <c r="T406" s="476"/>
      <c r="U406" s="574"/>
      <c r="V406" s="478"/>
      <c r="W406" s="68"/>
    </row>
    <row r="407" spans="1:23" s="112" customFormat="1" x14ac:dyDescent="0.2">
      <c r="A407" s="157"/>
      <c r="B407" s="148"/>
      <c r="C407" s="148"/>
      <c r="E407" s="54"/>
      <c r="F407" s="54"/>
      <c r="H407" s="102"/>
      <c r="I407" s="68"/>
      <c r="J407" s="54"/>
      <c r="K407" s="178"/>
      <c r="L407" s="174"/>
      <c r="M407" s="79"/>
      <c r="N407" s="194"/>
      <c r="O407" s="54"/>
      <c r="P407" s="631"/>
      <c r="Q407" s="424"/>
      <c r="R407" s="476"/>
      <c r="S407" s="477"/>
      <c r="T407" s="476"/>
      <c r="U407" s="574"/>
      <c r="V407" s="478"/>
      <c r="W407" s="68"/>
    </row>
    <row r="408" spans="1:23" s="112" customFormat="1" x14ac:dyDescent="0.2">
      <c r="A408" s="157"/>
      <c r="B408" s="148"/>
      <c r="C408" s="148"/>
      <c r="E408" s="54"/>
      <c r="F408" s="54"/>
      <c r="H408" s="102"/>
      <c r="I408" s="68"/>
      <c r="J408" s="54"/>
      <c r="K408" s="178"/>
      <c r="L408" s="174"/>
      <c r="M408" s="79"/>
      <c r="N408" s="194"/>
      <c r="O408" s="54"/>
      <c r="P408" s="631"/>
      <c r="Q408" s="424"/>
      <c r="R408" s="476"/>
      <c r="S408" s="477"/>
      <c r="T408" s="476"/>
      <c r="U408" s="574"/>
      <c r="V408" s="478"/>
      <c r="W408" s="68"/>
    </row>
    <row r="409" spans="1:23" s="112" customFormat="1" x14ac:dyDescent="0.2">
      <c r="A409" s="157"/>
      <c r="B409" s="148"/>
      <c r="C409" s="148"/>
      <c r="E409" s="54"/>
      <c r="F409" s="54"/>
      <c r="H409" s="102"/>
      <c r="I409" s="68"/>
      <c r="J409" s="54"/>
      <c r="K409" s="178"/>
      <c r="L409" s="174"/>
      <c r="M409" s="79"/>
      <c r="N409" s="194"/>
      <c r="O409" s="54"/>
      <c r="P409" s="631"/>
      <c r="Q409" s="424"/>
      <c r="R409" s="476"/>
      <c r="S409" s="477"/>
      <c r="T409" s="476"/>
      <c r="U409" s="574"/>
      <c r="V409" s="478"/>
      <c r="W409" s="68"/>
    </row>
    <row r="410" spans="1:23" s="112" customFormat="1" x14ac:dyDescent="0.2">
      <c r="A410" s="157"/>
      <c r="B410" s="148"/>
      <c r="C410" s="148"/>
      <c r="E410" s="54"/>
      <c r="F410" s="54"/>
      <c r="H410" s="102"/>
      <c r="I410" s="68"/>
      <c r="J410" s="54"/>
      <c r="K410" s="178"/>
      <c r="L410" s="174"/>
      <c r="M410" s="79"/>
      <c r="N410" s="194"/>
      <c r="O410" s="54"/>
      <c r="P410" s="631"/>
      <c r="Q410" s="424"/>
      <c r="R410" s="476"/>
      <c r="S410" s="477"/>
      <c r="T410" s="476"/>
      <c r="U410" s="574"/>
      <c r="V410" s="478"/>
      <c r="W410" s="68"/>
    </row>
    <row r="411" spans="1:23" s="112" customFormat="1" x14ac:dyDescent="0.2">
      <c r="A411" s="157"/>
      <c r="B411" s="148"/>
      <c r="C411" s="148"/>
      <c r="E411" s="54"/>
      <c r="F411" s="54"/>
      <c r="H411" s="102"/>
      <c r="I411" s="68"/>
      <c r="J411" s="54"/>
      <c r="K411" s="178"/>
      <c r="L411" s="174"/>
      <c r="M411" s="79"/>
      <c r="N411" s="194"/>
      <c r="O411" s="54"/>
      <c r="P411" s="631"/>
      <c r="Q411" s="424"/>
      <c r="R411" s="476"/>
      <c r="S411" s="477"/>
      <c r="T411" s="476"/>
      <c r="U411" s="574"/>
      <c r="V411" s="478"/>
      <c r="W411" s="68"/>
    </row>
    <row r="412" spans="1:23" s="112" customFormat="1" x14ac:dyDescent="0.2">
      <c r="A412" s="157"/>
      <c r="B412" s="148"/>
      <c r="C412" s="148"/>
      <c r="E412" s="54"/>
      <c r="F412" s="54"/>
      <c r="H412" s="102"/>
      <c r="I412" s="68"/>
      <c r="J412" s="54"/>
      <c r="K412" s="178"/>
      <c r="L412" s="174"/>
      <c r="M412" s="79"/>
      <c r="N412" s="194"/>
      <c r="O412" s="54"/>
      <c r="P412" s="631"/>
      <c r="Q412" s="424"/>
      <c r="R412" s="476"/>
      <c r="S412" s="477"/>
      <c r="T412" s="476"/>
      <c r="U412" s="574"/>
      <c r="V412" s="478"/>
      <c r="W412" s="68"/>
    </row>
    <row r="413" spans="1:23" s="112" customFormat="1" x14ac:dyDescent="0.2">
      <c r="A413" s="157"/>
      <c r="B413" s="148"/>
      <c r="C413" s="148"/>
      <c r="E413" s="54"/>
      <c r="F413" s="54"/>
      <c r="H413" s="102"/>
      <c r="I413" s="68"/>
      <c r="J413" s="54"/>
      <c r="K413" s="178"/>
      <c r="L413" s="174"/>
      <c r="M413" s="79"/>
      <c r="N413" s="194"/>
      <c r="O413" s="54"/>
      <c r="P413" s="631"/>
      <c r="Q413" s="424"/>
      <c r="R413" s="476"/>
      <c r="S413" s="477"/>
      <c r="T413" s="476"/>
      <c r="U413" s="574"/>
      <c r="V413" s="478"/>
      <c r="W413" s="68"/>
    </row>
    <row r="414" spans="1:23" s="112" customFormat="1" x14ac:dyDescent="0.2">
      <c r="A414" s="157"/>
      <c r="B414" s="148"/>
      <c r="C414" s="148"/>
      <c r="E414" s="54"/>
      <c r="F414" s="54"/>
      <c r="H414" s="102"/>
      <c r="I414" s="68"/>
      <c r="J414" s="54"/>
      <c r="K414" s="178"/>
      <c r="L414" s="174"/>
      <c r="M414" s="79"/>
      <c r="N414" s="194"/>
      <c r="O414" s="54"/>
      <c r="P414" s="631"/>
      <c r="Q414" s="424"/>
      <c r="R414" s="476"/>
      <c r="S414" s="477"/>
      <c r="T414" s="476"/>
      <c r="U414" s="574"/>
      <c r="V414" s="478"/>
      <c r="W414" s="68"/>
    </row>
    <row r="415" spans="1:23" s="112" customFormat="1" x14ac:dyDescent="0.2">
      <c r="A415" s="157"/>
      <c r="B415" s="148"/>
      <c r="C415" s="148"/>
      <c r="E415" s="54"/>
      <c r="F415" s="54"/>
      <c r="H415" s="102"/>
      <c r="I415" s="68"/>
      <c r="J415" s="54"/>
      <c r="K415" s="178"/>
      <c r="L415" s="174"/>
      <c r="M415" s="79"/>
      <c r="N415" s="194"/>
      <c r="O415" s="54"/>
      <c r="P415" s="631"/>
      <c r="Q415" s="424"/>
      <c r="R415" s="476"/>
      <c r="S415" s="477"/>
      <c r="T415" s="476"/>
      <c r="U415" s="574"/>
      <c r="V415" s="478"/>
      <c r="W415" s="68"/>
    </row>
    <row r="416" spans="1:23" s="112" customFormat="1" x14ac:dyDescent="0.2">
      <c r="A416" s="157"/>
      <c r="B416" s="148"/>
      <c r="C416" s="148"/>
      <c r="E416" s="54"/>
      <c r="F416" s="54"/>
      <c r="H416" s="102"/>
      <c r="I416" s="68"/>
      <c r="J416" s="54"/>
      <c r="K416" s="178"/>
      <c r="L416" s="174"/>
      <c r="M416" s="79"/>
      <c r="N416" s="194"/>
      <c r="O416" s="54"/>
      <c r="P416" s="631"/>
      <c r="Q416" s="424"/>
      <c r="R416" s="476"/>
      <c r="S416" s="477"/>
      <c r="T416" s="476"/>
      <c r="U416" s="574"/>
      <c r="V416" s="478"/>
      <c r="W416" s="68"/>
    </row>
    <row r="417" spans="1:23" s="112" customFormat="1" x14ac:dyDescent="0.2">
      <c r="A417" s="157"/>
      <c r="B417" s="148"/>
      <c r="C417" s="148"/>
      <c r="E417" s="54"/>
      <c r="F417" s="54"/>
      <c r="H417" s="102"/>
      <c r="I417" s="68"/>
      <c r="J417" s="54"/>
      <c r="K417" s="178"/>
      <c r="L417" s="174"/>
      <c r="M417" s="79"/>
      <c r="N417" s="194"/>
      <c r="O417" s="54"/>
      <c r="P417" s="631"/>
      <c r="Q417" s="424"/>
      <c r="R417" s="476"/>
      <c r="S417" s="477"/>
      <c r="T417" s="476"/>
      <c r="U417" s="574"/>
      <c r="V417" s="478"/>
      <c r="W417" s="68"/>
    </row>
    <row r="418" spans="1:23" s="112" customFormat="1" x14ac:dyDescent="0.2">
      <c r="A418" s="157"/>
      <c r="B418" s="148"/>
      <c r="C418" s="148"/>
      <c r="E418" s="54"/>
      <c r="F418" s="54"/>
      <c r="H418" s="102"/>
      <c r="I418" s="68"/>
      <c r="J418" s="54"/>
      <c r="K418" s="178"/>
      <c r="L418" s="174"/>
      <c r="M418" s="79"/>
      <c r="N418" s="194"/>
      <c r="O418" s="54"/>
      <c r="P418" s="631"/>
      <c r="Q418" s="424"/>
      <c r="R418" s="476"/>
      <c r="S418" s="477"/>
      <c r="T418" s="476"/>
      <c r="U418" s="574"/>
      <c r="V418" s="478"/>
      <c r="W418" s="68"/>
    </row>
    <row r="419" spans="1:23" s="112" customFormat="1" x14ac:dyDescent="0.2">
      <c r="A419" s="157"/>
      <c r="B419" s="148"/>
      <c r="C419" s="148"/>
      <c r="E419" s="54"/>
      <c r="F419" s="54"/>
      <c r="H419" s="102"/>
      <c r="I419" s="68"/>
      <c r="J419" s="54"/>
      <c r="K419" s="178"/>
      <c r="L419" s="174"/>
      <c r="M419" s="79"/>
      <c r="N419" s="194"/>
      <c r="O419" s="54"/>
      <c r="P419" s="631"/>
      <c r="Q419" s="424"/>
      <c r="R419" s="476"/>
      <c r="S419" s="477"/>
      <c r="T419" s="476"/>
      <c r="U419" s="574"/>
      <c r="V419" s="478"/>
      <c r="W419" s="68"/>
    </row>
    <row r="420" spans="1:23" s="112" customFormat="1" x14ac:dyDescent="0.2">
      <c r="A420" s="157"/>
      <c r="B420" s="148"/>
      <c r="C420" s="148"/>
      <c r="E420" s="54"/>
      <c r="F420" s="54"/>
      <c r="H420" s="102"/>
      <c r="I420" s="68"/>
      <c r="J420" s="54"/>
      <c r="K420" s="178"/>
      <c r="L420" s="174"/>
      <c r="M420" s="79"/>
      <c r="N420" s="194"/>
      <c r="O420" s="54"/>
      <c r="P420" s="631"/>
      <c r="Q420" s="424"/>
      <c r="R420" s="476"/>
      <c r="S420" s="477"/>
      <c r="T420" s="476"/>
      <c r="U420" s="574"/>
      <c r="V420" s="478"/>
      <c r="W420" s="68"/>
    </row>
    <row r="421" spans="1:23" s="112" customFormat="1" x14ac:dyDescent="0.2">
      <c r="A421" s="157"/>
      <c r="B421" s="148"/>
      <c r="C421" s="148"/>
      <c r="E421" s="54"/>
      <c r="F421" s="54"/>
      <c r="H421" s="102"/>
      <c r="I421" s="68"/>
      <c r="J421" s="54"/>
      <c r="K421" s="178"/>
      <c r="L421" s="174"/>
      <c r="M421" s="79"/>
      <c r="N421" s="194"/>
      <c r="O421" s="54"/>
      <c r="P421" s="631"/>
      <c r="Q421" s="424"/>
      <c r="R421" s="476"/>
      <c r="S421" s="477"/>
      <c r="T421" s="476"/>
      <c r="U421" s="574"/>
      <c r="V421" s="478"/>
      <c r="W421" s="68"/>
    </row>
    <row r="422" spans="1:23" s="112" customFormat="1" x14ac:dyDescent="0.2">
      <c r="A422" s="157"/>
      <c r="B422" s="148"/>
      <c r="C422" s="148"/>
      <c r="E422" s="54"/>
      <c r="F422" s="54"/>
      <c r="H422" s="102"/>
      <c r="I422" s="68"/>
      <c r="J422" s="54"/>
      <c r="K422" s="178"/>
      <c r="L422" s="174"/>
      <c r="M422" s="79"/>
      <c r="N422" s="194"/>
      <c r="O422" s="54"/>
      <c r="P422" s="631"/>
      <c r="Q422" s="424"/>
      <c r="R422" s="476"/>
      <c r="S422" s="477"/>
      <c r="T422" s="476"/>
      <c r="U422" s="574"/>
      <c r="V422" s="478"/>
      <c r="W422" s="68"/>
    </row>
    <row r="423" spans="1:23" s="112" customFormat="1" x14ac:dyDescent="0.2">
      <c r="A423" s="157"/>
      <c r="B423" s="148"/>
      <c r="C423" s="148"/>
      <c r="E423" s="54"/>
      <c r="F423" s="54"/>
      <c r="H423" s="102"/>
      <c r="I423" s="68"/>
      <c r="J423" s="54"/>
      <c r="K423" s="178"/>
      <c r="L423" s="174"/>
      <c r="M423" s="79"/>
      <c r="N423" s="194"/>
      <c r="O423" s="54"/>
      <c r="P423" s="631"/>
      <c r="Q423" s="424"/>
      <c r="R423" s="476"/>
      <c r="S423" s="477"/>
      <c r="T423" s="476"/>
      <c r="U423" s="574"/>
      <c r="V423" s="478"/>
      <c r="W423" s="68"/>
    </row>
    <row r="424" spans="1:23" s="112" customFormat="1" x14ac:dyDescent="0.2">
      <c r="A424" s="157"/>
      <c r="B424" s="148"/>
      <c r="C424" s="148"/>
      <c r="E424" s="54"/>
      <c r="F424" s="54"/>
      <c r="H424" s="102"/>
      <c r="I424" s="68"/>
      <c r="J424" s="54"/>
      <c r="K424" s="178"/>
      <c r="L424" s="174"/>
      <c r="M424" s="79"/>
      <c r="N424" s="194"/>
      <c r="O424" s="54"/>
      <c r="P424" s="631"/>
      <c r="Q424" s="424"/>
      <c r="R424" s="476"/>
      <c r="S424" s="477"/>
      <c r="T424" s="476"/>
      <c r="U424" s="574"/>
      <c r="V424" s="478"/>
      <c r="W424" s="68"/>
    </row>
    <row r="425" spans="1:23" s="112" customFormat="1" x14ac:dyDescent="0.2">
      <c r="A425" s="157"/>
      <c r="B425" s="148"/>
      <c r="C425" s="148"/>
      <c r="E425" s="54"/>
      <c r="F425" s="54"/>
      <c r="H425" s="102"/>
      <c r="I425" s="68"/>
      <c r="J425" s="54"/>
      <c r="K425" s="178"/>
      <c r="L425" s="174"/>
      <c r="M425" s="79"/>
      <c r="N425" s="194"/>
      <c r="O425" s="54"/>
      <c r="P425" s="631"/>
      <c r="Q425" s="424"/>
      <c r="R425" s="476"/>
      <c r="S425" s="477"/>
      <c r="T425" s="476"/>
      <c r="U425" s="574"/>
      <c r="V425" s="478"/>
      <c r="W425" s="68"/>
    </row>
    <row r="426" spans="1:23" s="112" customFormat="1" x14ac:dyDescent="0.2">
      <c r="A426" s="157"/>
      <c r="B426" s="148"/>
      <c r="C426" s="148"/>
      <c r="E426" s="54"/>
      <c r="F426" s="54"/>
      <c r="H426" s="102"/>
      <c r="I426" s="68"/>
      <c r="J426" s="54"/>
      <c r="K426" s="178"/>
      <c r="L426" s="174"/>
      <c r="M426" s="79"/>
      <c r="N426" s="194"/>
      <c r="O426" s="54"/>
      <c r="P426" s="631"/>
      <c r="Q426" s="424"/>
      <c r="R426" s="476"/>
      <c r="S426" s="477"/>
      <c r="T426" s="476"/>
      <c r="U426" s="574"/>
      <c r="V426" s="478"/>
      <c r="W426" s="68"/>
    </row>
    <row r="427" spans="1:23" s="112" customFormat="1" x14ac:dyDescent="0.2">
      <c r="A427" s="157"/>
      <c r="B427" s="148"/>
      <c r="C427" s="148"/>
      <c r="E427" s="54"/>
      <c r="F427" s="54"/>
      <c r="H427" s="102"/>
      <c r="I427" s="68"/>
      <c r="J427" s="54"/>
      <c r="K427" s="178"/>
      <c r="L427" s="174"/>
      <c r="M427" s="79"/>
      <c r="N427" s="194"/>
      <c r="O427" s="54"/>
      <c r="P427" s="631"/>
      <c r="Q427" s="424"/>
      <c r="R427" s="476"/>
      <c r="S427" s="477"/>
      <c r="T427" s="476"/>
      <c r="U427" s="574"/>
      <c r="V427" s="478"/>
      <c r="W427" s="68"/>
    </row>
    <row r="428" spans="1:23" s="112" customFormat="1" x14ac:dyDescent="0.2">
      <c r="A428" s="157"/>
      <c r="B428" s="148"/>
      <c r="C428" s="148"/>
      <c r="E428" s="54"/>
      <c r="F428" s="54"/>
      <c r="H428" s="102"/>
      <c r="I428" s="68"/>
      <c r="J428" s="54"/>
      <c r="K428" s="178"/>
      <c r="L428" s="174"/>
      <c r="M428" s="79"/>
      <c r="N428" s="194"/>
      <c r="O428" s="54"/>
      <c r="P428" s="631"/>
      <c r="Q428" s="424"/>
      <c r="R428" s="476"/>
      <c r="S428" s="477"/>
      <c r="T428" s="476"/>
      <c r="U428" s="574"/>
      <c r="V428" s="478"/>
      <c r="W428" s="68"/>
    </row>
    <row r="429" spans="1:23" s="112" customFormat="1" x14ac:dyDescent="0.2">
      <c r="A429" s="157"/>
      <c r="B429" s="148"/>
      <c r="C429" s="148"/>
      <c r="E429" s="54"/>
      <c r="F429" s="54"/>
      <c r="H429" s="102"/>
      <c r="I429" s="68"/>
      <c r="J429" s="54"/>
      <c r="K429" s="178"/>
      <c r="L429" s="174"/>
      <c r="M429" s="79"/>
      <c r="N429" s="194"/>
      <c r="O429" s="54"/>
      <c r="P429" s="631"/>
      <c r="Q429" s="424"/>
      <c r="R429" s="476"/>
      <c r="S429" s="477"/>
      <c r="T429" s="476"/>
      <c r="U429" s="574"/>
      <c r="V429" s="478"/>
      <c r="W429" s="68"/>
    </row>
    <row r="430" spans="1:23" s="112" customFormat="1" x14ac:dyDescent="0.2">
      <c r="A430" s="157"/>
      <c r="B430" s="148"/>
      <c r="C430" s="148"/>
      <c r="E430" s="54"/>
      <c r="F430" s="54"/>
      <c r="H430" s="102"/>
      <c r="I430" s="68"/>
      <c r="J430" s="54"/>
      <c r="K430" s="178"/>
      <c r="L430" s="174"/>
      <c r="M430" s="79"/>
      <c r="N430" s="194"/>
      <c r="O430" s="54"/>
      <c r="P430" s="631"/>
      <c r="Q430" s="424"/>
      <c r="R430" s="476"/>
      <c r="S430" s="477"/>
      <c r="T430" s="476"/>
      <c r="U430" s="574"/>
      <c r="V430" s="478"/>
      <c r="W430" s="68"/>
    </row>
    <row r="431" spans="1:23" s="112" customFormat="1" x14ac:dyDescent="0.2">
      <c r="A431" s="157"/>
      <c r="B431" s="148"/>
      <c r="C431" s="148"/>
      <c r="E431" s="54"/>
      <c r="F431" s="54"/>
      <c r="H431" s="102"/>
      <c r="I431" s="68"/>
      <c r="J431" s="54"/>
      <c r="K431" s="178"/>
      <c r="L431" s="174"/>
      <c r="M431" s="79"/>
      <c r="N431" s="194"/>
      <c r="O431" s="54"/>
      <c r="P431" s="631"/>
      <c r="Q431" s="424"/>
      <c r="R431" s="476"/>
      <c r="S431" s="477"/>
      <c r="T431" s="476"/>
      <c r="U431" s="574"/>
      <c r="V431" s="478"/>
      <c r="W431" s="68"/>
    </row>
    <row r="432" spans="1:23" s="112" customFormat="1" x14ac:dyDescent="0.2">
      <c r="A432" s="157"/>
      <c r="B432" s="148"/>
      <c r="C432" s="148"/>
      <c r="E432" s="54"/>
      <c r="F432" s="54"/>
      <c r="H432" s="102"/>
      <c r="I432" s="68"/>
      <c r="J432" s="54"/>
      <c r="K432" s="178"/>
      <c r="L432" s="174"/>
      <c r="M432" s="79"/>
      <c r="N432" s="194"/>
      <c r="O432" s="54"/>
      <c r="P432" s="631"/>
      <c r="Q432" s="424"/>
      <c r="R432" s="476"/>
      <c r="S432" s="477"/>
      <c r="T432" s="476"/>
      <c r="U432" s="574"/>
      <c r="V432" s="478"/>
      <c r="W432" s="68"/>
    </row>
    <row r="433" spans="1:26" s="112" customFormat="1" x14ac:dyDescent="0.2">
      <c r="A433" s="157"/>
      <c r="B433" s="148"/>
      <c r="C433" s="148"/>
      <c r="E433" s="54"/>
      <c r="F433" s="54"/>
      <c r="H433" s="102"/>
      <c r="I433" s="68"/>
      <c r="J433" s="54"/>
      <c r="K433" s="178"/>
      <c r="L433" s="174"/>
      <c r="M433" s="79"/>
      <c r="N433" s="194"/>
      <c r="O433" s="54"/>
      <c r="P433" s="631"/>
      <c r="Q433" s="424"/>
      <c r="R433" s="476"/>
      <c r="S433" s="477"/>
      <c r="T433" s="476"/>
      <c r="U433" s="574"/>
      <c r="V433" s="478"/>
      <c r="W433" s="68"/>
    </row>
    <row r="434" spans="1:26" s="112" customFormat="1" x14ac:dyDescent="0.2">
      <c r="A434" s="157"/>
      <c r="B434" s="148"/>
      <c r="C434" s="148"/>
      <c r="E434" s="54"/>
      <c r="F434" s="54"/>
      <c r="H434" s="102"/>
      <c r="I434" s="68"/>
      <c r="J434" s="54"/>
      <c r="K434" s="178"/>
      <c r="L434" s="174"/>
      <c r="M434" s="79"/>
      <c r="N434" s="194"/>
      <c r="O434" s="54"/>
      <c r="P434" s="631"/>
      <c r="Q434" s="424"/>
      <c r="R434" s="476"/>
      <c r="S434" s="477"/>
      <c r="T434" s="476"/>
      <c r="U434" s="574"/>
      <c r="V434" s="478"/>
      <c r="W434" s="68"/>
    </row>
    <row r="435" spans="1:26" s="112" customFormat="1" x14ac:dyDescent="0.2">
      <c r="A435" s="157"/>
      <c r="B435" s="148"/>
      <c r="C435" s="148"/>
      <c r="E435" s="54"/>
      <c r="F435" s="54"/>
      <c r="H435" s="102"/>
      <c r="I435" s="68"/>
      <c r="J435" s="54"/>
      <c r="K435" s="178"/>
      <c r="L435" s="174"/>
      <c r="M435" s="79"/>
      <c r="N435" s="194"/>
      <c r="O435" s="54"/>
      <c r="P435" s="631"/>
      <c r="Q435" s="424"/>
      <c r="R435" s="476"/>
      <c r="S435" s="477"/>
      <c r="T435" s="476"/>
      <c r="U435" s="574"/>
      <c r="V435" s="478"/>
      <c r="W435" s="68"/>
      <c r="Y435" s="68"/>
      <c r="Z435" s="68"/>
    </row>
    <row r="436" spans="1:26" s="112" customFormat="1" x14ac:dyDescent="0.2">
      <c r="A436" s="157"/>
      <c r="B436" s="148"/>
      <c r="C436" s="148"/>
      <c r="E436" s="54"/>
      <c r="F436" s="54"/>
      <c r="H436" s="102"/>
      <c r="I436" s="68"/>
      <c r="J436" s="54"/>
      <c r="K436" s="178"/>
      <c r="L436" s="174"/>
      <c r="M436" s="79"/>
      <c r="N436" s="194"/>
      <c r="O436" s="54"/>
      <c r="P436" s="631"/>
      <c r="Q436" s="424"/>
      <c r="R436" s="476"/>
      <c r="S436" s="477"/>
      <c r="T436" s="476"/>
      <c r="U436" s="574"/>
      <c r="V436" s="478"/>
      <c r="W436" s="68"/>
      <c r="Y436" s="68"/>
      <c r="Z436" s="68"/>
    </row>
    <row r="437" spans="1:26" x14ac:dyDescent="0.2">
      <c r="A437" s="157"/>
      <c r="B437" s="148"/>
      <c r="C437" s="148"/>
      <c r="M437" s="79"/>
      <c r="N437" s="194"/>
      <c r="P437" s="631"/>
      <c r="X437" s="112"/>
    </row>
    <row r="438" spans="1:26" x14ac:dyDescent="0.2">
      <c r="A438" s="157"/>
      <c r="B438" s="148"/>
      <c r="C438" s="148"/>
      <c r="M438" s="79"/>
      <c r="N438" s="194"/>
      <c r="P438" s="631"/>
      <c r="X438" s="112"/>
    </row>
    <row r="439" spans="1:26" x14ac:dyDescent="0.2">
      <c r="A439" s="157"/>
      <c r="B439" s="148"/>
      <c r="C439" s="148"/>
      <c r="M439" s="79"/>
      <c r="N439" s="194"/>
      <c r="P439" s="631"/>
      <c r="X439" s="112"/>
    </row>
    <row r="440" spans="1:26" x14ac:dyDescent="0.2">
      <c r="A440" s="157"/>
      <c r="B440" s="148"/>
      <c r="C440" s="148"/>
      <c r="M440" s="79"/>
      <c r="N440" s="194"/>
      <c r="P440" s="631"/>
      <c r="X440" s="112"/>
    </row>
    <row r="441" spans="1:26" x14ac:dyDescent="0.2">
      <c r="A441" s="157"/>
      <c r="B441" s="148"/>
      <c r="C441" s="148"/>
      <c r="M441" s="79"/>
      <c r="N441" s="194"/>
      <c r="P441" s="631"/>
      <c r="X441" s="112"/>
    </row>
    <row r="442" spans="1:26" x14ac:dyDescent="0.2">
      <c r="A442" s="157"/>
      <c r="B442" s="148"/>
      <c r="C442" s="148"/>
      <c r="M442" s="79"/>
      <c r="N442" s="194"/>
      <c r="P442" s="631"/>
      <c r="X442" s="112"/>
    </row>
    <row r="443" spans="1:26" x14ac:dyDescent="0.2">
      <c r="A443" s="157"/>
      <c r="B443" s="148"/>
      <c r="C443" s="148"/>
      <c r="M443" s="79"/>
      <c r="N443" s="194"/>
      <c r="P443" s="631"/>
      <c r="X443" s="112"/>
    </row>
    <row r="444" spans="1:26" x14ac:dyDescent="0.2">
      <c r="A444" s="157"/>
      <c r="B444" s="148"/>
      <c r="C444" s="148"/>
      <c r="M444" s="79"/>
      <c r="N444" s="194"/>
      <c r="P444" s="631"/>
      <c r="X444" s="112"/>
    </row>
    <row r="445" spans="1:26" x14ac:dyDescent="0.2">
      <c r="A445" s="157"/>
      <c r="B445" s="148"/>
      <c r="C445" s="148"/>
      <c r="M445" s="79"/>
      <c r="N445" s="194"/>
      <c r="P445" s="631"/>
      <c r="X445" s="112"/>
      <c r="Y445" s="112"/>
      <c r="Z445" s="112"/>
    </row>
    <row r="446" spans="1:26" x14ac:dyDescent="0.2">
      <c r="A446" s="157"/>
      <c r="B446" s="148"/>
      <c r="C446" s="148"/>
      <c r="M446" s="79"/>
      <c r="N446" s="194"/>
      <c r="P446" s="631"/>
      <c r="X446" s="112"/>
      <c r="Y446" s="112"/>
      <c r="Z446" s="112"/>
    </row>
    <row r="447" spans="1:26" s="112" customFormat="1" x14ac:dyDescent="0.2">
      <c r="A447" s="157"/>
      <c r="B447" s="148"/>
      <c r="C447" s="148"/>
      <c r="E447" s="54"/>
      <c r="F447" s="54"/>
      <c r="H447" s="102"/>
      <c r="I447" s="68"/>
      <c r="J447" s="54"/>
      <c r="K447" s="178"/>
      <c r="L447" s="174"/>
      <c r="M447" s="79"/>
      <c r="N447" s="194"/>
      <c r="O447" s="54"/>
      <c r="P447" s="631"/>
      <c r="Q447" s="424"/>
      <c r="R447" s="476"/>
      <c r="S447" s="477"/>
      <c r="T447" s="476"/>
      <c r="U447" s="574"/>
      <c r="V447" s="478"/>
      <c r="W447" s="68"/>
    </row>
    <row r="448" spans="1:26" s="112" customFormat="1" x14ac:dyDescent="0.2">
      <c r="A448" s="157"/>
      <c r="B448" s="148"/>
      <c r="C448" s="148"/>
      <c r="E448" s="54"/>
      <c r="F448" s="54"/>
      <c r="H448" s="102"/>
      <c r="I448" s="68"/>
      <c r="J448" s="54"/>
      <c r="K448" s="178"/>
      <c r="L448" s="174"/>
      <c r="M448" s="79"/>
      <c r="N448" s="194"/>
      <c r="O448" s="54"/>
      <c r="P448" s="631"/>
      <c r="Q448" s="424"/>
      <c r="R448" s="476"/>
      <c r="S448" s="477"/>
      <c r="T448" s="476"/>
      <c r="U448" s="574"/>
      <c r="V448" s="478"/>
      <c r="W448" s="68"/>
    </row>
    <row r="449" spans="1:23" s="112" customFormat="1" x14ac:dyDescent="0.2">
      <c r="A449" s="157"/>
      <c r="B449" s="148"/>
      <c r="C449" s="148"/>
      <c r="E449" s="54"/>
      <c r="F449" s="54"/>
      <c r="H449" s="102"/>
      <c r="I449" s="68"/>
      <c r="J449" s="54"/>
      <c r="K449" s="178"/>
      <c r="L449" s="174"/>
      <c r="M449" s="79"/>
      <c r="N449" s="194"/>
      <c r="O449" s="54"/>
      <c r="P449" s="631"/>
      <c r="Q449" s="424"/>
      <c r="R449" s="476"/>
      <c r="S449" s="477"/>
      <c r="T449" s="476"/>
      <c r="U449" s="574"/>
      <c r="V449" s="478"/>
      <c r="W449" s="68"/>
    </row>
    <row r="450" spans="1:23" s="112" customFormat="1" x14ac:dyDescent="0.2">
      <c r="A450" s="157"/>
      <c r="B450" s="148"/>
      <c r="C450" s="148"/>
      <c r="E450" s="54"/>
      <c r="F450" s="54"/>
      <c r="H450" s="102"/>
      <c r="I450" s="68"/>
      <c r="J450" s="54"/>
      <c r="K450" s="178"/>
      <c r="L450" s="174"/>
      <c r="M450" s="79"/>
      <c r="N450" s="194"/>
      <c r="O450" s="54"/>
      <c r="P450" s="631"/>
      <c r="Q450" s="424"/>
      <c r="R450" s="476"/>
      <c r="S450" s="477"/>
      <c r="T450" s="476"/>
      <c r="U450" s="574"/>
      <c r="V450" s="478"/>
      <c r="W450" s="68"/>
    </row>
    <row r="451" spans="1:23" s="112" customFormat="1" x14ac:dyDescent="0.2">
      <c r="A451" s="157"/>
      <c r="B451" s="148"/>
      <c r="C451" s="148"/>
      <c r="E451" s="54"/>
      <c r="F451" s="54"/>
      <c r="H451" s="102"/>
      <c r="I451" s="68"/>
      <c r="J451" s="54"/>
      <c r="K451" s="178"/>
      <c r="L451" s="174"/>
      <c r="M451" s="79"/>
      <c r="N451" s="194"/>
      <c r="O451" s="54"/>
      <c r="P451" s="631"/>
      <c r="Q451" s="424"/>
      <c r="R451" s="476"/>
      <c r="S451" s="477"/>
      <c r="T451" s="476"/>
      <c r="U451" s="574"/>
      <c r="V451" s="478"/>
      <c r="W451" s="68"/>
    </row>
    <row r="452" spans="1:23" s="112" customFormat="1" x14ac:dyDescent="0.2">
      <c r="A452" s="157"/>
      <c r="B452" s="148"/>
      <c r="C452" s="148"/>
      <c r="E452" s="54"/>
      <c r="F452" s="54"/>
      <c r="H452" s="102"/>
      <c r="I452" s="68"/>
      <c r="J452" s="54"/>
      <c r="K452" s="178"/>
      <c r="L452" s="174"/>
      <c r="M452" s="79"/>
      <c r="N452" s="194"/>
      <c r="O452" s="54"/>
      <c r="P452" s="631"/>
      <c r="Q452" s="424"/>
      <c r="R452" s="476"/>
      <c r="S452" s="477"/>
      <c r="T452" s="476"/>
      <c r="U452" s="574"/>
      <c r="V452" s="478"/>
      <c r="W452" s="68"/>
    </row>
    <row r="453" spans="1:23" s="112" customFormat="1" x14ac:dyDescent="0.2">
      <c r="A453" s="157"/>
      <c r="B453" s="148"/>
      <c r="C453" s="148"/>
      <c r="E453" s="54"/>
      <c r="F453" s="54"/>
      <c r="H453" s="102"/>
      <c r="I453" s="68"/>
      <c r="J453" s="54"/>
      <c r="K453" s="178"/>
      <c r="L453" s="174"/>
      <c r="M453" s="79"/>
      <c r="N453" s="194"/>
      <c r="O453" s="54"/>
      <c r="P453" s="631"/>
      <c r="Q453" s="424"/>
      <c r="R453" s="476"/>
      <c r="S453" s="477"/>
      <c r="T453" s="476"/>
      <c r="U453" s="574"/>
      <c r="V453" s="478"/>
      <c r="W453" s="68"/>
    </row>
    <row r="454" spans="1:23" s="112" customFormat="1" x14ac:dyDescent="0.2">
      <c r="A454" s="157"/>
      <c r="B454" s="148"/>
      <c r="C454" s="148"/>
      <c r="E454" s="54"/>
      <c r="F454" s="54"/>
      <c r="H454" s="102"/>
      <c r="I454" s="68"/>
      <c r="J454" s="54"/>
      <c r="K454" s="178"/>
      <c r="L454" s="174"/>
      <c r="M454" s="79"/>
      <c r="N454" s="194"/>
      <c r="O454" s="54"/>
      <c r="P454" s="631"/>
      <c r="Q454" s="424"/>
      <c r="R454" s="476"/>
      <c r="S454" s="477"/>
      <c r="T454" s="476"/>
      <c r="U454" s="574"/>
      <c r="V454" s="478"/>
      <c r="W454" s="68"/>
    </row>
    <row r="455" spans="1:23" s="112" customFormat="1" x14ac:dyDescent="0.2">
      <c r="A455" s="157"/>
      <c r="B455" s="148"/>
      <c r="C455" s="148"/>
      <c r="E455" s="54"/>
      <c r="F455" s="54"/>
      <c r="H455" s="102"/>
      <c r="I455" s="68"/>
      <c r="J455" s="54"/>
      <c r="K455" s="178"/>
      <c r="L455" s="174"/>
      <c r="M455" s="79"/>
      <c r="N455" s="194"/>
      <c r="O455" s="54"/>
      <c r="P455" s="631"/>
      <c r="Q455" s="424"/>
      <c r="R455" s="476"/>
      <c r="S455" s="477"/>
      <c r="T455" s="476"/>
      <c r="U455" s="574"/>
      <c r="V455" s="478"/>
      <c r="W455" s="68"/>
    </row>
    <row r="456" spans="1:23" s="112" customFormat="1" x14ac:dyDescent="0.2">
      <c r="A456" s="157"/>
      <c r="B456" s="148"/>
      <c r="C456" s="148"/>
      <c r="E456" s="54"/>
      <c r="F456" s="54"/>
      <c r="H456" s="102"/>
      <c r="I456" s="68"/>
      <c r="J456" s="54"/>
      <c r="K456" s="178"/>
      <c r="L456" s="174"/>
      <c r="M456" s="79"/>
      <c r="N456" s="194"/>
      <c r="O456" s="54"/>
      <c r="P456" s="631"/>
      <c r="Q456" s="424"/>
      <c r="R456" s="476"/>
      <c r="S456" s="477"/>
      <c r="T456" s="476"/>
      <c r="U456" s="574"/>
      <c r="V456" s="478"/>
      <c r="W456" s="68"/>
    </row>
    <row r="457" spans="1:23" s="112" customFormat="1" x14ac:dyDescent="0.2">
      <c r="A457" s="157"/>
      <c r="B457" s="148"/>
      <c r="C457" s="148"/>
      <c r="E457" s="54"/>
      <c r="F457" s="54"/>
      <c r="H457" s="102"/>
      <c r="I457" s="68"/>
      <c r="J457" s="54"/>
      <c r="K457" s="178"/>
      <c r="L457" s="174"/>
      <c r="M457" s="79"/>
      <c r="N457" s="194"/>
      <c r="O457" s="54"/>
      <c r="P457" s="631"/>
      <c r="Q457" s="424"/>
      <c r="R457" s="476"/>
      <c r="S457" s="477"/>
      <c r="T457" s="476"/>
      <c r="U457" s="574"/>
      <c r="V457" s="478"/>
      <c r="W457" s="68"/>
    </row>
    <row r="458" spans="1:23" s="112" customFormat="1" x14ac:dyDescent="0.2">
      <c r="A458" s="157"/>
      <c r="B458" s="148"/>
      <c r="C458" s="148"/>
      <c r="E458" s="54"/>
      <c r="F458" s="54"/>
      <c r="H458" s="102"/>
      <c r="I458" s="68"/>
      <c r="J458" s="54"/>
      <c r="K458" s="178"/>
      <c r="L458" s="174"/>
      <c r="M458" s="79"/>
      <c r="N458" s="194"/>
      <c r="O458" s="54"/>
      <c r="P458" s="631"/>
      <c r="Q458" s="424"/>
      <c r="R458" s="476"/>
      <c r="S458" s="477"/>
      <c r="T458" s="476"/>
      <c r="U458" s="574"/>
      <c r="V458" s="478"/>
      <c r="W458" s="68"/>
    </row>
    <row r="459" spans="1:23" s="112" customFormat="1" x14ac:dyDescent="0.2">
      <c r="A459" s="157"/>
      <c r="B459" s="148"/>
      <c r="C459" s="148"/>
      <c r="E459" s="54"/>
      <c r="F459" s="54"/>
      <c r="H459" s="102"/>
      <c r="I459" s="68"/>
      <c r="J459" s="54"/>
      <c r="K459" s="178"/>
      <c r="L459" s="174"/>
      <c r="M459" s="79"/>
      <c r="N459" s="194"/>
      <c r="O459" s="54"/>
      <c r="P459" s="631"/>
      <c r="Q459" s="424"/>
      <c r="R459" s="476"/>
      <c r="S459" s="477"/>
      <c r="T459" s="476"/>
      <c r="U459" s="574"/>
      <c r="V459" s="478"/>
      <c r="W459" s="68"/>
    </row>
    <row r="460" spans="1:23" s="112" customFormat="1" x14ac:dyDescent="0.2">
      <c r="A460" s="157"/>
      <c r="B460" s="148"/>
      <c r="C460" s="148"/>
      <c r="E460" s="54"/>
      <c r="F460" s="54"/>
      <c r="H460" s="102"/>
      <c r="I460" s="68"/>
      <c r="J460" s="54"/>
      <c r="K460" s="178"/>
      <c r="L460" s="174"/>
      <c r="M460" s="79"/>
      <c r="N460" s="194"/>
      <c r="O460" s="54"/>
      <c r="P460" s="631"/>
      <c r="Q460" s="424"/>
      <c r="R460" s="476"/>
      <c r="S460" s="477"/>
      <c r="T460" s="476"/>
      <c r="U460" s="574"/>
      <c r="V460" s="478"/>
      <c r="W460" s="68"/>
    </row>
    <row r="461" spans="1:23" s="112" customFormat="1" x14ac:dyDescent="0.2">
      <c r="A461" s="157"/>
      <c r="B461" s="148"/>
      <c r="C461" s="148"/>
      <c r="E461" s="54"/>
      <c r="F461" s="54"/>
      <c r="H461" s="102"/>
      <c r="I461" s="68"/>
      <c r="J461" s="54"/>
      <c r="K461" s="178"/>
      <c r="L461" s="174"/>
      <c r="M461" s="79"/>
      <c r="N461" s="194"/>
      <c r="O461" s="54"/>
      <c r="P461" s="631"/>
      <c r="Q461" s="424"/>
      <c r="R461" s="476"/>
      <c r="S461" s="477"/>
      <c r="T461" s="476"/>
      <c r="U461" s="574"/>
      <c r="V461" s="478"/>
      <c r="W461" s="68"/>
    </row>
    <row r="462" spans="1:23" s="112" customFormat="1" x14ac:dyDescent="0.2">
      <c r="A462" s="157"/>
      <c r="B462" s="148"/>
      <c r="C462" s="148"/>
      <c r="E462" s="54"/>
      <c r="F462" s="54"/>
      <c r="H462" s="102"/>
      <c r="I462" s="68"/>
      <c r="J462" s="54"/>
      <c r="K462" s="178"/>
      <c r="L462" s="174"/>
      <c r="M462" s="79"/>
      <c r="N462" s="194"/>
      <c r="O462" s="54"/>
      <c r="P462" s="633"/>
      <c r="Q462" s="424"/>
      <c r="R462" s="476"/>
      <c r="S462" s="477"/>
      <c r="T462" s="476"/>
      <c r="U462" s="574"/>
      <c r="V462" s="478"/>
      <c r="W462" s="68"/>
    </row>
    <row r="463" spans="1:23" s="112" customFormat="1" x14ac:dyDescent="0.2">
      <c r="A463" s="157"/>
      <c r="B463" s="148"/>
      <c r="C463" s="148"/>
      <c r="E463" s="54"/>
      <c r="F463" s="54"/>
      <c r="H463" s="102"/>
      <c r="I463" s="68"/>
      <c r="J463" s="54"/>
      <c r="K463" s="178"/>
      <c r="L463" s="174"/>
      <c r="M463" s="79"/>
      <c r="N463" s="183"/>
      <c r="O463" s="54"/>
      <c r="P463" s="633"/>
      <c r="Q463" s="424"/>
      <c r="R463" s="476"/>
      <c r="S463" s="477"/>
      <c r="T463" s="476"/>
      <c r="U463" s="574"/>
      <c r="V463" s="478"/>
      <c r="W463" s="68"/>
    </row>
    <row r="464" spans="1:23" s="112" customFormat="1" x14ac:dyDescent="0.2">
      <c r="A464" s="157"/>
      <c r="B464" s="148"/>
      <c r="C464" s="148"/>
      <c r="E464" s="54"/>
      <c r="F464" s="54"/>
      <c r="H464" s="102"/>
      <c r="I464" s="68"/>
      <c r="J464" s="54"/>
      <c r="K464" s="178"/>
      <c r="L464" s="174"/>
      <c r="M464" s="79"/>
      <c r="N464" s="183"/>
      <c r="O464" s="54"/>
      <c r="P464" s="633"/>
      <c r="Q464" s="424"/>
      <c r="R464" s="476"/>
      <c r="S464" s="477"/>
      <c r="T464" s="476"/>
      <c r="U464" s="574"/>
      <c r="V464" s="478"/>
      <c r="W464" s="68"/>
    </row>
    <row r="465" spans="1:23" s="112" customFormat="1" x14ac:dyDescent="0.2">
      <c r="A465" s="157"/>
      <c r="B465" s="148"/>
      <c r="C465" s="148"/>
      <c r="E465" s="54"/>
      <c r="F465" s="54"/>
      <c r="H465" s="102"/>
      <c r="I465" s="68"/>
      <c r="J465" s="54"/>
      <c r="K465" s="178"/>
      <c r="L465" s="174"/>
      <c r="M465" s="79"/>
      <c r="N465" s="183"/>
      <c r="O465" s="54"/>
      <c r="P465" s="633"/>
      <c r="Q465" s="424"/>
      <c r="R465" s="476"/>
      <c r="S465" s="477"/>
      <c r="T465" s="476"/>
      <c r="U465" s="574"/>
      <c r="V465" s="478"/>
      <c r="W465" s="68"/>
    </row>
    <row r="466" spans="1:23" s="112" customFormat="1" x14ac:dyDescent="0.2">
      <c r="A466" s="157"/>
      <c r="B466" s="148"/>
      <c r="C466" s="148"/>
      <c r="E466" s="54"/>
      <c r="F466" s="54"/>
      <c r="H466" s="102"/>
      <c r="I466" s="68"/>
      <c r="J466" s="54"/>
      <c r="K466" s="178"/>
      <c r="L466" s="174"/>
      <c r="M466" s="79"/>
      <c r="N466" s="183"/>
      <c r="O466" s="54"/>
      <c r="P466" s="633"/>
      <c r="Q466" s="424"/>
      <c r="R466" s="476"/>
      <c r="S466" s="477"/>
      <c r="T466" s="476"/>
      <c r="U466" s="574"/>
      <c r="V466" s="478"/>
      <c r="W466" s="68"/>
    </row>
    <row r="467" spans="1:23" s="112" customFormat="1" x14ac:dyDescent="0.2">
      <c r="A467" s="157"/>
      <c r="B467" s="148"/>
      <c r="C467" s="148"/>
      <c r="E467" s="54"/>
      <c r="F467" s="54"/>
      <c r="H467" s="102"/>
      <c r="I467" s="68"/>
      <c r="J467" s="54"/>
      <c r="K467" s="178"/>
      <c r="L467" s="174"/>
      <c r="M467" s="174"/>
      <c r="N467" s="183"/>
      <c r="O467" s="54"/>
      <c r="P467" s="633"/>
      <c r="Q467" s="424"/>
      <c r="R467" s="476"/>
      <c r="S467" s="477"/>
      <c r="T467" s="476"/>
      <c r="U467" s="574"/>
      <c r="V467" s="478"/>
      <c r="W467" s="68"/>
    </row>
    <row r="468" spans="1:23" s="112" customFormat="1" x14ac:dyDescent="0.2">
      <c r="A468" s="157"/>
      <c r="B468" s="148"/>
      <c r="C468" s="148"/>
      <c r="E468" s="54"/>
      <c r="F468" s="54"/>
      <c r="H468" s="102"/>
      <c r="I468" s="68"/>
      <c r="J468" s="54"/>
      <c r="K468" s="178"/>
      <c r="L468" s="174"/>
      <c r="M468" s="174"/>
      <c r="N468" s="183"/>
      <c r="O468" s="54"/>
      <c r="P468" s="633"/>
      <c r="Q468" s="424"/>
      <c r="R468" s="476"/>
      <c r="S468" s="477"/>
      <c r="T468" s="476"/>
      <c r="U468" s="574"/>
      <c r="V468" s="478"/>
      <c r="W468" s="68"/>
    </row>
    <row r="469" spans="1:23" s="112" customFormat="1" x14ac:dyDescent="0.2">
      <c r="A469" s="157"/>
      <c r="B469" s="148"/>
      <c r="C469" s="148"/>
      <c r="E469" s="54"/>
      <c r="F469" s="54"/>
      <c r="H469" s="102"/>
      <c r="I469" s="68"/>
      <c r="J469" s="54"/>
      <c r="K469" s="178"/>
      <c r="L469" s="174"/>
      <c r="M469" s="174"/>
      <c r="N469" s="183"/>
      <c r="O469" s="54"/>
      <c r="P469" s="631"/>
      <c r="Q469" s="424"/>
      <c r="R469" s="476"/>
      <c r="S469" s="477"/>
      <c r="T469" s="476"/>
      <c r="U469" s="574"/>
      <c r="V469" s="478"/>
      <c r="W469" s="68"/>
    </row>
    <row r="470" spans="1:23" s="112" customFormat="1" x14ac:dyDescent="0.2">
      <c r="A470" s="157"/>
      <c r="B470" s="148"/>
      <c r="C470" s="148"/>
      <c r="E470" s="54"/>
      <c r="F470" s="54"/>
      <c r="H470" s="102"/>
      <c r="I470" s="68"/>
      <c r="J470" s="54"/>
      <c r="K470" s="178"/>
      <c r="L470" s="174"/>
      <c r="M470" s="174"/>
      <c r="N470" s="183"/>
      <c r="O470" s="54"/>
      <c r="P470" s="631"/>
      <c r="Q470" s="424"/>
      <c r="R470" s="476"/>
      <c r="S470" s="477"/>
      <c r="T470" s="476"/>
      <c r="U470" s="574"/>
      <c r="V470" s="478"/>
      <c r="W470" s="68"/>
    </row>
    <row r="471" spans="1:23" s="112" customFormat="1" x14ac:dyDescent="0.2">
      <c r="A471" s="157"/>
      <c r="B471" s="148"/>
      <c r="C471" s="148"/>
      <c r="E471" s="54"/>
      <c r="F471" s="54"/>
      <c r="H471" s="102"/>
      <c r="I471" s="68"/>
      <c r="J471" s="54"/>
      <c r="K471" s="178"/>
      <c r="L471" s="174"/>
      <c r="M471" s="174"/>
      <c r="N471" s="183"/>
      <c r="O471" s="54"/>
      <c r="P471" s="631"/>
      <c r="Q471" s="424"/>
      <c r="R471" s="476"/>
      <c r="S471" s="477"/>
      <c r="T471" s="476"/>
      <c r="U471" s="574"/>
      <c r="V471" s="478"/>
      <c r="W471" s="68"/>
    </row>
    <row r="472" spans="1:23" s="112" customFormat="1" x14ac:dyDescent="0.2">
      <c r="A472" s="157"/>
      <c r="B472" s="148"/>
      <c r="C472" s="148"/>
      <c r="E472" s="54"/>
      <c r="F472" s="54"/>
      <c r="H472" s="102"/>
      <c r="I472" s="68"/>
      <c r="J472" s="54"/>
      <c r="K472" s="178"/>
      <c r="L472" s="174"/>
      <c r="M472" s="174"/>
      <c r="N472" s="183"/>
      <c r="O472" s="54"/>
      <c r="P472" s="631"/>
      <c r="Q472" s="424"/>
      <c r="R472" s="476"/>
      <c r="S472" s="477"/>
      <c r="T472" s="476"/>
      <c r="U472" s="574"/>
      <c r="V472" s="478"/>
      <c r="W472" s="68"/>
    </row>
    <row r="473" spans="1:23" s="112" customFormat="1" x14ac:dyDescent="0.2">
      <c r="A473" s="157"/>
      <c r="B473" s="148"/>
      <c r="C473" s="148"/>
      <c r="E473" s="54"/>
      <c r="F473" s="54"/>
      <c r="H473" s="102"/>
      <c r="I473" s="68"/>
      <c r="J473" s="54"/>
      <c r="K473" s="178"/>
      <c r="L473" s="174"/>
      <c r="M473" s="174"/>
      <c r="N473" s="183"/>
      <c r="O473" s="54"/>
      <c r="P473" s="631"/>
      <c r="Q473" s="424"/>
      <c r="R473" s="476"/>
      <c r="S473" s="477"/>
      <c r="T473" s="476"/>
      <c r="U473" s="574"/>
      <c r="V473" s="478"/>
      <c r="W473" s="68"/>
    </row>
    <row r="474" spans="1:23" s="112" customFormat="1" x14ac:dyDescent="0.2">
      <c r="A474" s="157"/>
      <c r="B474" s="148"/>
      <c r="C474" s="148"/>
      <c r="E474" s="54"/>
      <c r="F474" s="54"/>
      <c r="H474" s="102"/>
      <c r="I474" s="68"/>
      <c r="J474" s="54"/>
      <c r="K474" s="178"/>
      <c r="L474" s="174"/>
      <c r="M474" s="174"/>
      <c r="N474" s="183"/>
      <c r="O474" s="54"/>
      <c r="P474" s="631"/>
      <c r="Q474" s="424"/>
      <c r="R474" s="476"/>
      <c r="S474" s="477"/>
      <c r="T474" s="476"/>
      <c r="U474" s="574"/>
      <c r="V474" s="478"/>
      <c r="W474" s="68"/>
    </row>
    <row r="475" spans="1:23" s="112" customFormat="1" x14ac:dyDescent="0.2">
      <c r="A475" s="157"/>
      <c r="B475" s="148"/>
      <c r="C475" s="148"/>
      <c r="E475" s="54"/>
      <c r="F475" s="54"/>
      <c r="H475" s="102"/>
      <c r="I475" s="68"/>
      <c r="J475" s="54"/>
      <c r="K475" s="178"/>
      <c r="L475" s="174"/>
      <c r="M475" s="174"/>
      <c r="N475" s="183"/>
      <c r="O475" s="54"/>
      <c r="P475" s="631"/>
      <c r="Q475" s="424"/>
      <c r="R475" s="476"/>
      <c r="S475" s="477"/>
      <c r="T475" s="476"/>
      <c r="U475" s="574"/>
      <c r="V475" s="478"/>
      <c r="W475" s="68"/>
    </row>
    <row r="476" spans="1:23" s="112" customFormat="1" x14ac:dyDescent="0.2">
      <c r="A476" s="157"/>
      <c r="B476" s="148"/>
      <c r="C476" s="148"/>
      <c r="E476" s="54"/>
      <c r="F476" s="54"/>
      <c r="H476" s="102"/>
      <c r="I476" s="68"/>
      <c r="J476" s="54"/>
      <c r="K476" s="178"/>
      <c r="L476" s="174"/>
      <c r="M476" s="174"/>
      <c r="N476" s="183"/>
      <c r="O476" s="54"/>
      <c r="P476" s="631"/>
      <c r="Q476" s="424"/>
      <c r="R476" s="476"/>
      <c r="S476" s="477"/>
      <c r="T476" s="476"/>
      <c r="U476" s="574"/>
      <c r="V476" s="478"/>
      <c r="W476" s="68"/>
    </row>
    <row r="477" spans="1:23" s="112" customFormat="1" x14ac:dyDescent="0.2">
      <c r="A477" s="157"/>
      <c r="B477" s="148"/>
      <c r="C477" s="148"/>
      <c r="E477" s="54"/>
      <c r="F477" s="54"/>
      <c r="H477" s="102"/>
      <c r="I477" s="68"/>
      <c r="J477" s="54"/>
      <c r="K477" s="178"/>
      <c r="L477" s="174"/>
      <c r="M477" s="174"/>
      <c r="N477" s="183"/>
      <c r="O477" s="54"/>
      <c r="P477" s="631"/>
      <c r="Q477" s="424"/>
      <c r="R477" s="476"/>
      <c r="S477" s="477"/>
      <c r="T477" s="476"/>
      <c r="U477" s="574"/>
      <c r="V477" s="478"/>
      <c r="W477" s="68"/>
    </row>
    <row r="478" spans="1:23" s="112" customFormat="1" x14ac:dyDescent="0.2">
      <c r="A478" s="157"/>
      <c r="B478" s="148"/>
      <c r="C478" s="148"/>
      <c r="E478" s="54"/>
      <c r="F478" s="54"/>
      <c r="H478" s="102"/>
      <c r="I478" s="68"/>
      <c r="J478" s="54"/>
      <c r="K478" s="178"/>
      <c r="L478" s="174"/>
      <c r="M478" s="174"/>
      <c r="N478" s="183"/>
      <c r="O478" s="54"/>
      <c r="P478" s="631"/>
      <c r="Q478" s="424"/>
      <c r="R478" s="476"/>
      <c r="S478" s="477"/>
      <c r="T478" s="476"/>
      <c r="U478" s="574"/>
      <c r="V478" s="478"/>
      <c r="W478" s="68"/>
    </row>
    <row r="479" spans="1:23" s="112" customFormat="1" x14ac:dyDescent="0.2">
      <c r="A479" s="157"/>
      <c r="B479" s="148"/>
      <c r="C479" s="148"/>
      <c r="E479" s="54"/>
      <c r="F479" s="54"/>
      <c r="H479" s="102"/>
      <c r="I479" s="68"/>
      <c r="J479" s="54"/>
      <c r="K479" s="178"/>
      <c r="L479" s="174"/>
      <c r="M479" s="174"/>
      <c r="N479" s="183"/>
      <c r="O479" s="54"/>
      <c r="P479" s="631"/>
      <c r="Q479" s="424"/>
      <c r="R479" s="476"/>
      <c r="S479" s="477"/>
      <c r="T479" s="476"/>
      <c r="U479" s="574"/>
      <c r="V479" s="478"/>
      <c r="W479" s="68"/>
    </row>
    <row r="480" spans="1:23" s="112" customFormat="1" x14ac:dyDescent="0.2">
      <c r="A480" s="157"/>
      <c r="B480" s="148"/>
      <c r="C480" s="148"/>
      <c r="E480" s="54"/>
      <c r="F480" s="54"/>
      <c r="H480" s="102"/>
      <c r="I480" s="68"/>
      <c r="J480" s="54"/>
      <c r="K480" s="178"/>
      <c r="L480" s="174"/>
      <c r="M480" s="174"/>
      <c r="N480" s="183"/>
      <c r="O480" s="54"/>
      <c r="P480" s="631"/>
      <c r="Q480" s="424"/>
      <c r="R480" s="476"/>
      <c r="S480" s="477"/>
      <c r="T480" s="476"/>
      <c r="U480" s="574"/>
      <c r="V480" s="478"/>
      <c r="W480" s="68"/>
    </row>
    <row r="481" spans="1:24" s="112" customFormat="1" x14ac:dyDescent="0.2">
      <c r="A481" s="157"/>
      <c r="B481" s="148"/>
      <c r="C481" s="148"/>
      <c r="E481" s="54"/>
      <c r="F481" s="54"/>
      <c r="H481" s="102"/>
      <c r="I481" s="68"/>
      <c r="J481" s="54"/>
      <c r="K481" s="178"/>
      <c r="L481" s="174"/>
      <c r="M481" s="174"/>
      <c r="N481" s="183"/>
      <c r="O481" s="54"/>
      <c r="P481" s="631"/>
      <c r="Q481" s="424"/>
      <c r="R481" s="476"/>
      <c r="S481" s="477"/>
      <c r="T481" s="476"/>
      <c r="U481" s="574"/>
      <c r="V481" s="478"/>
      <c r="W481" s="68"/>
    </row>
    <row r="482" spans="1:24" s="112" customFormat="1" x14ac:dyDescent="0.2">
      <c r="A482" s="157"/>
      <c r="B482" s="148"/>
      <c r="C482" s="148"/>
      <c r="E482" s="54"/>
      <c r="F482" s="54"/>
      <c r="H482" s="102"/>
      <c r="I482" s="68"/>
      <c r="J482" s="54"/>
      <c r="K482" s="178"/>
      <c r="L482" s="174"/>
      <c r="M482" s="174"/>
      <c r="N482" s="183"/>
      <c r="O482" s="54"/>
      <c r="P482" s="631"/>
      <c r="Q482" s="424"/>
      <c r="R482" s="476"/>
      <c r="S482" s="477"/>
      <c r="T482" s="476"/>
      <c r="U482" s="574"/>
      <c r="V482" s="478"/>
      <c r="W482" s="68"/>
    </row>
    <row r="483" spans="1:24" s="112" customFormat="1" x14ac:dyDescent="0.2">
      <c r="A483" s="157"/>
      <c r="B483" s="148"/>
      <c r="C483" s="148"/>
      <c r="E483" s="54"/>
      <c r="F483" s="54"/>
      <c r="H483" s="102"/>
      <c r="I483" s="68"/>
      <c r="J483" s="54"/>
      <c r="K483" s="178"/>
      <c r="L483" s="174"/>
      <c r="M483" s="174"/>
      <c r="N483" s="183"/>
      <c r="O483" s="54"/>
      <c r="P483" s="631"/>
      <c r="Q483" s="424"/>
      <c r="R483" s="476"/>
      <c r="S483" s="477"/>
      <c r="T483" s="476"/>
      <c r="U483" s="574"/>
      <c r="V483" s="478"/>
      <c r="W483" s="68"/>
      <c r="X483" s="68"/>
    </row>
    <row r="484" spans="1:24" s="112" customFormat="1" x14ac:dyDescent="0.2">
      <c r="A484" s="157"/>
      <c r="B484" s="148"/>
      <c r="C484" s="148"/>
      <c r="E484" s="54"/>
      <c r="F484" s="54"/>
      <c r="H484" s="102"/>
      <c r="I484" s="68"/>
      <c r="J484" s="54"/>
      <c r="K484" s="178"/>
      <c r="L484" s="174"/>
      <c r="M484" s="174"/>
      <c r="N484" s="183"/>
      <c r="O484" s="54"/>
      <c r="P484" s="631"/>
      <c r="Q484" s="424"/>
      <c r="R484" s="476"/>
      <c r="S484" s="477"/>
      <c r="T484" s="476"/>
      <c r="U484" s="574"/>
      <c r="V484" s="478"/>
      <c r="W484" s="68"/>
      <c r="X484" s="68"/>
    </row>
    <row r="485" spans="1:24" s="112" customFormat="1" x14ac:dyDescent="0.2">
      <c r="A485" s="157"/>
      <c r="B485" s="148"/>
      <c r="C485" s="148"/>
      <c r="E485" s="54"/>
      <c r="F485" s="54"/>
      <c r="H485" s="102"/>
      <c r="I485" s="68"/>
      <c r="J485" s="54"/>
      <c r="K485" s="178"/>
      <c r="L485" s="174"/>
      <c r="M485" s="174"/>
      <c r="N485" s="183"/>
      <c r="O485" s="54"/>
      <c r="P485" s="631"/>
      <c r="Q485" s="424"/>
      <c r="R485" s="476"/>
      <c r="S485" s="477"/>
      <c r="T485" s="476"/>
      <c r="U485" s="574"/>
      <c r="V485" s="478"/>
      <c r="W485" s="68"/>
      <c r="X485" s="68"/>
    </row>
    <row r="486" spans="1:24" s="112" customFormat="1" x14ac:dyDescent="0.2">
      <c r="A486" s="157"/>
      <c r="B486" s="148"/>
      <c r="C486" s="148"/>
      <c r="E486" s="54"/>
      <c r="F486" s="54"/>
      <c r="H486" s="102"/>
      <c r="I486" s="68"/>
      <c r="J486" s="54"/>
      <c r="K486" s="178"/>
      <c r="L486" s="174"/>
      <c r="M486" s="174"/>
      <c r="N486" s="183"/>
      <c r="O486" s="54"/>
      <c r="P486" s="631"/>
      <c r="Q486" s="424"/>
      <c r="R486" s="476"/>
      <c r="S486" s="477"/>
      <c r="T486" s="476"/>
      <c r="U486" s="574"/>
      <c r="V486" s="478"/>
      <c r="W486" s="68"/>
      <c r="X486" s="68"/>
    </row>
    <row r="487" spans="1:24" s="112" customFormat="1" x14ac:dyDescent="0.2">
      <c r="A487" s="157"/>
      <c r="B487" s="148"/>
      <c r="C487" s="148"/>
      <c r="E487" s="54"/>
      <c r="F487" s="54"/>
      <c r="H487" s="102"/>
      <c r="I487" s="68"/>
      <c r="J487" s="54"/>
      <c r="K487" s="178"/>
      <c r="L487" s="174"/>
      <c r="M487" s="174"/>
      <c r="N487" s="183"/>
      <c r="O487" s="54"/>
      <c r="P487" s="631"/>
      <c r="Q487" s="424"/>
      <c r="R487" s="476"/>
      <c r="S487" s="477"/>
      <c r="T487" s="476"/>
      <c r="U487" s="574"/>
      <c r="V487" s="478"/>
      <c r="W487" s="68"/>
      <c r="X487" s="68"/>
    </row>
    <row r="488" spans="1:24" s="112" customFormat="1" x14ac:dyDescent="0.2">
      <c r="A488" s="157"/>
      <c r="B488" s="148"/>
      <c r="C488" s="148"/>
      <c r="E488" s="54"/>
      <c r="F488" s="54"/>
      <c r="H488" s="102"/>
      <c r="I488" s="68"/>
      <c r="J488" s="54"/>
      <c r="K488" s="178"/>
      <c r="L488" s="174"/>
      <c r="M488" s="174"/>
      <c r="N488" s="183"/>
      <c r="O488" s="54"/>
      <c r="P488" s="631"/>
      <c r="Q488" s="424"/>
      <c r="R488" s="476"/>
      <c r="S488" s="477"/>
      <c r="T488" s="476"/>
      <c r="U488" s="574"/>
      <c r="V488" s="478"/>
      <c r="W488" s="68"/>
      <c r="X488" s="68"/>
    </row>
    <row r="489" spans="1:24" s="112" customFormat="1" x14ac:dyDescent="0.2">
      <c r="A489" s="157"/>
      <c r="B489" s="148"/>
      <c r="C489" s="148"/>
      <c r="E489" s="54"/>
      <c r="F489" s="54"/>
      <c r="H489" s="102"/>
      <c r="I489" s="68"/>
      <c r="J489" s="54"/>
      <c r="K489" s="178"/>
      <c r="L489" s="174"/>
      <c r="M489" s="174"/>
      <c r="N489" s="183"/>
      <c r="O489" s="54"/>
      <c r="P489" s="631"/>
      <c r="Q489" s="424"/>
      <c r="R489" s="476"/>
      <c r="S489" s="477"/>
      <c r="T489" s="476"/>
      <c r="U489" s="574"/>
      <c r="V489" s="478"/>
      <c r="W489" s="68"/>
      <c r="X489" s="68"/>
    </row>
    <row r="490" spans="1:24" s="112" customFormat="1" x14ac:dyDescent="0.2">
      <c r="A490" s="157"/>
      <c r="B490" s="148"/>
      <c r="C490" s="148"/>
      <c r="E490" s="54"/>
      <c r="F490" s="54"/>
      <c r="H490" s="102"/>
      <c r="I490" s="68"/>
      <c r="J490" s="54"/>
      <c r="K490" s="178"/>
      <c r="L490" s="174"/>
      <c r="M490" s="174"/>
      <c r="N490" s="183"/>
      <c r="O490" s="54"/>
      <c r="P490" s="631"/>
      <c r="Q490" s="424"/>
      <c r="R490" s="476"/>
      <c r="S490" s="477"/>
      <c r="T490" s="476"/>
      <c r="U490" s="574"/>
      <c r="V490" s="478"/>
      <c r="W490" s="68"/>
      <c r="X490" s="68"/>
    </row>
    <row r="491" spans="1:24" s="112" customFormat="1" x14ac:dyDescent="0.2">
      <c r="A491" s="157"/>
      <c r="B491" s="148"/>
      <c r="C491" s="148"/>
      <c r="E491" s="54"/>
      <c r="F491" s="54"/>
      <c r="H491" s="102"/>
      <c r="I491" s="68"/>
      <c r="J491" s="54"/>
      <c r="K491" s="178"/>
      <c r="L491" s="174"/>
      <c r="M491" s="174"/>
      <c r="N491" s="183"/>
      <c r="O491" s="54"/>
      <c r="P491" s="631"/>
      <c r="Q491" s="424"/>
      <c r="R491" s="476"/>
      <c r="S491" s="477"/>
      <c r="T491" s="476"/>
      <c r="U491" s="574"/>
      <c r="V491" s="478"/>
      <c r="W491" s="68"/>
      <c r="X491" s="68"/>
    </row>
    <row r="492" spans="1:24" s="112" customFormat="1" x14ac:dyDescent="0.2">
      <c r="A492" s="157"/>
      <c r="B492" s="148"/>
      <c r="C492" s="148"/>
      <c r="E492" s="54"/>
      <c r="F492" s="54"/>
      <c r="H492" s="102"/>
      <c r="I492" s="68"/>
      <c r="J492" s="54"/>
      <c r="K492" s="178"/>
      <c r="L492" s="174"/>
      <c r="M492" s="174"/>
      <c r="N492" s="183"/>
      <c r="O492" s="54"/>
      <c r="P492" s="631"/>
      <c r="Q492" s="424"/>
      <c r="R492" s="476"/>
      <c r="S492" s="477"/>
      <c r="T492" s="476"/>
      <c r="U492" s="574"/>
      <c r="V492" s="478"/>
      <c r="W492" s="68"/>
      <c r="X492" s="68"/>
    </row>
    <row r="493" spans="1:24" s="112" customFormat="1" ht="12" x14ac:dyDescent="0.2">
      <c r="A493" s="157"/>
      <c r="B493" s="148"/>
      <c r="C493" s="148"/>
      <c r="E493" s="54"/>
      <c r="F493" s="54"/>
      <c r="H493" s="102"/>
      <c r="I493" s="68"/>
      <c r="J493" s="54"/>
      <c r="K493" s="178"/>
      <c r="L493" s="174"/>
      <c r="M493" s="174"/>
      <c r="N493" s="93"/>
      <c r="O493" s="54"/>
      <c r="P493" s="631"/>
      <c r="Q493" s="424"/>
      <c r="R493" s="476"/>
      <c r="S493" s="477"/>
      <c r="T493" s="476"/>
      <c r="U493" s="574"/>
      <c r="V493" s="478"/>
      <c r="W493" s="68"/>
    </row>
    <row r="494" spans="1:24" s="112" customFormat="1" ht="12" x14ac:dyDescent="0.2">
      <c r="A494" s="157"/>
      <c r="B494" s="148"/>
      <c r="C494" s="148"/>
      <c r="E494" s="54"/>
      <c r="F494" s="54"/>
      <c r="H494" s="102"/>
      <c r="I494" s="68"/>
      <c r="J494" s="54"/>
      <c r="K494" s="178"/>
      <c r="L494" s="174"/>
      <c r="M494" s="174"/>
      <c r="O494" s="54"/>
      <c r="P494" s="631"/>
      <c r="Q494" s="424"/>
      <c r="R494" s="476"/>
      <c r="S494" s="477"/>
      <c r="T494" s="476"/>
      <c r="U494" s="574"/>
      <c r="V494" s="478"/>
      <c r="W494" s="68"/>
    </row>
    <row r="495" spans="1:24" s="112" customFormat="1" ht="12" x14ac:dyDescent="0.2">
      <c r="A495" s="157"/>
      <c r="B495" s="148"/>
      <c r="C495" s="148"/>
      <c r="E495" s="54"/>
      <c r="F495" s="54"/>
      <c r="H495" s="102"/>
      <c r="I495" s="68"/>
      <c r="J495" s="54"/>
      <c r="K495" s="178"/>
      <c r="L495" s="174"/>
      <c r="M495" s="174"/>
      <c r="O495" s="54"/>
      <c r="P495" s="631"/>
      <c r="Q495" s="424"/>
      <c r="R495" s="476"/>
      <c r="S495" s="477"/>
      <c r="T495" s="476"/>
      <c r="U495" s="574"/>
      <c r="V495" s="478"/>
      <c r="W495" s="68"/>
    </row>
    <row r="496" spans="1:24" s="112" customFormat="1" ht="12" x14ac:dyDescent="0.2">
      <c r="A496" s="157"/>
      <c r="B496" s="148"/>
      <c r="C496" s="148"/>
      <c r="E496" s="54"/>
      <c r="F496" s="54"/>
      <c r="H496" s="102"/>
      <c r="I496" s="68"/>
      <c r="J496" s="54"/>
      <c r="K496" s="178"/>
      <c r="L496" s="174"/>
      <c r="M496" s="174"/>
      <c r="O496" s="54"/>
      <c r="P496" s="631"/>
      <c r="Q496" s="424"/>
      <c r="R496" s="476"/>
      <c r="S496" s="477"/>
      <c r="T496" s="476"/>
      <c r="U496" s="574"/>
      <c r="V496" s="478"/>
      <c r="W496" s="68"/>
    </row>
    <row r="497" spans="1:23" s="112" customFormat="1" ht="12" x14ac:dyDescent="0.2">
      <c r="A497" s="157"/>
      <c r="B497" s="148"/>
      <c r="C497" s="148"/>
      <c r="E497" s="54"/>
      <c r="F497" s="54"/>
      <c r="H497" s="102"/>
      <c r="I497" s="68"/>
      <c r="J497" s="54"/>
      <c r="K497" s="178"/>
      <c r="L497" s="174"/>
      <c r="M497" s="174"/>
      <c r="O497" s="54"/>
      <c r="P497" s="631"/>
      <c r="Q497" s="424"/>
      <c r="R497" s="476"/>
      <c r="S497" s="477"/>
      <c r="T497" s="476"/>
      <c r="U497" s="574"/>
      <c r="V497" s="478"/>
      <c r="W497" s="68"/>
    </row>
    <row r="498" spans="1:23" s="112" customFormat="1" ht="12" x14ac:dyDescent="0.2">
      <c r="A498" s="157"/>
      <c r="B498" s="148"/>
      <c r="C498" s="148"/>
      <c r="E498" s="54"/>
      <c r="F498" s="54"/>
      <c r="H498" s="102"/>
      <c r="I498" s="68"/>
      <c r="J498" s="54"/>
      <c r="K498" s="178"/>
      <c r="L498" s="174"/>
      <c r="M498" s="174"/>
      <c r="O498" s="54"/>
      <c r="P498" s="631"/>
      <c r="Q498" s="424"/>
      <c r="R498" s="476"/>
      <c r="S498" s="477"/>
      <c r="T498" s="476"/>
      <c r="U498" s="574"/>
      <c r="V498" s="478"/>
      <c r="W498" s="68"/>
    </row>
    <row r="499" spans="1:23" s="112" customFormat="1" ht="12" x14ac:dyDescent="0.2">
      <c r="A499" s="157"/>
      <c r="B499" s="148"/>
      <c r="C499" s="148"/>
      <c r="E499" s="54"/>
      <c r="F499" s="54"/>
      <c r="H499" s="102"/>
      <c r="I499" s="68"/>
      <c r="J499" s="54"/>
      <c r="K499" s="178"/>
      <c r="L499" s="174"/>
      <c r="M499" s="174"/>
      <c r="O499" s="54"/>
      <c r="P499" s="631"/>
      <c r="Q499" s="424"/>
      <c r="R499" s="476"/>
      <c r="S499" s="477"/>
      <c r="T499" s="476"/>
      <c r="U499" s="574"/>
      <c r="V499" s="478"/>
      <c r="W499" s="68"/>
    </row>
    <row r="500" spans="1:23" s="112" customFormat="1" ht="12" x14ac:dyDescent="0.2">
      <c r="A500" s="157"/>
      <c r="B500" s="148"/>
      <c r="C500" s="148"/>
      <c r="E500" s="54"/>
      <c r="F500" s="54"/>
      <c r="H500" s="102"/>
      <c r="I500" s="68"/>
      <c r="J500" s="54"/>
      <c r="K500" s="178"/>
      <c r="L500" s="174"/>
      <c r="M500" s="174"/>
      <c r="O500" s="54"/>
      <c r="P500" s="631"/>
      <c r="Q500" s="424"/>
      <c r="R500" s="476"/>
      <c r="S500" s="477"/>
      <c r="T500" s="476"/>
      <c r="U500" s="574"/>
      <c r="V500" s="478"/>
      <c r="W500" s="68"/>
    </row>
    <row r="501" spans="1:23" s="112" customFormat="1" x14ac:dyDescent="0.2">
      <c r="A501" s="157"/>
      <c r="B501" s="148"/>
      <c r="C501" s="148"/>
      <c r="E501" s="54"/>
      <c r="F501" s="54"/>
      <c r="H501" s="102"/>
      <c r="I501" s="68"/>
      <c r="J501" s="54"/>
      <c r="K501" s="178"/>
      <c r="L501" s="174"/>
      <c r="M501" s="178"/>
      <c r="N501" s="183"/>
      <c r="O501" s="54"/>
      <c r="P501" s="631"/>
      <c r="Q501" s="424"/>
      <c r="R501" s="476"/>
      <c r="S501" s="477"/>
      <c r="T501" s="476"/>
      <c r="U501" s="574"/>
      <c r="V501" s="478"/>
      <c r="W501" s="68"/>
    </row>
    <row r="502" spans="1:23" s="112" customFormat="1" x14ac:dyDescent="0.2">
      <c r="A502" s="157"/>
      <c r="B502" s="148"/>
      <c r="C502" s="148"/>
      <c r="E502" s="54"/>
      <c r="F502" s="54"/>
      <c r="H502" s="102"/>
      <c r="I502" s="68"/>
      <c r="J502" s="54"/>
      <c r="K502" s="178"/>
      <c r="L502" s="174"/>
      <c r="M502" s="178"/>
      <c r="N502" s="183"/>
      <c r="O502" s="54"/>
      <c r="P502" s="631"/>
      <c r="Q502" s="424"/>
      <c r="R502" s="476"/>
      <c r="S502" s="477"/>
      <c r="T502" s="476"/>
      <c r="U502" s="574"/>
      <c r="V502" s="478"/>
      <c r="W502" s="68"/>
    </row>
    <row r="503" spans="1:23" s="112" customFormat="1" x14ac:dyDescent="0.2">
      <c r="A503" s="157"/>
      <c r="B503" s="148"/>
      <c r="C503" s="148"/>
      <c r="E503" s="54"/>
      <c r="F503" s="54"/>
      <c r="H503" s="102"/>
      <c r="I503" s="68"/>
      <c r="J503" s="54"/>
      <c r="K503" s="178"/>
      <c r="L503" s="174"/>
      <c r="M503" s="178"/>
      <c r="N503" s="183"/>
      <c r="O503" s="54"/>
      <c r="P503" s="631"/>
      <c r="Q503" s="424"/>
      <c r="R503" s="476"/>
      <c r="S503" s="477"/>
      <c r="T503" s="476"/>
      <c r="U503" s="574"/>
      <c r="V503" s="478"/>
      <c r="W503" s="68"/>
    </row>
    <row r="504" spans="1:23" s="112" customFormat="1" x14ac:dyDescent="0.2">
      <c r="A504" s="157"/>
      <c r="B504" s="148"/>
      <c r="C504" s="148"/>
      <c r="E504" s="54"/>
      <c r="F504" s="54"/>
      <c r="H504" s="102"/>
      <c r="I504" s="68"/>
      <c r="J504" s="54"/>
      <c r="K504" s="178"/>
      <c r="L504" s="174"/>
      <c r="M504" s="178"/>
      <c r="N504" s="183"/>
      <c r="O504" s="54"/>
      <c r="P504" s="631"/>
      <c r="Q504" s="424"/>
      <c r="R504" s="476"/>
      <c r="S504" s="477"/>
      <c r="T504" s="476"/>
      <c r="U504" s="574"/>
      <c r="V504" s="478"/>
      <c r="W504" s="68"/>
    </row>
    <row r="505" spans="1:23" s="112" customFormat="1" x14ac:dyDescent="0.2">
      <c r="A505" s="157"/>
      <c r="B505" s="148"/>
      <c r="C505" s="148"/>
      <c r="E505" s="54"/>
      <c r="F505" s="54"/>
      <c r="H505" s="102"/>
      <c r="I505" s="68"/>
      <c r="J505" s="54"/>
      <c r="K505" s="178"/>
      <c r="L505" s="174"/>
      <c r="M505" s="178"/>
      <c r="N505" s="183"/>
      <c r="O505" s="54"/>
      <c r="P505" s="631"/>
      <c r="Q505" s="424"/>
      <c r="R505" s="476"/>
      <c r="S505" s="477"/>
      <c r="T505" s="476"/>
      <c r="U505" s="574"/>
      <c r="V505" s="478"/>
      <c r="W505" s="68"/>
    </row>
    <row r="506" spans="1:23" s="112" customFormat="1" x14ac:dyDescent="0.2">
      <c r="A506" s="157"/>
      <c r="B506" s="148"/>
      <c r="C506" s="148"/>
      <c r="E506" s="54"/>
      <c r="F506" s="54"/>
      <c r="H506" s="102"/>
      <c r="I506" s="68"/>
      <c r="J506" s="54"/>
      <c r="K506" s="178"/>
      <c r="L506" s="174"/>
      <c r="M506" s="178"/>
      <c r="N506" s="183"/>
      <c r="O506" s="54"/>
      <c r="P506" s="631"/>
      <c r="Q506" s="424"/>
      <c r="R506" s="476"/>
      <c r="S506" s="477"/>
      <c r="T506" s="476"/>
      <c r="U506" s="574"/>
      <c r="V506" s="478"/>
      <c r="W506" s="68"/>
    </row>
    <row r="507" spans="1:23" s="112" customFormat="1" x14ac:dyDescent="0.2">
      <c r="A507" s="157"/>
      <c r="B507" s="148"/>
      <c r="C507" s="148"/>
      <c r="E507" s="54"/>
      <c r="F507" s="54"/>
      <c r="H507" s="102"/>
      <c r="I507" s="68"/>
      <c r="J507" s="54"/>
      <c r="K507" s="178"/>
      <c r="L507" s="174"/>
      <c r="M507" s="178"/>
      <c r="N507" s="183"/>
      <c r="O507" s="54"/>
      <c r="P507" s="631"/>
      <c r="Q507" s="424"/>
      <c r="R507" s="476"/>
      <c r="S507" s="477"/>
      <c r="T507" s="476"/>
      <c r="U507" s="574"/>
      <c r="V507" s="478"/>
      <c r="W507" s="68"/>
    </row>
    <row r="508" spans="1:23" s="112" customFormat="1" x14ac:dyDescent="0.2">
      <c r="A508" s="157"/>
      <c r="B508" s="148"/>
      <c r="C508" s="148"/>
      <c r="E508" s="54"/>
      <c r="F508" s="54"/>
      <c r="H508" s="102"/>
      <c r="I508" s="68"/>
      <c r="J508" s="54"/>
      <c r="K508" s="178"/>
      <c r="L508" s="174"/>
      <c r="M508" s="178"/>
      <c r="N508" s="183"/>
      <c r="O508" s="54"/>
      <c r="P508" s="631"/>
      <c r="Q508" s="424"/>
      <c r="R508" s="476"/>
      <c r="S508" s="477"/>
      <c r="T508" s="476"/>
      <c r="U508" s="574"/>
      <c r="V508" s="478"/>
      <c r="W508" s="68"/>
    </row>
    <row r="509" spans="1:23" s="112" customFormat="1" x14ac:dyDescent="0.2">
      <c r="A509" s="157"/>
      <c r="B509" s="148"/>
      <c r="C509" s="148"/>
      <c r="E509" s="54"/>
      <c r="F509" s="54"/>
      <c r="H509" s="102"/>
      <c r="I509" s="68"/>
      <c r="J509" s="54"/>
      <c r="K509" s="178"/>
      <c r="L509" s="174"/>
      <c r="M509" s="178"/>
      <c r="N509" s="183"/>
      <c r="O509" s="54"/>
      <c r="P509" s="631"/>
      <c r="Q509" s="424"/>
      <c r="R509" s="476"/>
      <c r="S509" s="477"/>
      <c r="T509" s="476"/>
      <c r="U509" s="574"/>
      <c r="V509" s="478"/>
      <c r="W509" s="68"/>
    </row>
    <row r="510" spans="1:23" s="112" customFormat="1" x14ac:dyDescent="0.2">
      <c r="A510" s="157"/>
      <c r="B510" s="148"/>
      <c r="C510" s="148"/>
      <c r="E510" s="54"/>
      <c r="F510" s="54"/>
      <c r="H510" s="102"/>
      <c r="I510" s="68"/>
      <c r="J510" s="54"/>
      <c r="K510" s="178"/>
      <c r="L510" s="174"/>
      <c r="M510" s="178"/>
      <c r="N510" s="183"/>
      <c r="O510" s="54"/>
      <c r="P510" s="631"/>
      <c r="Q510" s="424"/>
      <c r="R510" s="476"/>
      <c r="S510" s="477"/>
      <c r="T510" s="476"/>
      <c r="U510" s="574"/>
      <c r="V510" s="478"/>
      <c r="W510" s="68"/>
    </row>
    <row r="511" spans="1:23" s="112" customFormat="1" x14ac:dyDescent="0.2">
      <c r="A511" s="157"/>
      <c r="B511" s="148"/>
      <c r="C511" s="148"/>
      <c r="E511" s="54"/>
      <c r="F511" s="54"/>
      <c r="H511" s="102"/>
      <c r="I511" s="68"/>
      <c r="J511" s="54"/>
      <c r="K511" s="178"/>
      <c r="L511" s="174"/>
      <c r="M511" s="178"/>
      <c r="N511" s="183"/>
      <c r="O511" s="54"/>
      <c r="P511" s="631"/>
      <c r="Q511" s="424"/>
      <c r="R511" s="476"/>
      <c r="S511" s="477"/>
      <c r="T511" s="476"/>
      <c r="U511" s="574"/>
      <c r="V511" s="478"/>
      <c r="W511" s="68"/>
    </row>
    <row r="512" spans="1:23" s="112" customFormat="1" x14ac:dyDescent="0.2">
      <c r="A512" s="157"/>
      <c r="B512" s="148"/>
      <c r="C512" s="148"/>
      <c r="E512" s="54"/>
      <c r="F512" s="54"/>
      <c r="H512" s="102"/>
      <c r="I512" s="68"/>
      <c r="J512" s="54"/>
      <c r="K512" s="178"/>
      <c r="L512" s="174"/>
      <c r="M512" s="178"/>
      <c r="N512" s="183"/>
      <c r="O512" s="54"/>
      <c r="P512" s="631"/>
      <c r="Q512" s="424"/>
      <c r="R512" s="476"/>
      <c r="S512" s="477"/>
      <c r="T512" s="476"/>
      <c r="U512" s="574"/>
      <c r="V512" s="478"/>
      <c r="W512" s="68"/>
    </row>
    <row r="513" spans="1:26" s="112" customFormat="1" x14ac:dyDescent="0.2">
      <c r="A513" s="157"/>
      <c r="B513" s="148"/>
      <c r="C513" s="148"/>
      <c r="E513" s="54"/>
      <c r="F513" s="54"/>
      <c r="H513" s="102"/>
      <c r="I513" s="68"/>
      <c r="J513" s="54"/>
      <c r="K513" s="178"/>
      <c r="L513" s="174"/>
      <c r="M513" s="178"/>
      <c r="N513" s="183"/>
      <c r="O513" s="54"/>
      <c r="P513" s="631"/>
      <c r="Q513" s="424"/>
      <c r="R513" s="476"/>
      <c r="S513" s="477"/>
      <c r="T513" s="476"/>
      <c r="U513" s="574"/>
      <c r="V513" s="478"/>
      <c r="W513" s="68"/>
    </row>
    <row r="514" spans="1:26" s="112" customFormat="1" x14ac:dyDescent="0.2">
      <c r="A514" s="157"/>
      <c r="B514" s="148"/>
      <c r="C514" s="148"/>
      <c r="E514" s="54"/>
      <c r="F514" s="54"/>
      <c r="H514" s="102"/>
      <c r="I514" s="68"/>
      <c r="J514" s="54"/>
      <c r="K514" s="178"/>
      <c r="L514" s="174"/>
      <c r="M514" s="178"/>
      <c r="N514" s="183"/>
      <c r="O514" s="54"/>
      <c r="P514" s="631"/>
      <c r="Q514" s="424"/>
      <c r="R514" s="476"/>
      <c r="S514" s="477"/>
      <c r="T514" s="476"/>
      <c r="U514" s="574"/>
      <c r="V514" s="478"/>
      <c r="W514" s="68"/>
    </row>
    <row r="515" spans="1:26" s="112" customFormat="1" x14ac:dyDescent="0.2">
      <c r="A515" s="157"/>
      <c r="B515" s="148"/>
      <c r="C515" s="148"/>
      <c r="E515" s="54"/>
      <c r="F515" s="54"/>
      <c r="H515" s="102"/>
      <c r="I515" s="68"/>
      <c r="J515" s="54"/>
      <c r="K515" s="178"/>
      <c r="L515" s="174"/>
      <c r="M515" s="178"/>
      <c r="N515" s="183"/>
      <c r="O515" s="54"/>
      <c r="P515" s="631"/>
      <c r="Q515" s="424"/>
      <c r="R515" s="476"/>
      <c r="S515" s="477"/>
      <c r="T515" s="476"/>
      <c r="U515" s="574"/>
      <c r="V515" s="478"/>
      <c r="W515" s="68"/>
    </row>
    <row r="516" spans="1:26" s="112" customFormat="1" x14ac:dyDescent="0.2">
      <c r="A516" s="157"/>
      <c r="B516" s="148"/>
      <c r="C516" s="148"/>
      <c r="E516" s="54"/>
      <c r="F516" s="54"/>
      <c r="H516" s="102"/>
      <c r="I516" s="68"/>
      <c r="J516" s="54"/>
      <c r="K516" s="178"/>
      <c r="L516" s="174"/>
      <c r="M516" s="178"/>
      <c r="N516" s="183"/>
      <c r="O516" s="54"/>
      <c r="P516" s="631"/>
      <c r="Q516" s="424"/>
      <c r="R516" s="476"/>
      <c r="S516" s="477"/>
      <c r="T516" s="476"/>
      <c r="U516" s="574"/>
      <c r="V516" s="478"/>
      <c r="W516" s="68"/>
    </row>
    <row r="517" spans="1:26" s="112" customFormat="1" x14ac:dyDescent="0.2">
      <c r="A517" s="157"/>
      <c r="B517" s="148"/>
      <c r="C517" s="148"/>
      <c r="E517" s="54"/>
      <c r="F517" s="54"/>
      <c r="H517" s="102"/>
      <c r="I517" s="68"/>
      <c r="J517" s="54"/>
      <c r="K517" s="178"/>
      <c r="L517" s="174"/>
      <c r="M517" s="178"/>
      <c r="N517" s="183"/>
      <c r="O517" s="54"/>
      <c r="P517" s="631"/>
      <c r="Q517" s="424"/>
      <c r="R517" s="476"/>
      <c r="S517" s="477"/>
      <c r="T517" s="476"/>
      <c r="U517" s="574"/>
      <c r="V517" s="478"/>
      <c r="W517" s="68"/>
    </row>
    <row r="518" spans="1:26" s="112" customFormat="1" x14ac:dyDescent="0.2">
      <c r="A518" s="157"/>
      <c r="B518" s="148"/>
      <c r="C518" s="148"/>
      <c r="E518" s="54"/>
      <c r="F518" s="54"/>
      <c r="H518" s="102"/>
      <c r="I518" s="68"/>
      <c r="J518" s="54"/>
      <c r="K518" s="178"/>
      <c r="L518" s="174"/>
      <c r="M518" s="178"/>
      <c r="N518" s="183"/>
      <c r="O518" s="54"/>
      <c r="P518" s="631"/>
      <c r="Q518" s="424"/>
      <c r="R518" s="476"/>
      <c r="S518" s="477"/>
      <c r="T518" s="476"/>
      <c r="U518" s="574"/>
      <c r="V518" s="478"/>
      <c r="W518" s="68"/>
    </row>
    <row r="519" spans="1:26" s="112" customFormat="1" x14ac:dyDescent="0.2">
      <c r="A519" s="157"/>
      <c r="B519" s="148"/>
      <c r="C519" s="148"/>
      <c r="E519" s="54"/>
      <c r="F519" s="54"/>
      <c r="H519" s="102"/>
      <c r="I519" s="68"/>
      <c r="J519" s="54"/>
      <c r="K519" s="178"/>
      <c r="L519" s="174"/>
      <c r="M519" s="178"/>
      <c r="N519" s="183"/>
      <c r="O519" s="54"/>
      <c r="P519" s="631"/>
      <c r="Q519" s="424"/>
      <c r="R519" s="476"/>
      <c r="S519" s="477"/>
      <c r="T519" s="476"/>
      <c r="U519" s="574"/>
      <c r="V519" s="478"/>
      <c r="W519" s="68"/>
    </row>
    <row r="520" spans="1:26" s="112" customFormat="1" x14ac:dyDescent="0.2">
      <c r="A520" s="157"/>
      <c r="B520" s="148"/>
      <c r="C520" s="148"/>
      <c r="E520" s="54"/>
      <c r="F520" s="54"/>
      <c r="H520" s="102"/>
      <c r="I520" s="68"/>
      <c r="J520" s="54"/>
      <c r="K520" s="178"/>
      <c r="L520" s="174"/>
      <c r="M520" s="178"/>
      <c r="N520" s="183"/>
      <c r="O520" s="54"/>
      <c r="P520" s="631"/>
      <c r="Q520" s="424"/>
      <c r="R520" s="476"/>
      <c r="S520" s="477"/>
      <c r="T520" s="476"/>
      <c r="U520" s="574"/>
      <c r="V520" s="478"/>
      <c r="W520" s="68"/>
    </row>
    <row r="521" spans="1:26" s="112" customFormat="1" x14ac:dyDescent="0.2">
      <c r="A521" s="157"/>
      <c r="B521" s="148"/>
      <c r="C521" s="148"/>
      <c r="E521" s="54"/>
      <c r="F521" s="54"/>
      <c r="H521" s="102"/>
      <c r="I521" s="68"/>
      <c r="J521" s="54"/>
      <c r="K521" s="178"/>
      <c r="L521" s="174"/>
      <c r="M521" s="178"/>
      <c r="N521" s="183"/>
      <c r="O521" s="54"/>
      <c r="P521" s="631"/>
      <c r="Q521" s="424"/>
      <c r="R521" s="476"/>
      <c r="S521" s="477"/>
      <c r="T521" s="476"/>
      <c r="U521" s="574"/>
      <c r="V521" s="478"/>
      <c r="W521" s="68"/>
    </row>
    <row r="522" spans="1:26" s="112" customFormat="1" x14ac:dyDescent="0.2">
      <c r="A522" s="157"/>
      <c r="B522" s="148"/>
      <c r="C522" s="148"/>
      <c r="E522" s="54"/>
      <c r="F522" s="54"/>
      <c r="H522" s="102"/>
      <c r="I522" s="68"/>
      <c r="J522" s="54"/>
      <c r="K522" s="178"/>
      <c r="L522" s="174"/>
      <c r="M522" s="178"/>
      <c r="N522" s="183"/>
      <c r="O522" s="54"/>
      <c r="P522" s="631"/>
      <c r="Q522" s="424"/>
      <c r="R522" s="476"/>
      <c r="S522" s="477"/>
      <c r="T522" s="476"/>
      <c r="U522" s="574"/>
      <c r="V522" s="478"/>
      <c r="W522" s="68"/>
    </row>
    <row r="523" spans="1:26" s="112" customFormat="1" x14ac:dyDescent="0.2">
      <c r="A523" s="157"/>
      <c r="B523" s="148"/>
      <c r="C523" s="148"/>
      <c r="E523" s="54"/>
      <c r="F523" s="54"/>
      <c r="H523" s="102"/>
      <c r="I523" s="68"/>
      <c r="J523" s="54"/>
      <c r="K523" s="178"/>
      <c r="L523" s="174"/>
      <c r="M523" s="178"/>
      <c r="N523" s="183"/>
      <c r="O523" s="54"/>
      <c r="P523" s="631"/>
      <c r="Q523" s="424"/>
      <c r="R523" s="476"/>
      <c r="S523" s="477"/>
      <c r="T523" s="476"/>
      <c r="U523" s="574"/>
      <c r="V523" s="478"/>
      <c r="W523" s="68"/>
    </row>
    <row r="524" spans="1:26" s="112" customFormat="1" x14ac:dyDescent="0.2">
      <c r="A524" s="157"/>
      <c r="B524" s="148"/>
      <c r="C524" s="148"/>
      <c r="E524" s="54"/>
      <c r="F524" s="54"/>
      <c r="H524" s="102"/>
      <c r="I524" s="68"/>
      <c r="J524" s="54"/>
      <c r="K524" s="178"/>
      <c r="L524" s="174"/>
      <c r="M524" s="178"/>
      <c r="N524" s="183"/>
      <c r="O524" s="54"/>
      <c r="P524" s="631"/>
      <c r="Q524" s="424"/>
      <c r="R524" s="476"/>
      <c r="S524" s="477"/>
      <c r="T524" s="476"/>
      <c r="U524" s="574"/>
      <c r="V524" s="478"/>
      <c r="W524" s="68"/>
    </row>
    <row r="525" spans="1:26" s="112" customFormat="1" x14ac:dyDescent="0.2">
      <c r="A525" s="157"/>
      <c r="B525" s="148"/>
      <c r="C525" s="148"/>
      <c r="E525" s="54"/>
      <c r="F525" s="54"/>
      <c r="H525" s="102"/>
      <c r="I525" s="68"/>
      <c r="J525" s="54"/>
      <c r="K525" s="178"/>
      <c r="L525" s="174"/>
      <c r="M525" s="178"/>
      <c r="N525" s="183"/>
      <c r="O525" s="54"/>
      <c r="P525" s="631"/>
      <c r="Q525" s="424"/>
      <c r="R525" s="476"/>
      <c r="S525" s="477"/>
      <c r="T525" s="476"/>
      <c r="U525" s="574"/>
      <c r="V525" s="478"/>
      <c r="W525" s="68"/>
      <c r="Y525" s="195"/>
      <c r="Z525" s="195"/>
    </row>
    <row r="526" spans="1:26" s="112" customFormat="1" x14ac:dyDescent="0.2">
      <c r="A526" s="157"/>
      <c r="B526" s="148"/>
      <c r="C526" s="148"/>
      <c r="E526" s="54"/>
      <c r="F526" s="54"/>
      <c r="H526" s="102"/>
      <c r="I526" s="68"/>
      <c r="J526" s="54"/>
      <c r="K526" s="178"/>
      <c r="L526" s="174"/>
      <c r="M526" s="178"/>
      <c r="N526" s="183"/>
      <c r="O526" s="54"/>
      <c r="P526" s="631"/>
      <c r="Q526" s="424"/>
      <c r="R526" s="476"/>
      <c r="S526" s="477"/>
      <c r="T526" s="476"/>
      <c r="U526" s="574"/>
      <c r="V526" s="478"/>
      <c r="W526" s="68"/>
      <c r="Y526" s="195"/>
      <c r="Z526" s="195"/>
    </row>
    <row r="527" spans="1:26" s="195" customFormat="1" x14ac:dyDescent="0.2">
      <c r="A527" s="157"/>
      <c r="B527" s="148"/>
      <c r="C527" s="148"/>
      <c r="D527" s="112"/>
      <c r="E527" s="54"/>
      <c r="F527" s="54"/>
      <c r="G527" s="112"/>
      <c r="H527" s="102"/>
      <c r="I527" s="68"/>
      <c r="J527" s="54"/>
      <c r="K527" s="178"/>
      <c r="L527" s="174"/>
      <c r="M527" s="178"/>
      <c r="N527" s="183"/>
      <c r="O527" s="54"/>
      <c r="P527" s="631"/>
      <c r="Q527" s="424"/>
      <c r="R527" s="476"/>
      <c r="S527" s="477"/>
      <c r="T527" s="476"/>
      <c r="U527" s="574"/>
      <c r="V527" s="478"/>
      <c r="W527" s="68"/>
      <c r="X527" s="112"/>
    </row>
    <row r="528" spans="1:26" s="195" customFormat="1" x14ac:dyDescent="0.2">
      <c r="A528" s="157"/>
      <c r="B528" s="148"/>
      <c r="C528" s="148"/>
      <c r="D528" s="112"/>
      <c r="E528" s="54"/>
      <c r="F528" s="54"/>
      <c r="G528" s="112"/>
      <c r="H528" s="102"/>
      <c r="I528" s="68"/>
      <c r="J528" s="54"/>
      <c r="K528" s="178"/>
      <c r="L528" s="174"/>
      <c r="M528" s="178"/>
      <c r="N528" s="183"/>
      <c r="O528" s="54"/>
      <c r="P528" s="631"/>
      <c r="Q528" s="424"/>
      <c r="R528" s="476"/>
      <c r="S528" s="477"/>
      <c r="T528" s="476"/>
      <c r="U528" s="574"/>
      <c r="V528" s="478"/>
      <c r="W528" s="68"/>
      <c r="X528" s="112"/>
    </row>
    <row r="529" spans="1:24" s="195" customFormat="1" x14ac:dyDescent="0.2">
      <c r="A529" s="157"/>
      <c r="B529" s="148"/>
      <c r="C529" s="148"/>
      <c r="D529" s="112"/>
      <c r="E529" s="54"/>
      <c r="F529" s="54"/>
      <c r="G529" s="112"/>
      <c r="H529" s="102"/>
      <c r="I529" s="68"/>
      <c r="J529" s="54"/>
      <c r="K529" s="178"/>
      <c r="L529" s="174"/>
      <c r="M529" s="178"/>
      <c r="N529" s="183"/>
      <c r="O529" s="54"/>
      <c r="P529" s="631"/>
      <c r="Q529" s="424"/>
      <c r="R529" s="476"/>
      <c r="S529" s="477"/>
      <c r="T529" s="476"/>
      <c r="U529" s="574"/>
      <c r="V529" s="478"/>
      <c r="W529" s="68"/>
      <c r="X529" s="112"/>
    </row>
    <row r="530" spans="1:24" s="195" customFormat="1" x14ac:dyDescent="0.2">
      <c r="A530" s="157"/>
      <c r="B530" s="148"/>
      <c r="C530" s="148"/>
      <c r="D530" s="112"/>
      <c r="E530" s="54"/>
      <c r="F530" s="54"/>
      <c r="G530" s="112"/>
      <c r="H530" s="102"/>
      <c r="I530" s="68"/>
      <c r="J530" s="54"/>
      <c r="K530" s="178"/>
      <c r="L530" s="174"/>
      <c r="M530" s="178"/>
      <c r="N530" s="183"/>
      <c r="O530" s="54"/>
      <c r="P530" s="571"/>
      <c r="Q530" s="424"/>
      <c r="R530" s="476"/>
      <c r="S530" s="477"/>
      <c r="T530" s="476"/>
      <c r="U530" s="574"/>
      <c r="V530" s="478"/>
      <c r="W530" s="68"/>
      <c r="X530" s="112"/>
    </row>
    <row r="531" spans="1:24" s="195" customFormat="1" x14ac:dyDescent="0.2">
      <c r="A531" s="157"/>
      <c r="B531" s="148"/>
      <c r="C531" s="148"/>
      <c r="D531" s="112"/>
      <c r="E531" s="54"/>
      <c r="F531" s="54"/>
      <c r="G531" s="112"/>
      <c r="H531" s="102"/>
      <c r="I531" s="68"/>
      <c r="J531" s="54"/>
      <c r="K531" s="178"/>
      <c r="L531" s="174"/>
      <c r="M531" s="178"/>
      <c r="N531" s="183"/>
      <c r="O531" s="54"/>
      <c r="P531" s="571"/>
      <c r="Q531" s="424"/>
      <c r="R531" s="476"/>
      <c r="S531" s="477"/>
      <c r="T531" s="476"/>
      <c r="U531" s="574"/>
      <c r="V531" s="478"/>
      <c r="W531" s="68"/>
      <c r="X531" s="112"/>
    </row>
    <row r="532" spans="1:24" s="195" customFormat="1" x14ac:dyDescent="0.2">
      <c r="A532" s="157"/>
      <c r="B532" s="148"/>
      <c r="C532" s="148"/>
      <c r="D532" s="112"/>
      <c r="E532" s="54"/>
      <c r="F532" s="54"/>
      <c r="G532" s="112"/>
      <c r="H532" s="102"/>
      <c r="I532" s="68"/>
      <c r="J532" s="54"/>
      <c r="K532" s="178"/>
      <c r="L532" s="174"/>
      <c r="M532" s="178"/>
      <c r="N532" s="183"/>
      <c r="O532" s="54"/>
      <c r="P532" s="571"/>
      <c r="Q532" s="424"/>
      <c r="R532" s="476"/>
      <c r="S532" s="477"/>
      <c r="T532" s="476"/>
      <c r="U532" s="574"/>
      <c r="V532" s="478"/>
      <c r="W532" s="68"/>
      <c r="X532" s="112"/>
    </row>
    <row r="533" spans="1:24" s="195" customFormat="1" x14ac:dyDescent="0.2">
      <c r="A533" s="157"/>
      <c r="B533" s="148"/>
      <c r="C533" s="148"/>
      <c r="D533" s="112"/>
      <c r="E533" s="54"/>
      <c r="F533" s="54"/>
      <c r="G533" s="112"/>
      <c r="H533" s="102"/>
      <c r="I533" s="68"/>
      <c r="J533" s="54"/>
      <c r="K533" s="178"/>
      <c r="L533" s="174"/>
      <c r="M533" s="178"/>
      <c r="N533" s="183"/>
      <c r="O533" s="54"/>
      <c r="P533" s="571"/>
      <c r="Q533" s="424"/>
      <c r="R533" s="476"/>
      <c r="S533" s="477"/>
      <c r="T533" s="476"/>
      <c r="U533" s="574"/>
      <c r="V533" s="478"/>
      <c r="W533" s="68"/>
      <c r="X533" s="112"/>
    </row>
    <row r="534" spans="1:24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54"/>
      <c r="K534" s="178"/>
      <c r="L534" s="174"/>
      <c r="M534" s="178"/>
      <c r="N534" s="183"/>
      <c r="O534" s="54"/>
      <c r="P534" s="571"/>
      <c r="Q534" s="424"/>
      <c r="R534" s="476"/>
      <c r="S534" s="477"/>
      <c r="T534" s="476"/>
      <c r="U534" s="574"/>
      <c r="V534" s="478"/>
      <c r="W534" s="68"/>
      <c r="X534" s="112"/>
    </row>
    <row r="535" spans="1:24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54"/>
      <c r="K535" s="178"/>
      <c r="L535" s="174"/>
      <c r="M535" s="178"/>
      <c r="N535" s="183"/>
      <c r="O535" s="54"/>
      <c r="P535" s="571"/>
      <c r="Q535" s="424"/>
      <c r="R535" s="476"/>
      <c r="S535" s="477"/>
      <c r="T535" s="476"/>
      <c r="U535" s="574"/>
      <c r="V535" s="478"/>
      <c r="W535" s="68"/>
      <c r="X535" s="112"/>
    </row>
    <row r="536" spans="1:24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54"/>
      <c r="K536" s="178"/>
      <c r="L536" s="174"/>
      <c r="M536" s="178"/>
      <c r="N536" s="183"/>
      <c r="O536" s="54"/>
      <c r="P536" s="571"/>
      <c r="Q536" s="424"/>
      <c r="R536" s="476"/>
      <c r="S536" s="477"/>
      <c r="T536" s="476"/>
      <c r="U536" s="574"/>
      <c r="V536" s="478"/>
      <c r="W536" s="68"/>
      <c r="X536" s="112"/>
    </row>
    <row r="537" spans="1:24" s="195" customFormat="1" x14ac:dyDescent="0.2">
      <c r="A537" s="157"/>
      <c r="B537" s="148"/>
      <c r="C537" s="148"/>
      <c r="D537" s="112"/>
      <c r="E537" s="54"/>
      <c r="F537" s="54"/>
      <c r="G537" s="112"/>
      <c r="H537" s="102"/>
      <c r="I537" s="68"/>
      <c r="J537" s="54"/>
      <c r="K537" s="178"/>
      <c r="L537" s="174"/>
      <c r="M537" s="178"/>
      <c r="N537" s="183"/>
      <c r="O537" s="54"/>
      <c r="P537" s="571"/>
      <c r="Q537" s="424"/>
      <c r="R537" s="476"/>
      <c r="S537" s="477"/>
      <c r="T537" s="476"/>
      <c r="U537" s="574"/>
      <c r="V537" s="478"/>
      <c r="W537" s="68"/>
      <c r="X537" s="112"/>
    </row>
    <row r="538" spans="1:24" s="195" customFormat="1" x14ac:dyDescent="0.2">
      <c r="A538" s="157"/>
      <c r="B538" s="148"/>
      <c r="C538" s="148"/>
      <c r="D538" s="112"/>
      <c r="E538" s="54"/>
      <c r="F538" s="54"/>
      <c r="G538" s="112"/>
      <c r="H538" s="102"/>
      <c r="I538" s="68"/>
      <c r="J538" s="54"/>
      <c r="K538" s="178"/>
      <c r="L538" s="174"/>
      <c r="M538" s="178"/>
      <c r="N538" s="183"/>
      <c r="O538" s="54"/>
      <c r="P538" s="571"/>
      <c r="Q538" s="424"/>
      <c r="R538" s="476"/>
      <c r="S538" s="477"/>
      <c r="T538" s="476"/>
      <c r="U538" s="574"/>
      <c r="V538" s="478"/>
      <c r="W538" s="68"/>
      <c r="X538" s="112"/>
    </row>
    <row r="539" spans="1:24" s="195" customFormat="1" x14ac:dyDescent="0.2">
      <c r="A539" s="157"/>
      <c r="B539" s="148"/>
      <c r="C539" s="148"/>
      <c r="D539" s="112"/>
      <c r="E539" s="54"/>
      <c r="F539" s="54"/>
      <c r="G539" s="112"/>
      <c r="H539" s="102"/>
      <c r="I539" s="68"/>
      <c r="J539" s="54"/>
      <c r="K539" s="178"/>
      <c r="L539" s="174"/>
      <c r="M539" s="178"/>
      <c r="N539" s="183"/>
      <c r="O539" s="54"/>
      <c r="P539" s="571"/>
      <c r="Q539" s="424"/>
      <c r="R539" s="476"/>
      <c r="S539" s="477"/>
      <c r="T539" s="476"/>
      <c r="U539" s="574"/>
      <c r="V539" s="478"/>
      <c r="W539" s="68"/>
      <c r="X539" s="112"/>
    </row>
    <row r="540" spans="1:24" s="195" customFormat="1" x14ac:dyDescent="0.2">
      <c r="A540" s="157"/>
      <c r="B540" s="148"/>
      <c r="C540" s="148"/>
      <c r="D540" s="112"/>
      <c r="E540" s="54"/>
      <c r="F540" s="54"/>
      <c r="G540" s="112"/>
      <c r="H540" s="102"/>
      <c r="I540" s="68"/>
      <c r="J540" s="54"/>
      <c r="K540" s="178"/>
      <c r="L540" s="174"/>
      <c r="M540" s="178"/>
      <c r="N540" s="183"/>
      <c r="O540" s="54"/>
      <c r="P540" s="571"/>
      <c r="Q540" s="424"/>
      <c r="R540" s="476"/>
      <c r="S540" s="477"/>
      <c r="T540" s="476"/>
      <c r="U540" s="574"/>
      <c r="V540" s="478"/>
      <c r="W540" s="68"/>
      <c r="X540" s="112"/>
    </row>
    <row r="541" spans="1:24" s="195" customFormat="1" x14ac:dyDescent="0.2">
      <c r="A541" s="157"/>
      <c r="B541" s="148"/>
      <c r="C541" s="148"/>
      <c r="D541" s="112"/>
      <c r="E541" s="54"/>
      <c r="F541" s="54"/>
      <c r="G541" s="112"/>
      <c r="H541" s="102"/>
      <c r="I541" s="68"/>
      <c r="J541" s="54"/>
      <c r="K541" s="178"/>
      <c r="L541" s="174"/>
      <c r="M541" s="178"/>
      <c r="N541" s="183"/>
      <c r="O541" s="54"/>
      <c r="P541" s="571"/>
      <c r="Q541" s="424"/>
      <c r="R541" s="476"/>
      <c r="S541" s="477"/>
      <c r="T541" s="476"/>
      <c r="U541" s="574"/>
      <c r="V541" s="478"/>
      <c r="W541" s="68"/>
      <c r="X541" s="112"/>
    </row>
    <row r="542" spans="1:24" s="195" customFormat="1" x14ac:dyDescent="0.2">
      <c r="A542" s="157"/>
      <c r="B542" s="148"/>
      <c r="C542" s="148"/>
      <c r="D542" s="112"/>
      <c r="E542" s="54"/>
      <c r="F542" s="54"/>
      <c r="G542" s="112"/>
      <c r="H542" s="102"/>
      <c r="I542" s="68"/>
      <c r="J542" s="54"/>
      <c r="K542" s="178"/>
      <c r="L542" s="174"/>
      <c r="M542" s="178"/>
      <c r="N542" s="183"/>
      <c r="O542" s="54"/>
      <c r="P542" s="571"/>
      <c r="Q542" s="424"/>
      <c r="R542" s="476"/>
      <c r="S542" s="477"/>
      <c r="T542" s="476"/>
      <c r="U542" s="574"/>
      <c r="V542" s="478"/>
      <c r="W542" s="68"/>
      <c r="X542" s="112"/>
    </row>
    <row r="543" spans="1:24" s="195" customFormat="1" x14ac:dyDescent="0.2">
      <c r="A543" s="157"/>
      <c r="B543" s="148"/>
      <c r="C543" s="148"/>
      <c r="D543" s="112"/>
      <c r="E543" s="54"/>
      <c r="F543" s="54"/>
      <c r="G543" s="112"/>
      <c r="H543" s="102"/>
      <c r="I543" s="68"/>
      <c r="J543" s="54"/>
      <c r="K543" s="178"/>
      <c r="L543" s="174"/>
      <c r="M543" s="178"/>
      <c r="N543" s="183"/>
      <c r="O543" s="54"/>
      <c r="P543" s="571"/>
      <c r="Q543" s="424"/>
      <c r="R543" s="476"/>
      <c r="S543" s="477"/>
      <c r="T543" s="476"/>
      <c r="U543" s="574"/>
      <c r="V543" s="478"/>
      <c r="W543" s="68"/>
      <c r="X543" s="112"/>
    </row>
    <row r="544" spans="1:24" s="195" customFormat="1" x14ac:dyDescent="0.2">
      <c r="A544" s="157"/>
      <c r="B544" s="148"/>
      <c r="C544" s="148"/>
      <c r="D544" s="112"/>
      <c r="E544" s="54"/>
      <c r="F544" s="54"/>
      <c r="G544" s="112"/>
      <c r="H544" s="102"/>
      <c r="I544" s="68"/>
      <c r="J544" s="54"/>
      <c r="K544" s="178"/>
      <c r="L544" s="174"/>
      <c r="M544" s="178"/>
      <c r="N544" s="183"/>
      <c r="O544" s="54"/>
      <c r="P544" s="571"/>
      <c r="Q544" s="424"/>
      <c r="R544" s="476"/>
      <c r="S544" s="477"/>
      <c r="T544" s="476"/>
      <c r="U544" s="574"/>
      <c r="V544" s="478"/>
      <c r="W544" s="68"/>
      <c r="X544" s="112"/>
    </row>
    <row r="545" spans="1:24" s="195" customFormat="1" x14ac:dyDescent="0.2">
      <c r="A545" s="157"/>
      <c r="B545" s="148"/>
      <c r="C545" s="148"/>
      <c r="D545" s="112"/>
      <c r="E545" s="54"/>
      <c r="F545" s="54"/>
      <c r="G545" s="112"/>
      <c r="H545" s="102"/>
      <c r="I545" s="68"/>
      <c r="J545" s="54"/>
      <c r="K545" s="178"/>
      <c r="L545" s="174"/>
      <c r="M545" s="178"/>
      <c r="N545" s="183"/>
      <c r="O545" s="54"/>
      <c r="P545" s="571"/>
      <c r="Q545" s="424"/>
      <c r="R545" s="476"/>
      <c r="S545" s="477"/>
      <c r="T545" s="476"/>
      <c r="U545" s="574"/>
      <c r="V545" s="478"/>
      <c r="W545" s="68"/>
      <c r="X545" s="112"/>
    </row>
    <row r="546" spans="1:24" s="195" customFormat="1" x14ac:dyDescent="0.2">
      <c r="A546" s="157"/>
      <c r="B546" s="148"/>
      <c r="C546" s="148"/>
      <c r="D546" s="112"/>
      <c r="E546" s="54"/>
      <c r="F546" s="54"/>
      <c r="G546" s="112"/>
      <c r="H546" s="102"/>
      <c r="I546" s="68"/>
      <c r="J546" s="54"/>
      <c r="K546" s="178"/>
      <c r="L546" s="174"/>
      <c r="M546" s="178"/>
      <c r="N546" s="183"/>
      <c r="O546" s="54"/>
      <c r="P546" s="571"/>
      <c r="Q546" s="424"/>
      <c r="R546" s="476"/>
      <c r="S546" s="477"/>
      <c r="T546" s="476"/>
      <c r="U546" s="574"/>
      <c r="V546" s="478"/>
      <c r="W546" s="68"/>
      <c r="X546" s="112"/>
    </row>
    <row r="547" spans="1:24" s="195" customFormat="1" x14ac:dyDescent="0.2">
      <c r="A547" s="157"/>
      <c r="B547" s="148"/>
      <c r="C547" s="148"/>
      <c r="D547" s="112"/>
      <c r="E547" s="54"/>
      <c r="F547" s="54"/>
      <c r="G547" s="112"/>
      <c r="H547" s="102"/>
      <c r="I547" s="68"/>
      <c r="J547" s="54"/>
      <c r="K547" s="178"/>
      <c r="L547" s="174"/>
      <c r="M547" s="178"/>
      <c r="N547" s="183"/>
      <c r="O547" s="54"/>
      <c r="P547" s="571"/>
      <c r="Q547" s="424"/>
      <c r="R547" s="476"/>
      <c r="S547" s="477"/>
      <c r="T547" s="476"/>
      <c r="U547" s="574"/>
      <c r="V547" s="478"/>
      <c r="W547" s="68"/>
      <c r="X547" s="112"/>
    </row>
    <row r="548" spans="1:24" s="195" customFormat="1" x14ac:dyDescent="0.2">
      <c r="A548" s="157"/>
      <c r="B548" s="148"/>
      <c r="C548" s="148"/>
      <c r="D548" s="112"/>
      <c r="E548" s="54"/>
      <c r="F548" s="54"/>
      <c r="G548" s="112"/>
      <c r="H548" s="102"/>
      <c r="I548" s="68"/>
      <c r="J548" s="54"/>
      <c r="K548" s="178"/>
      <c r="L548" s="174"/>
      <c r="M548" s="178"/>
      <c r="N548" s="183"/>
      <c r="O548" s="54"/>
      <c r="P548" s="571"/>
      <c r="Q548" s="424"/>
      <c r="R548" s="476"/>
      <c r="S548" s="477"/>
      <c r="T548" s="476"/>
      <c r="U548" s="574"/>
      <c r="V548" s="478"/>
      <c r="W548" s="68"/>
      <c r="X548" s="112"/>
    </row>
    <row r="549" spans="1:24" s="195" customFormat="1" x14ac:dyDescent="0.2">
      <c r="A549" s="157"/>
      <c r="B549" s="148"/>
      <c r="C549" s="148"/>
      <c r="D549" s="112"/>
      <c r="E549" s="54"/>
      <c r="F549" s="54"/>
      <c r="G549" s="112"/>
      <c r="H549" s="102"/>
      <c r="I549" s="68"/>
      <c r="J549" s="54"/>
      <c r="K549" s="178"/>
      <c r="L549" s="174"/>
      <c r="M549" s="178"/>
      <c r="N549" s="183"/>
      <c r="O549" s="54"/>
      <c r="P549" s="571"/>
      <c r="Q549" s="424"/>
      <c r="R549" s="476"/>
      <c r="S549" s="477"/>
      <c r="T549" s="476"/>
      <c r="U549" s="574"/>
      <c r="V549" s="478"/>
      <c r="W549" s="68"/>
      <c r="X549" s="112"/>
    </row>
    <row r="550" spans="1:24" s="195" customFormat="1" x14ac:dyDescent="0.2">
      <c r="A550" s="157"/>
      <c r="B550" s="148"/>
      <c r="C550" s="148"/>
      <c r="D550" s="112"/>
      <c r="E550" s="54"/>
      <c r="F550" s="54"/>
      <c r="G550" s="112"/>
      <c r="H550" s="102"/>
      <c r="I550" s="68"/>
      <c r="J550" s="54"/>
      <c r="K550" s="178"/>
      <c r="L550" s="174"/>
      <c r="M550" s="178"/>
      <c r="N550" s="183"/>
      <c r="O550" s="54"/>
      <c r="P550" s="571"/>
      <c r="Q550" s="424"/>
      <c r="R550" s="476"/>
      <c r="S550" s="477"/>
      <c r="T550" s="476"/>
      <c r="U550" s="574"/>
      <c r="V550" s="478"/>
      <c r="W550" s="68"/>
      <c r="X550" s="112"/>
    </row>
    <row r="551" spans="1:24" s="195" customFormat="1" x14ac:dyDescent="0.2">
      <c r="A551" s="157"/>
      <c r="B551" s="148"/>
      <c r="C551" s="148"/>
      <c r="D551" s="112"/>
      <c r="E551" s="54"/>
      <c r="F551" s="54"/>
      <c r="G551" s="112"/>
      <c r="H551" s="102"/>
      <c r="I551" s="68"/>
      <c r="J551" s="54"/>
      <c r="K551" s="178"/>
      <c r="L551" s="174"/>
      <c r="M551" s="178"/>
      <c r="N551" s="183"/>
      <c r="O551" s="54"/>
      <c r="P551" s="571"/>
      <c r="Q551" s="424"/>
      <c r="R551" s="476"/>
      <c r="S551" s="477"/>
      <c r="T551" s="476"/>
      <c r="U551" s="574"/>
      <c r="V551" s="478"/>
      <c r="W551" s="68"/>
      <c r="X551" s="112"/>
    </row>
    <row r="552" spans="1:24" s="195" customFormat="1" x14ac:dyDescent="0.2">
      <c r="A552" s="157"/>
      <c r="B552" s="148"/>
      <c r="C552" s="148"/>
      <c r="D552" s="112"/>
      <c r="E552" s="54"/>
      <c r="F552" s="54"/>
      <c r="G552" s="112"/>
      <c r="H552" s="102"/>
      <c r="I552" s="68"/>
      <c r="J552" s="54"/>
      <c r="K552" s="178"/>
      <c r="L552" s="174"/>
      <c r="M552" s="178"/>
      <c r="N552" s="183"/>
      <c r="O552" s="54"/>
      <c r="P552" s="571"/>
      <c r="Q552" s="424"/>
      <c r="R552" s="476"/>
      <c r="S552" s="477"/>
      <c r="T552" s="476"/>
      <c r="U552" s="574"/>
      <c r="V552" s="478"/>
      <c r="W552" s="68"/>
      <c r="X552" s="112"/>
    </row>
    <row r="553" spans="1:24" s="195" customFormat="1" x14ac:dyDescent="0.2">
      <c r="A553" s="157"/>
      <c r="B553" s="148"/>
      <c r="C553" s="148"/>
      <c r="D553" s="112"/>
      <c r="E553" s="54"/>
      <c r="F553" s="54"/>
      <c r="G553" s="112"/>
      <c r="H553" s="102"/>
      <c r="I553" s="68"/>
      <c r="J553" s="54"/>
      <c r="K553" s="178"/>
      <c r="L553" s="174"/>
      <c r="M553" s="178"/>
      <c r="N553" s="183"/>
      <c r="O553" s="54"/>
      <c r="P553" s="571"/>
      <c r="Q553" s="424"/>
      <c r="R553" s="476"/>
      <c r="S553" s="477"/>
      <c r="T553" s="476"/>
      <c r="U553" s="574"/>
      <c r="V553" s="478"/>
      <c r="W553" s="68"/>
      <c r="X553" s="112"/>
    </row>
    <row r="554" spans="1:24" s="195" customFormat="1" x14ac:dyDescent="0.2">
      <c r="A554" s="157"/>
      <c r="B554" s="148"/>
      <c r="C554" s="148"/>
      <c r="D554" s="112"/>
      <c r="E554" s="54"/>
      <c r="F554" s="54"/>
      <c r="G554" s="112"/>
      <c r="H554" s="102"/>
      <c r="I554" s="68"/>
      <c r="J554" s="54"/>
      <c r="K554" s="178"/>
      <c r="L554" s="174"/>
      <c r="M554" s="178"/>
      <c r="N554" s="183"/>
      <c r="O554" s="54"/>
      <c r="P554" s="571"/>
      <c r="Q554" s="424"/>
      <c r="R554" s="476"/>
      <c r="S554" s="477"/>
      <c r="T554" s="476"/>
      <c r="U554" s="574"/>
      <c r="V554" s="478"/>
      <c r="W554" s="68"/>
      <c r="X554" s="112"/>
    </row>
    <row r="555" spans="1:24" s="195" customFormat="1" x14ac:dyDescent="0.2">
      <c r="A555" s="157"/>
      <c r="B555" s="148"/>
      <c r="C555" s="148"/>
      <c r="D555" s="112"/>
      <c r="E555" s="54"/>
      <c r="F555" s="54"/>
      <c r="G555" s="112"/>
      <c r="H555" s="102"/>
      <c r="I555" s="68"/>
      <c r="J555" s="54"/>
      <c r="K555" s="178"/>
      <c r="L555" s="174"/>
      <c r="M555" s="178"/>
      <c r="N555" s="183"/>
      <c r="O555" s="54"/>
      <c r="P555" s="571"/>
      <c r="Q555" s="424"/>
      <c r="R555" s="476"/>
      <c r="S555" s="477"/>
      <c r="T555" s="476"/>
      <c r="U555" s="574"/>
      <c r="V555" s="478"/>
      <c r="W555" s="68"/>
      <c r="X555" s="112"/>
    </row>
    <row r="556" spans="1:24" s="195" customFormat="1" x14ac:dyDescent="0.2">
      <c r="A556" s="157"/>
      <c r="B556" s="148"/>
      <c r="C556" s="148"/>
      <c r="D556" s="112"/>
      <c r="E556" s="54"/>
      <c r="F556" s="54"/>
      <c r="G556" s="112"/>
      <c r="H556" s="102"/>
      <c r="I556" s="68"/>
      <c r="J556" s="54"/>
      <c r="K556" s="178"/>
      <c r="L556" s="174"/>
      <c r="M556" s="178"/>
      <c r="N556" s="183"/>
      <c r="O556" s="54"/>
      <c r="P556" s="571"/>
      <c r="Q556" s="424"/>
      <c r="R556" s="476"/>
      <c r="S556" s="477"/>
      <c r="T556" s="476"/>
      <c r="U556" s="574"/>
      <c r="V556" s="478"/>
      <c r="W556" s="68"/>
      <c r="X556" s="112"/>
    </row>
    <row r="557" spans="1:24" s="195" customFormat="1" x14ac:dyDescent="0.2">
      <c r="A557" s="157"/>
      <c r="B557" s="148"/>
      <c r="C557" s="148"/>
      <c r="D557" s="112"/>
      <c r="E557" s="54"/>
      <c r="F557" s="54"/>
      <c r="G557" s="112"/>
      <c r="H557" s="102"/>
      <c r="I557" s="68"/>
      <c r="J557" s="54"/>
      <c r="K557" s="178"/>
      <c r="L557" s="174"/>
      <c r="M557" s="178"/>
      <c r="N557" s="183"/>
      <c r="O557" s="54"/>
      <c r="P557" s="571"/>
      <c r="Q557" s="424"/>
      <c r="R557" s="476"/>
      <c r="S557" s="477"/>
      <c r="T557" s="476"/>
      <c r="U557" s="574"/>
      <c r="V557" s="478"/>
      <c r="W557" s="68"/>
      <c r="X557" s="112"/>
    </row>
    <row r="558" spans="1:24" s="195" customFormat="1" x14ac:dyDescent="0.2">
      <c r="A558" s="157"/>
      <c r="B558" s="148"/>
      <c r="C558" s="148"/>
      <c r="D558" s="112"/>
      <c r="E558" s="54"/>
      <c r="F558" s="54"/>
      <c r="G558" s="112"/>
      <c r="H558" s="102"/>
      <c r="I558" s="68"/>
      <c r="J558" s="54"/>
      <c r="K558" s="178"/>
      <c r="L558" s="174"/>
      <c r="M558" s="178"/>
      <c r="N558" s="183"/>
      <c r="O558" s="54"/>
      <c r="P558" s="571"/>
      <c r="Q558" s="424"/>
      <c r="R558" s="476"/>
      <c r="S558" s="477"/>
      <c r="T558" s="476"/>
      <c r="U558" s="574"/>
      <c r="V558" s="478"/>
      <c r="W558" s="68"/>
      <c r="X558" s="112"/>
    </row>
    <row r="559" spans="1:24" s="195" customFormat="1" x14ac:dyDescent="0.2">
      <c r="A559" s="157"/>
      <c r="B559" s="148"/>
      <c r="C559" s="148"/>
      <c r="D559" s="112"/>
      <c r="E559" s="54"/>
      <c r="F559" s="54"/>
      <c r="G559" s="112"/>
      <c r="H559" s="102"/>
      <c r="I559" s="68"/>
      <c r="J559" s="54"/>
      <c r="K559" s="178"/>
      <c r="L559" s="174"/>
      <c r="M559" s="178"/>
      <c r="N559" s="183"/>
      <c r="O559" s="54"/>
      <c r="P559" s="571"/>
      <c r="Q559" s="424"/>
      <c r="R559" s="476"/>
      <c r="S559" s="477"/>
      <c r="T559" s="476"/>
      <c r="U559" s="574"/>
      <c r="V559" s="478"/>
      <c r="W559" s="68"/>
      <c r="X559" s="112"/>
    </row>
    <row r="560" spans="1:24" s="195" customFormat="1" x14ac:dyDescent="0.2">
      <c r="A560" s="157"/>
      <c r="B560" s="148"/>
      <c r="C560" s="148"/>
      <c r="D560" s="112"/>
      <c r="E560" s="54"/>
      <c r="F560" s="54"/>
      <c r="G560" s="112"/>
      <c r="H560" s="102"/>
      <c r="I560" s="68"/>
      <c r="J560" s="54"/>
      <c r="K560" s="178"/>
      <c r="L560" s="174"/>
      <c r="M560" s="178"/>
      <c r="N560" s="183"/>
      <c r="O560" s="54"/>
      <c r="P560" s="571"/>
      <c r="Q560" s="424"/>
      <c r="R560" s="476"/>
      <c r="S560" s="477"/>
      <c r="T560" s="476"/>
      <c r="U560" s="574"/>
      <c r="V560" s="478"/>
      <c r="W560" s="68"/>
      <c r="X560" s="112"/>
    </row>
    <row r="561" spans="1:24" s="195" customFormat="1" x14ac:dyDescent="0.2">
      <c r="A561" s="157"/>
      <c r="B561" s="148"/>
      <c r="C561" s="148"/>
      <c r="D561" s="112"/>
      <c r="E561" s="54"/>
      <c r="F561" s="54"/>
      <c r="G561" s="112"/>
      <c r="H561" s="102"/>
      <c r="I561" s="68"/>
      <c r="J561" s="54"/>
      <c r="K561" s="178"/>
      <c r="L561" s="174"/>
      <c r="M561" s="178"/>
      <c r="N561" s="183"/>
      <c r="O561" s="54"/>
      <c r="P561" s="571"/>
      <c r="Q561" s="424"/>
      <c r="R561" s="476"/>
      <c r="S561" s="477"/>
      <c r="T561" s="476"/>
      <c r="U561" s="574"/>
      <c r="V561" s="478"/>
      <c r="W561" s="68"/>
      <c r="X561" s="112"/>
    </row>
    <row r="562" spans="1:24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54"/>
      <c r="K562" s="178"/>
      <c r="L562" s="174"/>
      <c r="M562" s="178"/>
      <c r="N562" s="183"/>
      <c r="O562" s="54"/>
      <c r="P562" s="571"/>
      <c r="Q562" s="424"/>
      <c r="R562" s="476"/>
      <c r="S562" s="477"/>
      <c r="T562" s="476"/>
      <c r="U562" s="574"/>
      <c r="V562" s="478"/>
      <c r="W562" s="68"/>
      <c r="X562" s="112"/>
    </row>
    <row r="563" spans="1:24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54"/>
      <c r="K563" s="178"/>
      <c r="L563" s="174"/>
      <c r="M563" s="178"/>
      <c r="N563" s="183"/>
      <c r="O563" s="54"/>
      <c r="P563" s="571"/>
      <c r="Q563" s="424"/>
      <c r="R563" s="476"/>
      <c r="S563" s="477"/>
      <c r="T563" s="476"/>
      <c r="U563" s="574"/>
      <c r="V563" s="478"/>
      <c r="W563" s="68"/>
      <c r="X563" s="112"/>
    </row>
    <row r="564" spans="1:24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54"/>
      <c r="K564" s="178"/>
      <c r="L564" s="174"/>
      <c r="M564" s="178"/>
      <c r="N564" s="183"/>
      <c r="O564" s="54"/>
      <c r="P564" s="571"/>
      <c r="Q564" s="424"/>
      <c r="R564" s="476"/>
      <c r="S564" s="477"/>
      <c r="T564" s="476"/>
      <c r="U564" s="574"/>
      <c r="V564" s="478"/>
      <c r="W564" s="68"/>
      <c r="X564" s="112"/>
    </row>
    <row r="565" spans="1:24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54"/>
      <c r="K565" s="178"/>
      <c r="L565" s="174"/>
      <c r="M565" s="178"/>
      <c r="N565" s="183"/>
      <c r="O565" s="54"/>
      <c r="P565" s="571"/>
      <c r="Q565" s="424"/>
      <c r="R565" s="476"/>
      <c r="S565" s="477"/>
      <c r="T565" s="476"/>
      <c r="U565" s="574"/>
      <c r="V565" s="478"/>
      <c r="W565" s="68"/>
      <c r="X565" s="112"/>
    </row>
    <row r="566" spans="1:24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54"/>
      <c r="K566" s="178"/>
      <c r="L566" s="174"/>
      <c r="M566" s="178"/>
      <c r="N566" s="183"/>
      <c r="O566" s="54"/>
      <c r="P566" s="571"/>
      <c r="Q566" s="424"/>
      <c r="R566" s="476"/>
      <c r="S566" s="477"/>
      <c r="T566" s="476"/>
      <c r="U566" s="574"/>
      <c r="V566" s="478"/>
      <c r="W566" s="68"/>
      <c r="X566" s="112"/>
    </row>
    <row r="567" spans="1:24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54"/>
      <c r="K567" s="178"/>
      <c r="L567" s="174"/>
      <c r="M567" s="178"/>
      <c r="N567" s="183"/>
      <c r="O567" s="54"/>
      <c r="P567" s="571"/>
      <c r="Q567" s="424"/>
      <c r="R567" s="476"/>
      <c r="S567" s="477"/>
      <c r="T567" s="476"/>
      <c r="U567" s="574"/>
      <c r="V567" s="478"/>
      <c r="W567" s="68"/>
      <c r="X567" s="112"/>
    </row>
    <row r="568" spans="1:24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54"/>
      <c r="K568" s="178"/>
      <c r="L568" s="174"/>
      <c r="M568" s="178"/>
      <c r="N568" s="183"/>
      <c r="O568" s="54"/>
      <c r="P568" s="571"/>
      <c r="Q568" s="424"/>
      <c r="R568" s="476"/>
      <c r="S568" s="477"/>
      <c r="T568" s="476"/>
      <c r="U568" s="574"/>
      <c r="V568" s="478"/>
      <c r="W568" s="68"/>
      <c r="X568" s="112"/>
    </row>
    <row r="569" spans="1:24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54"/>
      <c r="K569" s="178"/>
      <c r="L569" s="174"/>
      <c r="M569" s="178"/>
      <c r="N569" s="183"/>
      <c r="O569" s="54"/>
      <c r="P569" s="571"/>
      <c r="Q569" s="424"/>
      <c r="R569" s="476"/>
      <c r="S569" s="477"/>
      <c r="T569" s="476"/>
      <c r="U569" s="574"/>
      <c r="V569" s="478"/>
      <c r="W569" s="68"/>
      <c r="X569" s="112"/>
    </row>
    <row r="570" spans="1:24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54"/>
      <c r="K570" s="178"/>
      <c r="L570" s="174"/>
      <c r="M570" s="178"/>
      <c r="N570" s="183"/>
      <c r="O570" s="54"/>
      <c r="P570" s="571"/>
      <c r="Q570" s="424"/>
      <c r="R570" s="476"/>
      <c r="S570" s="477"/>
      <c r="T570" s="476"/>
      <c r="U570" s="574"/>
      <c r="V570" s="478"/>
      <c r="W570" s="68"/>
      <c r="X570" s="112"/>
    </row>
    <row r="571" spans="1:24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54"/>
      <c r="K571" s="178"/>
      <c r="L571" s="174"/>
      <c r="M571" s="178"/>
      <c r="N571" s="183"/>
      <c r="O571" s="54"/>
      <c r="P571" s="571"/>
      <c r="Q571" s="424"/>
      <c r="R571" s="476"/>
      <c r="S571" s="477"/>
      <c r="T571" s="476"/>
      <c r="U571" s="574"/>
      <c r="V571" s="478"/>
      <c r="W571" s="68"/>
      <c r="X571" s="112"/>
    </row>
    <row r="572" spans="1:24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54"/>
      <c r="K572" s="178"/>
      <c r="L572" s="174"/>
      <c r="M572" s="178"/>
      <c r="N572" s="183"/>
      <c r="O572" s="54"/>
      <c r="P572" s="571"/>
      <c r="Q572" s="424"/>
      <c r="R572" s="476"/>
      <c r="S572" s="477"/>
      <c r="T572" s="476"/>
      <c r="U572" s="574"/>
      <c r="V572" s="478"/>
      <c r="W572" s="68"/>
      <c r="X572" s="112"/>
    </row>
    <row r="573" spans="1:24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54"/>
      <c r="K573" s="178"/>
      <c r="L573" s="174"/>
      <c r="M573" s="178"/>
      <c r="N573" s="183"/>
      <c r="O573" s="54"/>
      <c r="P573" s="571"/>
      <c r="Q573" s="424"/>
      <c r="R573" s="476"/>
      <c r="S573" s="477"/>
      <c r="T573" s="476"/>
      <c r="U573" s="574"/>
      <c r="V573" s="478"/>
      <c r="W573" s="68"/>
    </row>
    <row r="574" spans="1:24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54"/>
      <c r="K574" s="178"/>
      <c r="L574" s="174"/>
      <c r="M574" s="178"/>
      <c r="N574" s="183"/>
      <c r="O574" s="54"/>
      <c r="P574" s="571"/>
      <c r="Q574" s="424"/>
      <c r="R574" s="476"/>
      <c r="S574" s="477"/>
      <c r="T574" s="476"/>
      <c r="U574" s="574"/>
      <c r="V574" s="478"/>
      <c r="W574" s="68"/>
    </row>
    <row r="575" spans="1:24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54"/>
      <c r="K575" s="178"/>
      <c r="L575" s="174"/>
      <c r="M575" s="178"/>
      <c r="N575" s="183"/>
      <c r="O575" s="54"/>
      <c r="P575" s="571"/>
      <c r="Q575" s="424"/>
      <c r="R575" s="476"/>
      <c r="S575" s="477"/>
      <c r="T575" s="476"/>
      <c r="U575" s="574"/>
      <c r="V575" s="478"/>
      <c r="W575" s="68"/>
    </row>
    <row r="576" spans="1:24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54"/>
      <c r="K576" s="178"/>
      <c r="L576" s="174"/>
      <c r="M576" s="178"/>
      <c r="N576" s="183"/>
      <c r="O576" s="54"/>
      <c r="P576" s="571"/>
      <c r="Q576" s="424"/>
      <c r="R576" s="476"/>
      <c r="S576" s="477"/>
      <c r="T576" s="476"/>
      <c r="U576" s="574"/>
      <c r="V576" s="478"/>
      <c r="W576" s="68"/>
    </row>
    <row r="577" spans="1:23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54"/>
      <c r="K577" s="178"/>
      <c r="L577" s="174"/>
      <c r="M577" s="178"/>
      <c r="N577" s="183"/>
      <c r="O577" s="54"/>
      <c r="P577" s="571"/>
      <c r="Q577" s="424"/>
      <c r="R577" s="476"/>
      <c r="S577" s="477"/>
      <c r="T577" s="476"/>
      <c r="U577" s="574"/>
      <c r="V577" s="478"/>
      <c r="W577" s="68"/>
    </row>
    <row r="578" spans="1:23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54"/>
      <c r="K578" s="178"/>
      <c r="L578" s="174"/>
      <c r="M578" s="178"/>
      <c r="N578" s="183"/>
      <c r="O578" s="54"/>
      <c r="P578" s="571"/>
      <c r="Q578" s="424"/>
      <c r="R578" s="476"/>
      <c r="S578" s="477"/>
      <c r="T578" s="476"/>
      <c r="U578" s="574"/>
      <c r="V578" s="478"/>
      <c r="W578" s="68"/>
    </row>
    <row r="579" spans="1:23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54"/>
      <c r="K579" s="178"/>
      <c r="L579" s="174"/>
      <c r="M579" s="178"/>
      <c r="N579" s="183"/>
      <c r="O579" s="54"/>
      <c r="P579" s="571"/>
      <c r="Q579" s="424"/>
      <c r="R579" s="476"/>
      <c r="S579" s="477"/>
      <c r="T579" s="476"/>
      <c r="U579" s="574"/>
      <c r="V579" s="478"/>
      <c r="W579" s="68"/>
    </row>
    <row r="580" spans="1:23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54"/>
      <c r="K580" s="178"/>
      <c r="L580" s="174"/>
      <c r="M580" s="178"/>
      <c r="N580" s="183"/>
      <c r="O580" s="54"/>
      <c r="P580" s="571"/>
      <c r="Q580" s="424"/>
      <c r="R580" s="476"/>
      <c r="S580" s="477"/>
      <c r="T580" s="476"/>
      <c r="U580" s="574"/>
      <c r="V580" s="478"/>
      <c r="W580" s="68"/>
    </row>
    <row r="581" spans="1:23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54"/>
      <c r="K581" s="178"/>
      <c r="L581" s="174"/>
      <c r="M581" s="178"/>
      <c r="N581" s="183"/>
      <c r="O581" s="54"/>
      <c r="P581" s="571"/>
      <c r="Q581" s="424"/>
      <c r="R581" s="476"/>
      <c r="S581" s="477"/>
      <c r="T581" s="476"/>
      <c r="U581" s="574"/>
      <c r="V581" s="478"/>
      <c r="W581" s="68"/>
    </row>
    <row r="582" spans="1:23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54"/>
      <c r="K582" s="178"/>
      <c r="L582" s="174"/>
      <c r="M582" s="178"/>
      <c r="N582" s="183"/>
      <c r="O582" s="54"/>
      <c r="P582" s="571"/>
      <c r="Q582" s="424"/>
      <c r="R582" s="476"/>
      <c r="S582" s="477"/>
      <c r="T582" s="476"/>
      <c r="U582" s="574"/>
      <c r="V582" s="478"/>
      <c r="W582" s="68"/>
    </row>
    <row r="583" spans="1:23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54"/>
      <c r="K583" s="178"/>
      <c r="L583" s="174"/>
      <c r="M583" s="178"/>
      <c r="N583" s="183"/>
      <c r="O583" s="54"/>
      <c r="P583" s="571"/>
      <c r="Q583" s="424"/>
      <c r="R583" s="476"/>
      <c r="S583" s="477"/>
      <c r="T583" s="476"/>
      <c r="U583" s="574"/>
      <c r="V583" s="478"/>
      <c r="W583" s="68"/>
    </row>
    <row r="584" spans="1:23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54"/>
      <c r="K584" s="178"/>
      <c r="L584" s="174"/>
      <c r="M584" s="178"/>
      <c r="N584" s="183"/>
      <c r="O584" s="54"/>
      <c r="P584" s="571"/>
      <c r="Q584" s="424"/>
      <c r="R584" s="476"/>
      <c r="S584" s="477"/>
      <c r="T584" s="476"/>
      <c r="U584" s="574"/>
      <c r="V584" s="478"/>
      <c r="W584" s="68"/>
    </row>
    <row r="585" spans="1:23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54"/>
      <c r="K585" s="178"/>
      <c r="L585" s="174"/>
      <c r="M585" s="178"/>
      <c r="N585" s="183"/>
      <c r="O585" s="54"/>
      <c r="P585" s="571"/>
      <c r="Q585" s="424"/>
      <c r="R585" s="476"/>
      <c r="S585" s="477"/>
      <c r="T585" s="476"/>
      <c r="U585" s="574"/>
      <c r="V585" s="478"/>
      <c r="W585" s="68"/>
    </row>
    <row r="586" spans="1:23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54"/>
      <c r="K586" s="178"/>
      <c r="L586" s="174"/>
      <c r="M586" s="178"/>
      <c r="N586" s="183"/>
      <c r="O586" s="54"/>
      <c r="P586" s="571"/>
      <c r="Q586" s="424"/>
      <c r="R586" s="476"/>
      <c r="S586" s="477"/>
      <c r="T586" s="476"/>
      <c r="U586" s="574"/>
      <c r="V586" s="478"/>
      <c r="W586" s="68"/>
    </row>
    <row r="587" spans="1:23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54"/>
      <c r="K587" s="178"/>
      <c r="L587" s="174"/>
      <c r="M587" s="178"/>
      <c r="N587" s="183"/>
      <c r="O587" s="54"/>
      <c r="P587" s="571"/>
      <c r="Q587" s="424"/>
      <c r="R587" s="476"/>
      <c r="S587" s="477"/>
      <c r="T587" s="476"/>
      <c r="U587" s="574"/>
      <c r="V587" s="478"/>
      <c r="W587" s="68"/>
    </row>
    <row r="588" spans="1:23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54"/>
      <c r="K588" s="178"/>
      <c r="L588" s="174"/>
      <c r="M588" s="178"/>
      <c r="N588" s="183"/>
      <c r="O588" s="54"/>
      <c r="P588" s="571"/>
      <c r="Q588" s="424"/>
      <c r="R588" s="476"/>
      <c r="S588" s="477"/>
      <c r="T588" s="476"/>
      <c r="U588" s="574"/>
      <c r="V588" s="478"/>
      <c r="W588" s="68"/>
    </row>
    <row r="589" spans="1:23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54"/>
      <c r="K589" s="178"/>
      <c r="L589" s="174"/>
      <c r="M589" s="178"/>
      <c r="N589" s="183"/>
      <c r="O589" s="54"/>
      <c r="P589" s="571"/>
      <c r="Q589" s="424"/>
      <c r="R589" s="476"/>
      <c r="S589" s="477"/>
      <c r="T589" s="476"/>
      <c r="U589" s="574"/>
      <c r="V589" s="478"/>
      <c r="W589" s="68"/>
    </row>
    <row r="590" spans="1:23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54"/>
      <c r="K590" s="178"/>
      <c r="L590" s="174"/>
      <c r="M590" s="178"/>
      <c r="N590" s="183"/>
      <c r="O590" s="54"/>
      <c r="P590" s="571"/>
      <c r="Q590" s="424"/>
      <c r="R590" s="476"/>
      <c r="S590" s="477"/>
      <c r="T590" s="476"/>
      <c r="U590" s="574"/>
      <c r="V590" s="478"/>
      <c r="W590" s="68"/>
    </row>
    <row r="591" spans="1:23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54"/>
      <c r="K591" s="178"/>
      <c r="L591" s="174"/>
      <c r="M591" s="178"/>
      <c r="N591" s="183"/>
      <c r="O591" s="54"/>
      <c r="P591" s="571"/>
      <c r="Q591" s="424"/>
      <c r="R591" s="476"/>
      <c r="S591" s="477"/>
      <c r="T591" s="476"/>
      <c r="U591" s="574"/>
      <c r="V591" s="478"/>
      <c r="W591" s="68"/>
    </row>
    <row r="592" spans="1:23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54"/>
      <c r="K592" s="178"/>
      <c r="L592" s="174"/>
      <c r="M592" s="178"/>
      <c r="N592" s="183"/>
      <c r="O592" s="54"/>
      <c r="P592" s="571"/>
      <c r="Q592" s="424"/>
      <c r="R592" s="476"/>
      <c r="S592" s="477"/>
      <c r="T592" s="476"/>
      <c r="U592" s="574"/>
      <c r="V592" s="478"/>
      <c r="W592" s="68"/>
    </row>
    <row r="593" spans="1:23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54"/>
      <c r="K593" s="178"/>
      <c r="L593" s="174"/>
      <c r="M593" s="178"/>
      <c r="N593" s="183"/>
      <c r="O593" s="54"/>
      <c r="P593" s="571"/>
      <c r="Q593" s="424"/>
      <c r="R593" s="476"/>
      <c r="S593" s="477"/>
      <c r="T593" s="476"/>
      <c r="U593" s="574"/>
      <c r="V593" s="478"/>
      <c r="W593" s="68"/>
    </row>
    <row r="594" spans="1:23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54"/>
      <c r="K594" s="178"/>
      <c r="L594" s="174"/>
      <c r="M594" s="178"/>
      <c r="N594" s="183"/>
      <c r="O594" s="54"/>
      <c r="P594" s="571"/>
      <c r="Q594" s="424"/>
      <c r="R594" s="476"/>
      <c r="S594" s="477"/>
      <c r="T594" s="476"/>
      <c r="U594" s="574"/>
      <c r="V594" s="478"/>
      <c r="W594" s="68"/>
    </row>
    <row r="595" spans="1:23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54"/>
      <c r="K595" s="178"/>
      <c r="L595" s="174"/>
      <c r="M595" s="178"/>
      <c r="N595" s="183"/>
      <c r="O595" s="54"/>
      <c r="P595" s="571"/>
      <c r="Q595" s="424"/>
      <c r="R595" s="476"/>
      <c r="S595" s="477"/>
      <c r="T595" s="476"/>
      <c r="U595" s="574"/>
      <c r="V595" s="478"/>
      <c r="W595" s="68"/>
    </row>
    <row r="596" spans="1:23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54"/>
      <c r="K596" s="178"/>
      <c r="L596" s="174"/>
      <c r="M596" s="178"/>
      <c r="N596" s="183"/>
      <c r="O596" s="54"/>
      <c r="P596" s="571"/>
      <c r="Q596" s="424"/>
      <c r="R596" s="476"/>
      <c r="S596" s="477"/>
      <c r="T596" s="476"/>
      <c r="U596" s="574"/>
      <c r="V596" s="478"/>
      <c r="W596" s="68"/>
    </row>
    <row r="597" spans="1:23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54"/>
      <c r="K597" s="178"/>
      <c r="L597" s="174"/>
      <c r="M597" s="178"/>
      <c r="N597" s="183"/>
      <c r="O597" s="54"/>
      <c r="P597" s="571"/>
      <c r="Q597" s="424"/>
      <c r="R597" s="476"/>
      <c r="S597" s="477"/>
      <c r="T597" s="476"/>
      <c r="U597" s="574"/>
      <c r="V597" s="478"/>
      <c r="W597" s="68"/>
    </row>
    <row r="598" spans="1:23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54"/>
      <c r="K598" s="178"/>
      <c r="L598" s="174"/>
      <c r="M598" s="178"/>
      <c r="N598" s="183"/>
      <c r="O598" s="54"/>
      <c r="P598" s="571"/>
      <c r="Q598" s="424"/>
      <c r="R598" s="476"/>
      <c r="S598" s="477"/>
      <c r="T598" s="476"/>
      <c r="U598" s="574"/>
      <c r="V598" s="478"/>
      <c r="W598" s="68"/>
    </row>
    <row r="599" spans="1:23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54"/>
      <c r="K599" s="178"/>
      <c r="L599" s="174"/>
      <c r="M599" s="178"/>
      <c r="N599" s="183"/>
      <c r="O599" s="54"/>
      <c r="P599" s="571"/>
      <c r="Q599" s="424"/>
      <c r="R599" s="476"/>
      <c r="S599" s="477"/>
      <c r="T599" s="476"/>
      <c r="U599" s="574"/>
      <c r="V599" s="478"/>
      <c r="W599" s="68"/>
    </row>
    <row r="600" spans="1:23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54"/>
      <c r="K600" s="178"/>
      <c r="L600" s="174"/>
      <c r="M600" s="178"/>
      <c r="N600" s="183"/>
      <c r="O600" s="54"/>
      <c r="P600" s="571"/>
      <c r="Q600" s="424"/>
      <c r="R600" s="476"/>
      <c r="S600" s="477"/>
      <c r="T600" s="476"/>
      <c r="U600" s="574"/>
      <c r="V600" s="478"/>
      <c r="W600" s="68"/>
    </row>
    <row r="601" spans="1:23" s="195" customFormat="1" x14ac:dyDescent="0.2">
      <c r="A601" s="157"/>
      <c r="B601" s="148"/>
      <c r="C601" s="148"/>
      <c r="D601" s="112"/>
      <c r="E601" s="54"/>
      <c r="F601" s="54"/>
      <c r="G601" s="112"/>
      <c r="H601" s="102"/>
      <c r="I601" s="68"/>
      <c r="J601" s="54"/>
      <c r="K601" s="178"/>
      <c r="L601" s="174"/>
      <c r="M601" s="178"/>
      <c r="N601" s="183"/>
      <c r="O601" s="54"/>
      <c r="P601" s="571"/>
      <c r="Q601" s="424"/>
      <c r="R601" s="476"/>
      <c r="S601" s="477"/>
      <c r="T601" s="476"/>
      <c r="U601" s="574"/>
      <c r="V601" s="478"/>
      <c r="W601" s="68"/>
    </row>
    <row r="602" spans="1:23" s="195" customFormat="1" x14ac:dyDescent="0.2">
      <c r="A602" s="157"/>
      <c r="B602" s="148"/>
      <c r="C602" s="148"/>
      <c r="D602" s="112"/>
      <c r="E602" s="54"/>
      <c r="F602" s="54"/>
      <c r="G602" s="112"/>
      <c r="H602" s="102"/>
      <c r="I602" s="68"/>
      <c r="J602" s="54"/>
      <c r="K602" s="178"/>
      <c r="L602" s="174"/>
      <c r="M602" s="178"/>
      <c r="N602" s="183"/>
      <c r="O602" s="54"/>
      <c r="P602" s="571"/>
      <c r="Q602" s="424"/>
      <c r="R602" s="476"/>
      <c r="S602" s="477"/>
      <c r="T602" s="476"/>
      <c r="U602" s="574"/>
      <c r="V602" s="478"/>
      <c r="W602" s="68"/>
    </row>
    <row r="603" spans="1:23" s="195" customFormat="1" x14ac:dyDescent="0.2">
      <c r="A603" s="157"/>
      <c r="B603" s="148"/>
      <c r="C603" s="148"/>
      <c r="D603" s="112"/>
      <c r="E603" s="54"/>
      <c r="F603" s="54"/>
      <c r="G603" s="112"/>
      <c r="H603" s="102"/>
      <c r="I603" s="68"/>
      <c r="J603" s="54"/>
      <c r="K603" s="178"/>
      <c r="L603" s="174"/>
      <c r="M603" s="178"/>
      <c r="N603" s="183"/>
      <c r="O603" s="54"/>
      <c r="P603" s="571"/>
      <c r="Q603" s="424"/>
      <c r="R603" s="476"/>
      <c r="S603" s="477"/>
      <c r="T603" s="476"/>
      <c r="U603" s="574"/>
      <c r="V603" s="478"/>
      <c r="W603" s="68"/>
    </row>
    <row r="604" spans="1:23" s="195" customFormat="1" x14ac:dyDescent="0.2">
      <c r="A604" s="157"/>
      <c r="B604" s="148"/>
      <c r="C604" s="148"/>
      <c r="D604" s="112"/>
      <c r="E604" s="54"/>
      <c r="F604" s="54"/>
      <c r="G604" s="112"/>
      <c r="H604" s="102"/>
      <c r="I604" s="68"/>
      <c r="J604" s="54"/>
      <c r="K604" s="178"/>
      <c r="L604" s="174"/>
      <c r="M604" s="178"/>
      <c r="N604" s="183"/>
      <c r="O604" s="54"/>
      <c r="P604" s="571"/>
      <c r="Q604" s="424"/>
      <c r="R604" s="476"/>
      <c r="S604" s="477"/>
      <c r="T604" s="476"/>
      <c r="U604" s="574"/>
      <c r="V604" s="478"/>
      <c r="W604" s="68"/>
    </row>
    <row r="605" spans="1:23" s="195" customFormat="1" x14ac:dyDescent="0.2">
      <c r="A605" s="157"/>
      <c r="B605" s="148"/>
      <c r="C605" s="148"/>
      <c r="D605" s="112"/>
      <c r="E605" s="54"/>
      <c r="F605" s="54"/>
      <c r="G605" s="112"/>
      <c r="H605" s="102"/>
      <c r="I605" s="68"/>
      <c r="J605" s="54"/>
      <c r="K605" s="178"/>
      <c r="L605" s="174"/>
      <c r="M605" s="178"/>
      <c r="N605" s="183"/>
      <c r="O605" s="54"/>
      <c r="P605" s="571"/>
      <c r="Q605" s="424"/>
      <c r="R605" s="476"/>
      <c r="S605" s="477"/>
      <c r="T605" s="476"/>
      <c r="U605" s="574"/>
      <c r="V605" s="478"/>
      <c r="W605" s="68"/>
    </row>
    <row r="606" spans="1:23" s="195" customFormat="1" x14ac:dyDescent="0.2">
      <c r="A606" s="157"/>
      <c r="B606" s="148"/>
      <c r="C606" s="148"/>
      <c r="D606" s="112"/>
      <c r="E606" s="54"/>
      <c r="F606" s="54"/>
      <c r="G606" s="112"/>
      <c r="H606" s="102"/>
      <c r="I606" s="68"/>
      <c r="J606" s="54"/>
      <c r="K606" s="178"/>
      <c r="L606" s="174"/>
      <c r="M606" s="178"/>
      <c r="N606" s="183"/>
      <c r="O606" s="54"/>
      <c r="P606" s="571"/>
      <c r="Q606" s="424"/>
      <c r="R606" s="476"/>
      <c r="S606" s="477"/>
      <c r="T606" s="476"/>
      <c r="U606" s="574"/>
      <c r="V606" s="478"/>
      <c r="W606" s="68"/>
    </row>
    <row r="607" spans="1:23" s="195" customFormat="1" x14ac:dyDescent="0.2">
      <c r="A607" s="157"/>
      <c r="B607" s="148"/>
      <c r="C607" s="148"/>
      <c r="D607" s="112"/>
      <c r="E607" s="54"/>
      <c r="F607" s="54"/>
      <c r="G607" s="112"/>
      <c r="H607" s="102"/>
      <c r="I607" s="68"/>
      <c r="J607" s="54"/>
      <c r="K607" s="178"/>
      <c r="L607" s="174"/>
      <c r="M607" s="178"/>
      <c r="N607" s="183"/>
      <c r="O607" s="54"/>
      <c r="P607" s="571"/>
      <c r="Q607" s="424"/>
      <c r="R607" s="476"/>
      <c r="S607" s="477"/>
      <c r="T607" s="476"/>
      <c r="U607" s="574"/>
      <c r="V607" s="478"/>
      <c r="W607" s="68"/>
    </row>
    <row r="608" spans="1:23" s="195" customFormat="1" x14ac:dyDescent="0.2">
      <c r="A608" s="157"/>
      <c r="B608" s="148"/>
      <c r="C608" s="148"/>
      <c r="D608" s="112"/>
      <c r="E608" s="54"/>
      <c r="F608" s="54"/>
      <c r="G608" s="112"/>
      <c r="H608" s="102"/>
      <c r="I608" s="68"/>
      <c r="J608" s="54"/>
      <c r="K608" s="178"/>
      <c r="L608" s="174"/>
      <c r="M608" s="178"/>
      <c r="N608" s="183"/>
      <c r="O608" s="54"/>
      <c r="P608" s="571"/>
      <c r="Q608" s="424"/>
      <c r="R608" s="476"/>
      <c r="S608" s="477"/>
      <c r="T608" s="476"/>
      <c r="U608" s="574"/>
      <c r="V608" s="478"/>
      <c r="W608" s="68"/>
    </row>
    <row r="609" spans="1:23" s="195" customFormat="1" x14ac:dyDescent="0.2">
      <c r="A609" s="157"/>
      <c r="B609" s="148"/>
      <c r="C609" s="148"/>
      <c r="D609" s="112"/>
      <c r="E609" s="54"/>
      <c r="F609" s="54"/>
      <c r="G609" s="112"/>
      <c r="H609" s="102"/>
      <c r="I609" s="68"/>
      <c r="J609" s="54"/>
      <c r="K609" s="178"/>
      <c r="L609" s="174"/>
      <c r="M609" s="178"/>
      <c r="N609" s="183"/>
      <c r="O609" s="54"/>
      <c r="P609" s="571"/>
      <c r="Q609" s="424"/>
      <c r="R609" s="476"/>
      <c r="S609" s="477"/>
      <c r="T609" s="476"/>
      <c r="U609" s="574"/>
      <c r="V609" s="478"/>
      <c r="W609" s="68"/>
    </row>
    <row r="610" spans="1:23" s="195" customFormat="1" x14ac:dyDescent="0.2">
      <c r="A610" s="157"/>
      <c r="B610" s="148"/>
      <c r="C610" s="148"/>
      <c r="D610" s="112"/>
      <c r="E610" s="54"/>
      <c r="F610" s="54"/>
      <c r="G610" s="112"/>
      <c r="H610" s="102"/>
      <c r="I610" s="68"/>
      <c r="J610" s="54"/>
      <c r="K610" s="178"/>
      <c r="L610" s="174"/>
      <c r="M610" s="178"/>
      <c r="N610" s="183"/>
      <c r="O610" s="54"/>
      <c r="P610" s="571"/>
      <c r="Q610" s="424"/>
      <c r="R610" s="476"/>
      <c r="S610" s="477"/>
      <c r="T610" s="476"/>
      <c r="U610" s="574"/>
      <c r="V610" s="478"/>
      <c r="W610" s="68"/>
    </row>
    <row r="611" spans="1:23" s="195" customFormat="1" x14ac:dyDescent="0.2">
      <c r="A611" s="157"/>
      <c r="B611" s="148"/>
      <c r="C611" s="148"/>
      <c r="D611" s="112"/>
      <c r="E611" s="54"/>
      <c r="F611" s="54"/>
      <c r="G611" s="112"/>
      <c r="H611" s="102"/>
      <c r="I611" s="68"/>
      <c r="J611" s="54"/>
      <c r="K611" s="178"/>
      <c r="L611" s="174"/>
      <c r="M611" s="178"/>
      <c r="N611" s="183"/>
      <c r="O611" s="54"/>
      <c r="P611" s="571"/>
      <c r="Q611" s="424"/>
      <c r="R611" s="476"/>
      <c r="S611" s="477"/>
      <c r="T611" s="476"/>
      <c r="U611" s="574"/>
      <c r="V611" s="478"/>
      <c r="W611" s="68"/>
    </row>
    <row r="612" spans="1:23" s="195" customFormat="1" x14ac:dyDescent="0.2">
      <c r="A612" s="157"/>
      <c r="B612" s="148"/>
      <c r="C612" s="148"/>
      <c r="D612" s="112"/>
      <c r="E612" s="54"/>
      <c r="F612" s="54"/>
      <c r="G612" s="112"/>
      <c r="H612" s="102"/>
      <c r="I612" s="68"/>
      <c r="J612" s="54"/>
      <c r="K612" s="178"/>
      <c r="L612" s="174"/>
      <c r="M612" s="178"/>
      <c r="N612" s="183"/>
      <c r="O612" s="54"/>
      <c r="P612" s="571"/>
      <c r="Q612" s="424"/>
      <c r="R612" s="476"/>
      <c r="S612" s="477"/>
      <c r="T612" s="476"/>
      <c r="U612" s="574"/>
      <c r="V612" s="478"/>
      <c r="W612" s="68"/>
    </row>
    <row r="613" spans="1:23" s="195" customFormat="1" x14ac:dyDescent="0.2">
      <c r="A613" s="157"/>
      <c r="B613" s="148"/>
      <c r="C613" s="148"/>
      <c r="D613" s="112"/>
      <c r="E613" s="54"/>
      <c r="F613" s="54"/>
      <c r="G613" s="112"/>
      <c r="H613" s="102"/>
      <c r="I613" s="68"/>
      <c r="J613" s="54"/>
      <c r="K613" s="178"/>
      <c r="L613" s="174"/>
      <c r="M613" s="178"/>
      <c r="N613" s="183"/>
      <c r="O613" s="54"/>
      <c r="P613" s="571"/>
      <c r="Q613" s="424"/>
      <c r="R613" s="476"/>
      <c r="S613" s="477"/>
      <c r="T613" s="476"/>
      <c r="U613" s="574"/>
      <c r="V613" s="478"/>
      <c r="W613" s="68"/>
    </row>
    <row r="614" spans="1:23" s="195" customFormat="1" x14ac:dyDescent="0.2">
      <c r="A614" s="157"/>
      <c r="B614" s="148"/>
      <c r="C614" s="148"/>
      <c r="D614" s="112"/>
      <c r="E614" s="54"/>
      <c r="F614" s="54"/>
      <c r="G614" s="112"/>
      <c r="H614" s="102"/>
      <c r="I614" s="68"/>
      <c r="J614" s="54"/>
      <c r="K614" s="178"/>
      <c r="L614" s="174"/>
      <c r="M614" s="178"/>
      <c r="N614" s="183"/>
      <c r="O614" s="54"/>
      <c r="P614" s="571"/>
      <c r="Q614" s="424"/>
      <c r="R614" s="476"/>
      <c r="S614" s="477"/>
      <c r="T614" s="476"/>
      <c r="U614" s="574"/>
      <c r="V614" s="478"/>
      <c r="W614" s="68"/>
    </row>
    <row r="615" spans="1:23" s="195" customFormat="1" x14ac:dyDescent="0.2">
      <c r="A615" s="157"/>
      <c r="B615" s="148"/>
      <c r="C615" s="148"/>
      <c r="D615" s="112"/>
      <c r="E615" s="54"/>
      <c r="F615" s="54"/>
      <c r="G615" s="112"/>
      <c r="H615" s="102"/>
      <c r="I615" s="68"/>
      <c r="J615" s="54"/>
      <c r="K615" s="178"/>
      <c r="L615" s="174"/>
      <c r="M615" s="178"/>
      <c r="N615" s="183"/>
      <c r="O615" s="54"/>
      <c r="P615" s="571"/>
      <c r="Q615" s="424"/>
      <c r="R615" s="476"/>
      <c r="S615" s="477"/>
      <c r="T615" s="476"/>
      <c r="U615" s="574"/>
      <c r="V615" s="478"/>
      <c r="W615" s="68"/>
    </row>
    <row r="616" spans="1:23" s="195" customFormat="1" x14ac:dyDescent="0.2">
      <c r="A616" s="157"/>
      <c r="B616" s="148"/>
      <c r="C616" s="148"/>
      <c r="D616" s="112"/>
      <c r="E616" s="54"/>
      <c r="F616" s="54"/>
      <c r="G616" s="112"/>
      <c r="H616" s="102"/>
      <c r="I616" s="68"/>
      <c r="J616" s="54"/>
      <c r="K616" s="178"/>
      <c r="L616" s="174"/>
      <c r="M616" s="178"/>
      <c r="N616" s="183"/>
      <c r="O616" s="54"/>
      <c r="P616" s="571"/>
      <c r="Q616" s="424"/>
      <c r="R616" s="476"/>
      <c r="S616" s="477"/>
      <c r="T616" s="476"/>
      <c r="U616" s="574"/>
      <c r="V616" s="478"/>
      <c r="W616" s="68"/>
    </row>
    <row r="617" spans="1:23" s="195" customFormat="1" x14ac:dyDescent="0.2">
      <c r="A617" s="157"/>
      <c r="B617" s="148"/>
      <c r="C617" s="148"/>
      <c r="D617" s="112"/>
      <c r="E617" s="54"/>
      <c r="F617" s="54"/>
      <c r="G617" s="112"/>
      <c r="H617" s="102"/>
      <c r="I617" s="68"/>
      <c r="J617" s="54"/>
      <c r="K617" s="178"/>
      <c r="L617" s="174"/>
      <c r="M617" s="178"/>
      <c r="N617" s="183"/>
      <c r="O617" s="54"/>
      <c r="P617" s="571"/>
      <c r="Q617" s="424"/>
      <c r="R617" s="476"/>
      <c r="S617" s="477"/>
      <c r="T617" s="476"/>
      <c r="U617" s="574"/>
      <c r="V617" s="478"/>
      <c r="W617" s="68"/>
    </row>
    <row r="618" spans="1:23" s="195" customFormat="1" x14ac:dyDescent="0.2">
      <c r="A618" s="157"/>
      <c r="B618" s="148"/>
      <c r="C618" s="148"/>
      <c r="D618" s="112"/>
      <c r="E618" s="54"/>
      <c r="F618" s="54"/>
      <c r="G618" s="112"/>
      <c r="H618" s="102"/>
      <c r="I618" s="68"/>
      <c r="J618" s="54"/>
      <c r="K618" s="178"/>
      <c r="L618" s="174"/>
      <c r="M618" s="178"/>
      <c r="N618" s="183"/>
      <c r="O618" s="54"/>
      <c r="P618" s="571"/>
      <c r="Q618" s="424"/>
      <c r="R618" s="476"/>
      <c r="S618" s="477"/>
      <c r="T618" s="476"/>
      <c r="U618" s="574"/>
      <c r="V618" s="478"/>
      <c r="W618" s="68"/>
    </row>
    <row r="619" spans="1:23" s="195" customFormat="1" x14ac:dyDescent="0.2">
      <c r="A619" s="157"/>
      <c r="B619" s="148"/>
      <c r="C619" s="148"/>
      <c r="D619" s="112"/>
      <c r="E619" s="54"/>
      <c r="F619" s="54"/>
      <c r="G619" s="112"/>
      <c r="H619" s="102"/>
      <c r="I619" s="68"/>
      <c r="J619" s="54"/>
      <c r="K619" s="178"/>
      <c r="L619" s="174"/>
      <c r="M619" s="178"/>
      <c r="N619" s="183"/>
      <c r="O619" s="54"/>
      <c r="P619" s="571"/>
      <c r="Q619" s="424"/>
      <c r="R619" s="476"/>
      <c r="S619" s="477"/>
      <c r="T619" s="476"/>
      <c r="U619" s="574"/>
      <c r="V619" s="478"/>
      <c r="W619" s="68"/>
    </row>
    <row r="620" spans="1:23" s="195" customFormat="1" x14ac:dyDescent="0.2">
      <c r="A620" s="157"/>
      <c r="B620" s="148"/>
      <c r="C620" s="148"/>
      <c r="D620" s="112"/>
      <c r="E620" s="54"/>
      <c r="F620" s="54"/>
      <c r="G620" s="112"/>
      <c r="H620" s="102"/>
      <c r="I620" s="68"/>
      <c r="J620" s="54"/>
      <c r="K620" s="178"/>
      <c r="L620" s="174"/>
      <c r="M620" s="178"/>
      <c r="N620" s="183"/>
      <c r="O620" s="54"/>
      <c r="P620" s="571"/>
      <c r="Q620" s="424"/>
      <c r="R620" s="476"/>
      <c r="S620" s="477"/>
      <c r="T620" s="476"/>
      <c r="U620" s="574"/>
      <c r="V620" s="478"/>
      <c r="W620" s="68"/>
    </row>
    <row r="621" spans="1:23" s="195" customFormat="1" x14ac:dyDescent="0.2">
      <c r="A621" s="157"/>
      <c r="B621" s="148"/>
      <c r="C621" s="148"/>
      <c r="D621" s="112"/>
      <c r="E621" s="54"/>
      <c r="F621" s="54"/>
      <c r="G621" s="112"/>
      <c r="H621" s="102"/>
      <c r="I621" s="68"/>
      <c r="J621" s="54"/>
      <c r="K621" s="178"/>
      <c r="L621" s="174"/>
      <c r="M621" s="178"/>
      <c r="N621" s="183"/>
      <c r="O621" s="54"/>
      <c r="P621" s="571"/>
      <c r="Q621" s="424"/>
      <c r="R621" s="476"/>
      <c r="S621" s="477"/>
      <c r="T621" s="476"/>
      <c r="U621" s="574"/>
      <c r="V621" s="478"/>
      <c r="W621" s="68"/>
    </row>
    <row r="622" spans="1:23" s="195" customFormat="1" x14ac:dyDescent="0.2">
      <c r="A622" s="157"/>
      <c r="B622" s="148"/>
      <c r="C622" s="148"/>
      <c r="D622" s="112"/>
      <c r="E622" s="54"/>
      <c r="F622" s="54"/>
      <c r="G622" s="112"/>
      <c r="H622" s="102"/>
      <c r="I622" s="68"/>
      <c r="J622" s="54"/>
      <c r="K622" s="178"/>
      <c r="L622" s="174"/>
      <c r="M622" s="178"/>
      <c r="N622" s="183"/>
      <c r="O622" s="54"/>
      <c r="P622" s="571"/>
      <c r="Q622" s="424"/>
      <c r="R622" s="476"/>
      <c r="S622" s="477"/>
      <c r="T622" s="476"/>
      <c r="U622" s="574"/>
      <c r="V622" s="478"/>
      <c r="W622" s="68"/>
    </row>
    <row r="623" spans="1:23" s="195" customFormat="1" x14ac:dyDescent="0.2">
      <c r="A623" s="157"/>
      <c r="B623" s="148"/>
      <c r="C623" s="148"/>
      <c r="D623" s="112"/>
      <c r="E623" s="54"/>
      <c r="F623" s="54"/>
      <c r="G623" s="112"/>
      <c r="H623" s="102"/>
      <c r="I623" s="68"/>
      <c r="J623" s="54"/>
      <c r="K623" s="178"/>
      <c r="L623" s="174"/>
      <c r="M623" s="178"/>
      <c r="N623" s="183"/>
      <c r="O623" s="54"/>
      <c r="P623" s="571"/>
      <c r="Q623" s="424"/>
      <c r="R623" s="476"/>
      <c r="S623" s="477"/>
      <c r="T623" s="476"/>
      <c r="U623" s="574"/>
      <c r="V623" s="478"/>
      <c r="W623" s="68"/>
    </row>
    <row r="624" spans="1:23" s="195" customFormat="1" x14ac:dyDescent="0.2">
      <c r="A624" s="157"/>
      <c r="B624" s="148"/>
      <c r="C624" s="148"/>
      <c r="D624" s="112"/>
      <c r="E624" s="54"/>
      <c r="F624" s="54"/>
      <c r="G624" s="112"/>
      <c r="H624" s="102"/>
      <c r="I624" s="68"/>
      <c r="J624" s="54"/>
      <c r="K624" s="178"/>
      <c r="L624" s="174"/>
      <c r="M624" s="178"/>
      <c r="N624" s="183"/>
      <c r="O624" s="54"/>
      <c r="P624" s="571"/>
      <c r="Q624" s="424"/>
      <c r="R624" s="476"/>
      <c r="S624" s="477"/>
      <c r="T624" s="476"/>
      <c r="U624" s="574"/>
      <c r="V624" s="478"/>
      <c r="W624" s="68"/>
    </row>
    <row r="625" spans="1:23" s="195" customFormat="1" x14ac:dyDescent="0.2">
      <c r="A625" s="157"/>
      <c r="B625" s="148"/>
      <c r="C625" s="148"/>
      <c r="D625" s="112"/>
      <c r="E625" s="54"/>
      <c r="F625" s="54"/>
      <c r="G625" s="112"/>
      <c r="H625" s="102"/>
      <c r="I625" s="68"/>
      <c r="J625" s="54"/>
      <c r="K625" s="178"/>
      <c r="L625" s="174"/>
      <c r="M625" s="178"/>
      <c r="N625" s="183"/>
      <c r="O625" s="54"/>
      <c r="P625" s="571"/>
      <c r="Q625" s="424"/>
      <c r="R625" s="476"/>
      <c r="S625" s="477"/>
      <c r="T625" s="476"/>
      <c r="U625" s="574"/>
      <c r="V625" s="478"/>
      <c r="W625" s="68"/>
    </row>
    <row r="626" spans="1:23" s="195" customFormat="1" x14ac:dyDescent="0.2">
      <c r="A626" s="157"/>
      <c r="B626" s="148"/>
      <c r="C626" s="148"/>
      <c r="D626" s="112"/>
      <c r="E626" s="54"/>
      <c r="F626" s="54"/>
      <c r="G626" s="112"/>
      <c r="H626" s="102"/>
      <c r="I626" s="68"/>
      <c r="J626" s="54"/>
      <c r="K626" s="178"/>
      <c r="L626" s="174"/>
      <c r="M626" s="178"/>
      <c r="N626" s="183"/>
      <c r="O626" s="54"/>
      <c r="P626" s="571"/>
      <c r="Q626" s="424"/>
      <c r="R626" s="476"/>
      <c r="S626" s="477"/>
      <c r="T626" s="476"/>
      <c r="U626" s="574"/>
      <c r="V626" s="478"/>
      <c r="W626" s="68"/>
    </row>
    <row r="627" spans="1:23" s="195" customFormat="1" x14ac:dyDescent="0.2">
      <c r="A627" s="157"/>
      <c r="B627" s="148"/>
      <c r="C627" s="148"/>
      <c r="D627" s="112"/>
      <c r="E627" s="54"/>
      <c r="F627" s="54"/>
      <c r="G627" s="112"/>
      <c r="H627" s="102"/>
      <c r="I627" s="68"/>
      <c r="J627" s="54"/>
      <c r="K627" s="178"/>
      <c r="L627" s="174"/>
      <c r="M627" s="178"/>
      <c r="N627" s="183"/>
      <c r="O627" s="54"/>
      <c r="P627" s="571"/>
      <c r="Q627" s="424"/>
      <c r="R627" s="476"/>
      <c r="S627" s="477"/>
      <c r="T627" s="476"/>
      <c r="U627" s="574"/>
      <c r="V627" s="478"/>
      <c r="W627" s="68"/>
    </row>
    <row r="628" spans="1:23" s="195" customFormat="1" x14ac:dyDescent="0.2">
      <c r="A628" s="157"/>
      <c r="B628" s="148"/>
      <c r="C628" s="148"/>
      <c r="D628" s="112"/>
      <c r="E628" s="54"/>
      <c r="F628" s="54"/>
      <c r="G628" s="112"/>
      <c r="H628" s="102"/>
      <c r="I628" s="68"/>
      <c r="J628" s="54"/>
      <c r="K628" s="178"/>
      <c r="L628" s="174"/>
      <c r="M628" s="178"/>
      <c r="N628" s="183"/>
      <c r="O628" s="54"/>
      <c r="P628" s="571"/>
      <c r="Q628" s="424"/>
      <c r="R628" s="476"/>
      <c r="S628" s="477"/>
      <c r="T628" s="476"/>
      <c r="U628" s="574"/>
      <c r="V628" s="478"/>
      <c r="W628" s="68"/>
    </row>
    <row r="629" spans="1:23" s="195" customFormat="1" x14ac:dyDescent="0.2">
      <c r="A629" s="157"/>
      <c r="B629" s="148"/>
      <c r="C629" s="148"/>
      <c r="D629" s="112"/>
      <c r="E629" s="54"/>
      <c r="F629" s="54"/>
      <c r="G629" s="112"/>
      <c r="H629" s="102"/>
      <c r="I629" s="68"/>
      <c r="J629" s="54"/>
      <c r="K629" s="178"/>
      <c r="L629" s="174"/>
      <c r="M629" s="178"/>
      <c r="N629" s="183"/>
      <c r="O629" s="54"/>
      <c r="P629" s="571"/>
      <c r="Q629" s="424"/>
      <c r="R629" s="476"/>
      <c r="S629" s="477"/>
      <c r="T629" s="476"/>
      <c r="U629" s="574"/>
      <c r="V629" s="478"/>
      <c r="W629" s="68"/>
    </row>
    <row r="630" spans="1:23" s="195" customFormat="1" x14ac:dyDescent="0.2">
      <c r="A630" s="157"/>
      <c r="B630" s="148"/>
      <c r="C630" s="148"/>
      <c r="D630" s="112"/>
      <c r="E630" s="54"/>
      <c r="F630" s="54"/>
      <c r="G630" s="112"/>
      <c r="H630" s="102"/>
      <c r="I630" s="68"/>
      <c r="J630" s="54"/>
      <c r="K630" s="178"/>
      <c r="L630" s="174"/>
      <c r="M630" s="178"/>
      <c r="N630" s="183"/>
      <c r="O630" s="54"/>
      <c r="P630" s="571"/>
      <c r="Q630" s="424"/>
      <c r="R630" s="476"/>
      <c r="S630" s="477"/>
      <c r="T630" s="476"/>
      <c r="U630" s="574"/>
      <c r="V630" s="478"/>
      <c r="W630" s="68"/>
    </row>
    <row r="631" spans="1:23" s="195" customFormat="1" x14ac:dyDescent="0.2">
      <c r="A631" s="157"/>
      <c r="B631" s="148"/>
      <c r="C631" s="148"/>
      <c r="D631" s="112"/>
      <c r="E631" s="54"/>
      <c r="F631" s="54"/>
      <c r="G631" s="112"/>
      <c r="H631" s="102"/>
      <c r="I631" s="68"/>
      <c r="J631" s="54"/>
      <c r="K631" s="178"/>
      <c r="L631" s="174"/>
      <c r="M631" s="178"/>
      <c r="N631" s="183"/>
      <c r="O631" s="54"/>
      <c r="P631" s="571"/>
      <c r="Q631" s="424"/>
      <c r="R631" s="476"/>
      <c r="S631" s="477"/>
      <c r="T631" s="476"/>
      <c r="U631" s="574"/>
      <c r="V631" s="478"/>
      <c r="W631" s="68"/>
    </row>
    <row r="632" spans="1:23" s="195" customFormat="1" x14ac:dyDescent="0.2">
      <c r="A632" s="157"/>
      <c r="B632" s="148"/>
      <c r="C632" s="148"/>
      <c r="D632" s="112"/>
      <c r="E632" s="54"/>
      <c r="F632" s="54"/>
      <c r="G632" s="112"/>
      <c r="H632" s="102"/>
      <c r="I632" s="68"/>
      <c r="J632" s="54"/>
      <c r="K632" s="178"/>
      <c r="L632" s="174"/>
      <c r="M632" s="178"/>
      <c r="N632" s="183"/>
      <c r="O632" s="54"/>
      <c r="P632" s="571"/>
      <c r="Q632" s="424"/>
      <c r="R632" s="476"/>
      <c r="S632" s="477"/>
      <c r="T632" s="476"/>
      <c r="U632" s="574"/>
      <c r="V632" s="478"/>
      <c r="W632" s="68"/>
    </row>
    <row r="633" spans="1:23" s="195" customFormat="1" x14ac:dyDescent="0.2">
      <c r="A633" s="157"/>
      <c r="B633" s="148"/>
      <c r="C633" s="148"/>
      <c r="D633" s="112"/>
      <c r="E633" s="54"/>
      <c r="F633" s="54"/>
      <c r="G633" s="112"/>
      <c r="H633" s="102"/>
      <c r="I633" s="68"/>
      <c r="J633" s="54"/>
      <c r="K633" s="178"/>
      <c r="L633" s="174"/>
      <c r="M633" s="178"/>
      <c r="N633" s="183"/>
      <c r="O633" s="54"/>
      <c r="P633" s="571"/>
      <c r="Q633" s="424"/>
      <c r="R633" s="476"/>
      <c r="S633" s="477"/>
      <c r="T633" s="476"/>
      <c r="U633" s="574"/>
      <c r="V633" s="478"/>
      <c r="W633" s="68"/>
    </row>
    <row r="634" spans="1:23" s="195" customFormat="1" x14ac:dyDescent="0.2">
      <c r="A634" s="157"/>
      <c r="B634" s="148"/>
      <c r="C634" s="148"/>
      <c r="D634" s="112"/>
      <c r="E634" s="54"/>
      <c r="F634" s="54"/>
      <c r="G634" s="112"/>
      <c r="H634" s="102"/>
      <c r="I634" s="68"/>
      <c r="J634" s="54"/>
      <c r="K634" s="178"/>
      <c r="L634" s="174"/>
      <c r="M634" s="178"/>
      <c r="N634" s="183"/>
      <c r="O634" s="54"/>
      <c r="P634" s="571"/>
      <c r="Q634" s="424"/>
      <c r="R634" s="476"/>
      <c r="S634" s="477"/>
      <c r="T634" s="476"/>
      <c r="U634" s="574"/>
      <c r="V634" s="478"/>
      <c r="W634" s="68"/>
    </row>
    <row r="635" spans="1:23" s="195" customFormat="1" x14ac:dyDescent="0.2">
      <c r="A635" s="157"/>
      <c r="B635" s="148"/>
      <c r="C635" s="148"/>
      <c r="D635" s="112"/>
      <c r="E635" s="54"/>
      <c r="F635" s="54"/>
      <c r="G635" s="112"/>
      <c r="H635" s="102"/>
      <c r="I635" s="68"/>
      <c r="J635" s="54"/>
      <c r="K635" s="178"/>
      <c r="L635" s="174"/>
      <c r="M635" s="178"/>
      <c r="N635" s="183"/>
      <c r="O635" s="54"/>
      <c r="P635" s="571"/>
      <c r="Q635" s="424"/>
      <c r="R635" s="476"/>
      <c r="S635" s="477"/>
      <c r="T635" s="476"/>
      <c r="U635" s="574"/>
      <c r="V635" s="478"/>
      <c r="W635" s="68"/>
    </row>
    <row r="636" spans="1:23" s="195" customFormat="1" x14ac:dyDescent="0.2">
      <c r="A636" s="157"/>
      <c r="B636" s="148"/>
      <c r="C636" s="148"/>
      <c r="D636" s="112"/>
      <c r="E636" s="54"/>
      <c r="F636" s="54"/>
      <c r="G636" s="112"/>
      <c r="H636" s="102"/>
      <c r="I636" s="68"/>
      <c r="J636" s="54"/>
      <c r="K636" s="178"/>
      <c r="L636" s="174"/>
      <c r="M636" s="178"/>
      <c r="N636" s="183"/>
      <c r="O636" s="54"/>
      <c r="P636" s="571"/>
      <c r="Q636" s="424"/>
      <c r="R636" s="476"/>
      <c r="S636" s="477"/>
      <c r="T636" s="476"/>
      <c r="U636" s="574"/>
      <c r="V636" s="478"/>
      <c r="W636" s="68"/>
    </row>
    <row r="637" spans="1:23" s="195" customFormat="1" x14ac:dyDescent="0.2">
      <c r="A637" s="157"/>
      <c r="B637" s="148"/>
      <c r="C637" s="148"/>
      <c r="D637" s="112"/>
      <c r="E637" s="54"/>
      <c r="F637" s="54"/>
      <c r="G637" s="112"/>
      <c r="H637" s="102"/>
      <c r="I637" s="68"/>
      <c r="J637" s="54"/>
      <c r="K637" s="178"/>
      <c r="L637" s="174"/>
      <c r="M637" s="178"/>
      <c r="N637" s="183"/>
      <c r="O637" s="54"/>
      <c r="P637" s="571"/>
      <c r="Q637" s="424"/>
      <c r="R637" s="476"/>
      <c r="S637" s="477"/>
      <c r="T637" s="476"/>
      <c r="U637" s="574"/>
      <c r="V637" s="478"/>
      <c r="W637" s="68"/>
    </row>
    <row r="638" spans="1:23" s="195" customFormat="1" x14ac:dyDescent="0.2">
      <c r="A638" s="157"/>
      <c r="B638" s="148"/>
      <c r="C638" s="148"/>
      <c r="D638" s="112"/>
      <c r="E638" s="54"/>
      <c r="F638" s="54"/>
      <c r="G638" s="112"/>
      <c r="H638" s="102"/>
      <c r="I638" s="68"/>
      <c r="J638" s="54"/>
      <c r="K638" s="178"/>
      <c r="L638" s="174"/>
      <c r="M638" s="178"/>
      <c r="N638" s="183"/>
      <c r="O638" s="54"/>
      <c r="P638" s="571"/>
      <c r="Q638" s="424"/>
      <c r="R638" s="476"/>
      <c r="S638" s="477"/>
      <c r="T638" s="476"/>
      <c r="U638" s="574"/>
      <c r="V638" s="478"/>
      <c r="W638" s="68"/>
    </row>
    <row r="639" spans="1:23" s="195" customFormat="1" x14ac:dyDescent="0.2">
      <c r="A639" s="157"/>
      <c r="B639" s="148"/>
      <c r="C639" s="148"/>
      <c r="D639" s="112"/>
      <c r="E639" s="54"/>
      <c r="F639" s="54"/>
      <c r="G639" s="112"/>
      <c r="H639" s="102"/>
      <c r="I639" s="68"/>
      <c r="J639" s="54"/>
      <c r="K639" s="178"/>
      <c r="L639" s="174"/>
      <c r="M639" s="178"/>
      <c r="N639" s="183"/>
      <c r="O639" s="54"/>
      <c r="P639" s="571"/>
      <c r="Q639" s="424"/>
      <c r="R639" s="476"/>
      <c r="S639" s="477"/>
      <c r="T639" s="476"/>
      <c r="U639" s="574"/>
      <c r="V639" s="478"/>
      <c r="W639" s="68"/>
    </row>
    <row r="640" spans="1:23" s="195" customFormat="1" x14ac:dyDescent="0.2">
      <c r="A640" s="157"/>
      <c r="B640" s="148"/>
      <c r="C640" s="148"/>
      <c r="D640" s="112"/>
      <c r="E640" s="54"/>
      <c r="F640" s="54"/>
      <c r="G640" s="112"/>
      <c r="H640" s="102"/>
      <c r="I640" s="68"/>
      <c r="J640" s="54"/>
      <c r="K640" s="178"/>
      <c r="L640" s="174"/>
      <c r="M640" s="178"/>
      <c r="N640" s="183"/>
      <c r="O640" s="54"/>
      <c r="P640" s="571"/>
      <c r="Q640" s="424"/>
      <c r="R640" s="476"/>
      <c r="S640" s="477"/>
      <c r="T640" s="476"/>
      <c r="U640" s="574"/>
      <c r="V640" s="478"/>
      <c r="W640" s="68"/>
    </row>
    <row r="641" spans="1:23" s="195" customFormat="1" x14ac:dyDescent="0.2">
      <c r="A641" s="157"/>
      <c r="B641" s="148"/>
      <c r="C641" s="148"/>
      <c r="D641" s="112"/>
      <c r="E641" s="54"/>
      <c r="F641" s="54"/>
      <c r="G641" s="112"/>
      <c r="H641" s="102"/>
      <c r="I641" s="68"/>
      <c r="J641" s="54"/>
      <c r="K641" s="178"/>
      <c r="L641" s="174"/>
      <c r="M641" s="178"/>
      <c r="N641" s="183"/>
      <c r="O641" s="54"/>
      <c r="P641" s="571"/>
      <c r="Q641" s="424"/>
      <c r="R641" s="476"/>
      <c r="S641" s="477"/>
      <c r="T641" s="476"/>
      <c r="U641" s="574"/>
      <c r="V641" s="478"/>
      <c r="W641" s="68"/>
    </row>
    <row r="642" spans="1:23" s="195" customFormat="1" x14ac:dyDescent="0.2">
      <c r="A642" s="157"/>
      <c r="B642" s="148"/>
      <c r="C642" s="148"/>
      <c r="D642" s="112"/>
      <c r="E642" s="54"/>
      <c r="F642" s="54"/>
      <c r="G642" s="112"/>
      <c r="H642" s="102"/>
      <c r="I642" s="68"/>
      <c r="J642" s="54"/>
      <c r="K642" s="178"/>
      <c r="L642" s="174"/>
      <c r="M642" s="178"/>
      <c r="N642" s="183"/>
      <c r="O642" s="54"/>
      <c r="P642" s="571"/>
      <c r="Q642" s="424"/>
      <c r="R642" s="476"/>
      <c r="S642" s="477"/>
      <c r="T642" s="476"/>
      <c r="U642" s="574"/>
      <c r="V642" s="478"/>
      <c r="W642" s="68"/>
    </row>
    <row r="643" spans="1:23" s="195" customFormat="1" x14ac:dyDescent="0.2">
      <c r="A643" s="157"/>
      <c r="B643" s="148"/>
      <c r="C643" s="148"/>
      <c r="D643" s="112"/>
      <c r="E643" s="54"/>
      <c r="F643" s="54"/>
      <c r="G643" s="112"/>
      <c r="H643" s="102"/>
      <c r="I643" s="68"/>
      <c r="J643" s="54"/>
      <c r="K643" s="178"/>
      <c r="L643" s="174"/>
      <c r="M643" s="178"/>
      <c r="N643" s="183"/>
      <c r="O643" s="54"/>
      <c r="P643" s="571"/>
      <c r="Q643" s="424"/>
      <c r="R643" s="476"/>
      <c r="S643" s="477"/>
      <c r="T643" s="476"/>
      <c r="U643" s="574"/>
      <c r="V643" s="478"/>
      <c r="W643" s="68"/>
    </row>
    <row r="644" spans="1:23" s="195" customFormat="1" x14ac:dyDescent="0.2">
      <c r="A644" s="157"/>
      <c r="B644" s="148"/>
      <c r="C644" s="148"/>
      <c r="D644" s="112"/>
      <c r="E644" s="54"/>
      <c r="F644" s="54"/>
      <c r="G644" s="112"/>
      <c r="H644" s="102"/>
      <c r="I644" s="68"/>
      <c r="J644" s="54"/>
      <c r="K644" s="178"/>
      <c r="L644" s="174"/>
      <c r="M644" s="178"/>
      <c r="N644" s="183"/>
      <c r="O644" s="54"/>
      <c r="P644" s="571"/>
      <c r="Q644" s="424"/>
      <c r="R644" s="476"/>
      <c r="S644" s="477"/>
      <c r="T644" s="476"/>
      <c r="U644" s="574"/>
      <c r="V644" s="478"/>
      <c r="W644" s="68"/>
    </row>
    <row r="645" spans="1:23" s="195" customFormat="1" x14ac:dyDescent="0.2">
      <c r="A645" s="157"/>
      <c r="B645" s="148"/>
      <c r="C645" s="148"/>
      <c r="D645" s="112"/>
      <c r="E645" s="54"/>
      <c r="F645" s="54"/>
      <c r="G645" s="112"/>
      <c r="H645" s="102"/>
      <c r="I645" s="68"/>
      <c r="J645" s="54"/>
      <c r="K645" s="178"/>
      <c r="L645" s="174"/>
      <c r="M645" s="178"/>
      <c r="N645" s="183"/>
      <c r="O645" s="54"/>
      <c r="P645" s="571"/>
      <c r="Q645" s="424"/>
      <c r="R645" s="476"/>
      <c r="S645" s="477"/>
      <c r="T645" s="476"/>
      <c r="U645" s="574"/>
      <c r="V645" s="478"/>
      <c r="W645" s="68"/>
    </row>
    <row r="646" spans="1:23" s="195" customFormat="1" x14ac:dyDescent="0.2">
      <c r="A646" s="157"/>
      <c r="B646" s="148"/>
      <c r="C646" s="148"/>
      <c r="D646" s="112"/>
      <c r="E646" s="54"/>
      <c r="F646" s="54"/>
      <c r="G646" s="112"/>
      <c r="H646" s="102"/>
      <c r="I646" s="68"/>
      <c r="J646" s="54"/>
      <c r="K646" s="178"/>
      <c r="L646" s="174"/>
      <c r="M646" s="178"/>
      <c r="N646" s="183"/>
      <c r="O646" s="54"/>
      <c r="P646" s="571"/>
      <c r="Q646" s="424"/>
      <c r="R646" s="476"/>
      <c r="S646" s="477"/>
      <c r="T646" s="476"/>
      <c r="U646" s="574"/>
      <c r="V646" s="478"/>
      <c r="W646" s="68"/>
    </row>
    <row r="647" spans="1:23" s="195" customFormat="1" x14ac:dyDescent="0.2">
      <c r="A647" s="157"/>
      <c r="B647" s="148"/>
      <c r="C647" s="148"/>
      <c r="D647" s="112"/>
      <c r="E647" s="54"/>
      <c r="F647" s="54"/>
      <c r="G647" s="112"/>
      <c r="H647" s="102"/>
      <c r="I647" s="68"/>
      <c r="J647" s="54"/>
      <c r="K647" s="178"/>
      <c r="L647" s="174"/>
      <c r="M647" s="178"/>
      <c r="N647" s="183"/>
      <c r="O647" s="54"/>
      <c r="P647" s="634"/>
      <c r="Q647" s="424"/>
      <c r="R647" s="476"/>
      <c r="S647" s="477"/>
      <c r="T647" s="476"/>
      <c r="U647" s="574"/>
      <c r="V647" s="478"/>
      <c r="W647" s="68"/>
    </row>
    <row r="648" spans="1:23" s="195" customFormat="1" x14ac:dyDescent="0.2">
      <c r="A648" s="157"/>
      <c r="B648" s="148"/>
      <c r="C648" s="148"/>
      <c r="D648" s="112"/>
      <c r="E648" s="54"/>
      <c r="F648" s="54"/>
      <c r="G648" s="112"/>
      <c r="H648" s="102"/>
      <c r="I648" s="68"/>
      <c r="J648" s="54"/>
      <c r="K648" s="178"/>
      <c r="L648" s="174"/>
      <c r="M648" s="178"/>
      <c r="N648" s="183"/>
      <c r="O648" s="54"/>
      <c r="P648" s="571"/>
      <c r="Q648" s="424"/>
      <c r="R648" s="476"/>
      <c r="S648" s="477"/>
      <c r="T648" s="476"/>
      <c r="U648" s="574"/>
      <c r="V648" s="478"/>
      <c r="W648" s="68"/>
    </row>
    <row r="649" spans="1:23" s="195" customFormat="1" x14ac:dyDescent="0.2">
      <c r="A649" s="157"/>
      <c r="B649" s="148"/>
      <c r="C649" s="148"/>
      <c r="D649" s="112"/>
      <c r="E649" s="54"/>
      <c r="F649" s="54"/>
      <c r="G649" s="112"/>
      <c r="H649" s="102"/>
      <c r="I649" s="68"/>
      <c r="J649" s="54"/>
      <c r="K649" s="178"/>
      <c r="L649" s="174"/>
      <c r="M649" s="178"/>
      <c r="N649" s="183"/>
      <c r="O649" s="54"/>
      <c r="P649" s="571"/>
      <c r="Q649" s="424"/>
      <c r="R649" s="476"/>
      <c r="S649" s="477"/>
      <c r="T649" s="476"/>
      <c r="U649" s="574"/>
      <c r="V649" s="478"/>
      <c r="W649" s="68"/>
    </row>
    <row r="650" spans="1:23" s="195" customFormat="1" x14ac:dyDescent="0.2">
      <c r="A650" s="157"/>
      <c r="B650" s="148"/>
      <c r="C650" s="148"/>
      <c r="D650" s="112"/>
      <c r="E650" s="54"/>
      <c r="F650" s="54"/>
      <c r="G650" s="112"/>
      <c r="H650" s="102"/>
      <c r="I650" s="68"/>
      <c r="J650" s="54"/>
      <c r="K650" s="178"/>
      <c r="L650" s="174"/>
      <c r="M650" s="178"/>
      <c r="N650" s="183"/>
      <c r="O650" s="54"/>
      <c r="P650" s="571"/>
      <c r="Q650" s="424"/>
      <c r="R650" s="476"/>
      <c r="S650" s="477"/>
      <c r="T650" s="476"/>
      <c r="U650" s="574"/>
      <c r="V650" s="478"/>
      <c r="W650" s="68"/>
    </row>
    <row r="651" spans="1:23" s="195" customFormat="1" x14ac:dyDescent="0.2">
      <c r="A651" s="157"/>
      <c r="B651" s="148"/>
      <c r="C651" s="148"/>
      <c r="D651" s="112"/>
      <c r="E651" s="54"/>
      <c r="F651" s="54"/>
      <c r="G651" s="112"/>
      <c r="H651" s="102"/>
      <c r="I651" s="68"/>
      <c r="J651" s="54"/>
      <c r="K651" s="178"/>
      <c r="L651" s="174"/>
      <c r="M651" s="178"/>
      <c r="N651" s="183"/>
      <c r="O651" s="54"/>
      <c r="P651" s="571"/>
      <c r="Q651" s="424"/>
      <c r="R651" s="476"/>
      <c r="S651" s="477"/>
      <c r="T651" s="476"/>
      <c r="U651" s="574"/>
      <c r="V651" s="478"/>
      <c r="W651" s="68"/>
    </row>
    <row r="652" spans="1:23" s="195" customFormat="1" x14ac:dyDescent="0.2">
      <c r="A652" s="157"/>
      <c r="B652" s="148"/>
      <c r="C652" s="148"/>
      <c r="D652" s="112"/>
      <c r="E652" s="54"/>
      <c r="F652" s="54"/>
      <c r="G652" s="112"/>
      <c r="H652" s="102"/>
      <c r="I652" s="68"/>
      <c r="J652" s="54"/>
      <c r="K652" s="178"/>
      <c r="L652" s="174"/>
      <c r="M652" s="178"/>
      <c r="N652" s="183"/>
      <c r="O652" s="54"/>
      <c r="P652" s="571"/>
      <c r="Q652" s="424"/>
      <c r="R652" s="476"/>
      <c r="S652" s="477"/>
      <c r="T652" s="476"/>
      <c r="U652" s="574"/>
      <c r="V652" s="478"/>
      <c r="W652" s="68"/>
    </row>
    <row r="653" spans="1:23" s="195" customFormat="1" x14ac:dyDescent="0.2">
      <c r="A653" s="157"/>
      <c r="B653" s="148"/>
      <c r="C653" s="148"/>
      <c r="D653" s="112"/>
      <c r="E653" s="54"/>
      <c r="F653" s="54"/>
      <c r="G653" s="112"/>
      <c r="H653" s="102"/>
      <c r="I653" s="68"/>
      <c r="J653" s="54"/>
      <c r="K653" s="178"/>
      <c r="L653" s="174"/>
      <c r="M653" s="178"/>
      <c r="N653" s="183"/>
      <c r="O653" s="54"/>
      <c r="P653" s="571"/>
      <c r="Q653" s="424"/>
      <c r="R653" s="476"/>
      <c r="S653" s="477"/>
      <c r="T653" s="476"/>
      <c r="U653" s="574"/>
      <c r="V653" s="478"/>
      <c r="W653" s="68"/>
    </row>
    <row r="654" spans="1:23" s="195" customFormat="1" x14ac:dyDescent="0.2">
      <c r="A654" s="157"/>
      <c r="B654" s="148"/>
      <c r="C654" s="148"/>
      <c r="D654" s="112"/>
      <c r="E654" s="54"/>
      <c r="F654" s="54"/>
      <c r="G654" s="112"/>
      <c r="H654" s="102"/>
      <c r="I654" s="68"/>
      <c r="J654" s="54"/>
      <c r="K654" s="178"/>
      <c r="L654" s="174"/>
      <c r="M654" s="178"/>
      <c r="N654" s="183"/>
      <c r="O654" s="54"/>
      <c r="P654" s="571"/>
      <c r="Q654" s="424"/>
      <c r="R654" s="476"/>
      <c r="S654" s="477"/>
      <c r="T654" s="476"/>
      <c r="U654" s="574"/>
      <c r="V654" s="478"/>
      <c r="W654" s="68"/>
    </row>
    <row r="655" spans="1:23" s="195" customFormat="1" x14ac:dyDescent="0.2">
      <c r="A655" s="157"/>
      <c r="B655" s="148"/>
      <c r="C655" s="148"/>
      <c r="D655" s="112"/>
      <c r="E655" s="54"/>
      <c r="F655" s="54"/>
      <c r="G655" s="112"/>
      <c r="H655" s="102"/>
      <c r="I655" s="68"/>
      <c r="J655" s="54"/>
      <c r="K655" s="178"/>
      <c r="L655" s="174"/>
      <c r="M655" s="178"/>
      <c r="N655" s="183"/>
      <c r="O655" s="54"/>
      <c r="P655" s="571"/>
      <c r="Q655" s="424"/>
      <c r="R655" s="476"/>
      <c r="S655" s="477"/>
      <c r="T655" s="476"/>
      <c r="U655" s="574"/>
      <c r="V655" s="478"/>
      <c r="W655" s="68"/>
    </row>
    <row r="656" spans="1:23" s="195" customFormat="1" x14ac:dyDescent="0.2">
      <c r="A656" s="157"/>
      <c r="B656" s="148"/>
      <c r="C656" s="148"/>
      <c r="D656" s="112"/>
      <c r="E656" s="54"/>
      <c r="F656" s="54"/>
      <c r="G656" s="112"/>
      <c r="H656" s="102"/>
      <c r="I656" s="68"/>
      <c r="J656" s="54"/>
      <c r="K656" s="178"/>
      <c r="L656" s="174"/>
      <c r="M656" s="178"/>
      <c r="N656" s="183"/>
      <c r="O656" s="54"/>
      <c r="P656" s="571"/>
      <c r="Q656" s="424"/>
      <c r="R656" s="476"/>
      <c r="S656" s="477"/>
      <c r="T656" s="476"/>
      <c r="U656" s="574"/>
      <c r="V656" s="478"/>
      <c r="W656" s="68"/>
    </row>
    <row r="657" spans="1:23" s="195" customFormat="1" x14ac:dyDescent="0.2">
      <c r="A657" s="157"/>
      <c r="B657" s="148"/>
      <c r="C657" s="148"/>
      <c r="D657" s="112"/>
      <c r="E657" s="54"/>
      <c r="F657" s="54"/>
      <c r="G657" s="112"/>
      <c r="H657" s="102"/>
      <c r="I657" s="68"/>
      <c r="J657" s="54"/>
      <c r="K657" s="178"/>
      <c r="L657" s="174"/>
      <c r="M657" s="178"/>
      <c r="N657" s="183"/>
      <c r="O657" s="54"/>
      <c r="P657" s="571"/>
      <c r="Q657" s="424"/>
      <c r="R657" s="476"/>
      <c r="S657" s="477"/>
      <c r="T657" s="476"/>
      <c r="U657" s="574"/>
      <c r="V657" s="478"/>
      <c r="W657" s="68"/>
    </row>
    <row r="658" spans="1:23" s="195" customFormat="1" x14ac:dyDescent="0.2">
      <c r="A658" s="157"/>
      <c r="B658" s="148"/>
      <c r="C658" s="148"/>
      <c r="D658" s="112"/>
      <c r="E658" s="54"/>
      <c r="F658" s="54"/>
      <c r="G658" s="112"/>
      <c r="H658" s="102"/>
      <c r="I658" s="68"/>
      <c r="J658" s="54"/>
      <c r="K658" s="178"/>
      <c r="L658" s="174"/>
      <c r="M658" s="178"/>
      <c r="N658" s="183"/>
      <c r="O658" s="54"/>
      <c r="P658" s="571"/>
      <c r="Q658" s="424"/>
      <c r="R658" s="476"/>
      <c r="S658" s="477"/>
      <c r="T658" s="476"/>
      <c r="U658" s="574"/>
      <c r="V658" s="478"/>
      <c r="W658" s="68"/>
    </row>
    <row r="659" spans="1:23" s="195" customFormat="1" x14ac:dyDescent="0.2">
      <c r="A659" s="157"/>
      <c r="B659" s="148"/>
      <c r="C659" s="148"/>
      <c r="D659" s="112"/>
      <c r="E659" s="54"/>
      <c r="F659" s="54"/>
      <c r="G659" s="112"/>
      <c r="H659" s="102"/>
      <c r="I659" s="68"/>
      <c r="J659" s="54"/>
      <c r="K659" s="178"/>
      <c r="L659" s="174"/>
      <c r="M659" s="178"/>
      <c r="N659" s="183"/>
      <c r="O659" s="54"/>
      <c r="P659" s="571"/>
      <c r="Q659" s="424"/>
      <c r="R659" s="476"/>
      <c r="S659" s="477"/>
      <c r="T659" s="476"/>
      <c r="U659" s="574"/>
      <c r="V659" s="478"/>
      <c r="W659" s="68"/>
    </row>
    <row r="660" spans="1:23" s="195" customFormat="1" x14ac:dyDescent="0.2">
      <c r="A660" s="157"/>
      <c r="B660" s="148"/>
      <c r="C660" s="148"/>
      <c r="D660" s="112"/>
      <c r="E660" s="54"/>
      <c r="F660" s="54"/>
      <c r="G660" s="112"/>
      <c r="H660" s="102"/>
      <c r="I660" s="68"/>
      <c r="J660" s="54"/>
      <c r="K660" s="178"/>
      <c r="L660" s="174"/>
      <c r="M660" s="178"/>
      <c r="N660" s="183"/>
      <c r="O660" s="54"/>
      <c r="P660" s="571"/>
      <c r="Q660" s="424"/>
      <c r="R660" s="476"/>
      <c r="S660" s="477"/>
      <c r="T660" s="476"/>
      <c r="U660" s="574"/>
      <c r="V660" s="478"/>
      <c r="W660" s="68"/>
    </row>
    <row r="661" spans="1:23" s="195" customFormat="1" x14ac:dyDescent="0.2">
      <c r="A661" s="157"/>
      <c r="B661" s="148"/>
      <c r="C661" s="148"/>
      <c r="D661" s="112"/>
      <c r="E661" s="54"/>
      <c r="F661" s="54"/>
      <c r="G661" s="112"/>
      <c r="H661" s="102"/>
      <c r="I661" s="68"/>
      <c r="J661" s="54"/>
      <c r="K661" s="178"/>
      <c r="L661" s="174"/>
      <c r="M661" s="178"/>
      <c r="N661" s="183"/>
      <c r="O661" s="54"/>
      <c r="P661" s="571"/>
      <c r="Q661" s="424"/>
      <c r="R661" s="476"/>
      <c r="S661" s="477"/>
      <c r="T661" s="476"/>
      <c r="U661" s="574"/>
      <c r="V661" s="478"/>
      <c r="W661" s="68"/>
    </row>
    <row r="662" spans="1:23" s="195" customFormat="1" x14ac:dyDescent="0.2">
      <c r="A662" s="157"/>
      <c r="B662" s="148"/>
      <c r="C662" s="148"/>
      <c r="D662" s="112"/>
      <c r="E662" s="54"/>
      <c r="F662" s="54"/>
      <c r="G662" s="112"/>
      <c r="H662" s="102"/>
      <c r="I662" s="68"/>
      <c r="J662" s="54"/>
      <c r="K662" s="178"/>
      <c r="L662" s="174"/>
      <c r="M662" s="178"/>
      <c r="N662" s="183"/>
      <c r="O662" s="54"/>
      <c r="P662" s="571"/>
      <c r="Q662" s="424"/>
      <c r="R662" s="476"/>
      <c r="S662" s="477"/>
      <c r="T662" s="476"/>
      <c r="U662" s="574"/>
      <c r="V662" s="478"/>
      <c r="W662" s="68"/>
    </row>
    <row r="663" spans="1:23" s="195" customFormat="1" x14ac:dyDescent="0.2">
      <c r="A663" s="157"/>
      <c r="B663" s="148"/>
      <c r="C663" s="148"/>
      <c r="D663" s="112"/>
      <c r="E663" s="54"/>
      <c r="F663" s="54"/>
      <c r="G663" s="112"/>
      <c r="H663" s="102"/>
      <c r="I663" s="68"/>
      <c r="J663" s="54"/>
      <c r="K663" s="178"/>
      <c r="L663" s="174"/>
      <c r="M663" s="178"/>
      <c r="N663" s="183"/>
      <c r="O663" s="54"/>
      <c r="P663" s="571"/>
      <c r="Q663" s="424"/>
      <c r="R663" s="476"/>
      <c r="S663" s="477"/>
      <c r="T663" s="476"/>
      <c r="U663" s="574"/>
      <c r="V663" s="478"/>
      <c r="W663" s="68"/>
    </row>
    <row r="664" spans="1:23" s="195" customFormat="1" x14ac:dyDescent="0.2">
      <c r="A664" s="157"/>
      <c r="B664" s="148"/>
      <c r="C664" s="148"/>
      <c r="D664" s="112"/>
      <c r="E664" s="54"/>
      <c r="F664" s="54"/>
      <c r="G664" s="112"/>
      <c r="H664" s="102"/>
      <c r="I664" s="68"/>
      <c r="J664" s="54"/>
      <c r="K664" s="178"/>
      <c r="L664" s="174"/>
      <c r="M664" s="178"/>
      <c r="N664" s="183"/>
      <c r="O664" s="54"/>
      <c r="P664" s="571"/>
      <c r="Q664" s="424"/>
      <c r="R664" s="476"/>
      <c r="S664" s="477"/>
      <c r="T664" s="476"/>
      <c r="U664" s="574"/>
      <c r="V664" s="478"/>
      <c r="W664" s="68"/>
    </row>
    <row r="665" spans="1:23" s="195" customFormat="1" x14ac:dyDescent="0.2">
      <c r="A665" s="157"/>
      <c r="B665" s="148"/>
      <c r="C665" s="148"/>
      <c r="D665" s="112"/>
      <c r="E665" s="54"/>
      <c r="F665" s="54"/>
      <c r="G665" s="112"/>
      <c r="H665" s="102"/>
      <c r="I665" s="68"/>
      <c r="J665" s="54"/>
      <c r="K665" s="178"/>
      <c r="L665" s="174"/>
      <c r="M665" s="178"/>
      <c r="N665" s="183"/>
      <c r="O665" s="54"/>
      <c r="P665" s="571"/>
      <c r="Q665" s="424"/>
      <c r="R665" s="476"/>
      <c r="S665" s="477"/>
      <c r="T665" s="476"/>
      <c r="U665" s="574"/>
      <c r="V665" s="478"/>
      <c r="W665" s="68"/>
    </row>
    <row r="666" spans="1:23" s="195" customFormat="1" x14ac:dyDescent="0.2">
      <c r="A666" s="157"/>
      <c r="B666" s="148"/>
      <c r="C666" s="148"/>
      <c r="D666" s="112"/>
      <c r="E666" s="54"/>
      <c r="F666" s="54"/>
      <c r="G666" s="112"/>
      <c r="H666" s="102"/>
      <c r="I666" s="68"/>
      <c r="J666" s="54"/>
      <c r="K666" s="178"/>
      <c r="L666" s="174"/>
      <c r="M666" s="178"/>
      <c r="N666" s="183"/>
      <c r="O666" s="54"/>
      <c r="P666" s="571"/>
      <c r="Q666" s="424"/>
      <c r="R666" s="476"/>
      <c r="S666" s="477"/>
      <c r="T666" s="476"/>
      <c r="U666" s="574"/>
      <c r="V666" s="478"/>
      <c r="W666" s="68"/>
    </row>
    <row r="667" spans="1:23" s="195" customFormat="1" x14ac:dyDescent="0.2">
      <c r="A667" s="157"/>
      <c r="B667" s="148"/>
      <c r="C667" s="148"/>
      <c r="D667" s="112"/>
      <c r="E667" s="54"/>
      <c r="F667" s="54"/>
      <c r="G667" s="112"/>
      <c r="H667" s="102"/>
      <c r="I667" s="68"/>
      <c r="J667" s="54"/>
      <c r="K667" s="178"/>
      <c r="L667" s="174"/>
      <c r="M667" s="178"/>
      <c r="N667" s="183"/>
      <c r="O667" s="54"/>
      <c r="P667" s="571"/>
      <c r="Q667" s="424"/>
      <c r="R667" s="476"/>
      <c r="S667" s="477"/>
      <c r="T667" s="476"/>
      <c r="U667" s="574"/>
      <c r="V667" s="478"/>
      <c r="W667" s="68"/>
    </row>
    <row r="668" spans="1:23" s="195" customFormat="1" x14ac:dyDescent="0.2">
      <c r="A668" s="157"/>
      <c r="B668" s="148"/>
      <c r="C668" s="148"/>
      <c r="D668" s="112"/>
      <c r="E668" s="54"/>
      <c r="F668" s="54"/>
      <c r="G668" s="112"/>
      <c r="H668" s="102"/>
      <c r="I668" s="68"/>
      <c r="J668" s="54"/>
      <c r="K668" s="178"/>
      <c r="L668" s="174"/>
      <c r="M668" s="178"/>
      <c r="N668" s="183"/>
      <c r="O668" s="54"/>
      <c r="P668" s="571"/>
      <c r="Q668" s="424"/>
      <c r="R668" s="476"/>
      <c r="S668" s="477"/>
      <c r="T668" s="476"/>
      <c r="U668" s="574"/>
      <c r="V668" s="478"/>
      <c r="W668" s="68"/>
    </row>
    <row r="669" spans="1:23" s="195" customFormat="1" x14ac:dyDescent="0.2">
      <c r="A669" s="157"/>
      <c r="B669" s="148"/>
      <c r="C669" s="148"/>
      <c r="D669" s="112"/>
      <c r="E669" s="54"/>
      <c r="F669" s="54"/>
      <c r="G669" s="112"/>
      <c r="H669" s="102"/>
      <c r="I669" s="68"/>
      <c r="J669" s="54"/>
      <c r="K669" s="178"/>
      <c r="L669" s="174"/>
      <c r="M669" s="178"/>
      <c r="N669" s="183"/>
      <c r="O669" s="54"/>
      <c r="P669" s="571"/>
      <c r="Q669" s="424"/>
      <c r="R669" s="476"/>
      <c r="S669" s="477"/>
      <c r="T669" s="476"/>
      <c r="U669" s="574"/>
      <c r="V669" s="478"/>
      <c r="W669" s="68"/>
    </row>
    <row r="670" spans="1:23" s="195" customFormat="1" x14ac:dyDescent="0.2">
      <c r="A670" s="157"/>
      <c r="B670" s="148"/>
      <c r="C670" s="148"/>
      <c r="D670" s="112"/>
      <c r="E670" s="54"/>
      <c r="F670" s="54"/>
      <c r="G670" s="112"/>
      <c r="H670" s="102"/>
      <c r="I670" s="68"/>
      <c r="J670" s="54"/>
      <c r="K670" s="178"/>
      <c r="L670" s="174"/>
      <c r="M670" s="178"/>
      <c r="N670" s="183"/>
      <c r="O670" s="54"/>
      <c r="P670" s="571"/>
      <c r="Q670" s="424"/>
      <c r="R670" s="476"/>
      <c r="S670" s="477"/>
      <c r="T670" s="476"/>
      <c r="U670" s="574"/>
      <c r="V670" s="478"/>
      <c r="W670" s="68"/>
    </row>
    <row r="671" spans="1:23" s="195" customFormat="1" x14ac:dyDescent="0.2">
      <c r="B671" s="196"/>
      <c r="C671" s="196"/>
      <c r="D671" s="112"/>
      <c r="E671" s="54"/>
      <c r="F671" s="54"/>
      <c r="G671" s="112"/>
      <c r="H671" s="102"/>
      <c r="I671" s="68"/>
      <c r="J671" s="54"/>
      <c r="K671" s="178"/>
      <c r="L671" s="174"/>
      <c r="M671" s="178"/>
      <c r="N671" s="183"/>
      <c r="O671" s="54"/>
      <c r="P671" s="571"/>
      <c r="Q671" s="424"/>
      <c r="R671" s="476"/>
      <c r="S671" s="477"/>
      <c r="T671" s="476"/>
      <c r="U671" s="574"/>
      <c r="V671" s="478"/>
      <c r="W671" s="68"/>
    </row>
    <row r="672" spans="1:23" s="195" customFormat="1" x14ac:dyDescent="0.2">
      <c r="B672" s="196"/>
      <c r="C672" s="196"/>
      <c r="D672" s="112"/>
      <c r="E672" s="54"/>
      <c r="F672" s="54"/>
      <c r="G672" s="112"/>
      <c r="H672" s="102"/>
      <c r="I672" s="68"/>
      <c r="J672" s="54"/>
      <c r="K672" s="178"/>
      <c r="L672" s="174"/>
      <c r="M672" s="178"/>
      <c r="N672" s="183"/>
      <c r="O672" s="54"/>
      <c r="P672" s="571"/>
      <c r="Q672" s="424"/>
      <c r="R672" s="476"/>
      <c r="S672" s="477"/>
      <c r="T672" s="476"/>
      <c r="U672" s="574"/>
      <c r="V672" s="478"/>
      <c r="W672" s="68"/>
    </row>
    <row r="673" spans="2:23" s="195" customFormat="1" x14ac:dyDescent="0.2">
      <c r="B673" s="196"/>
      <c r="C673" s="196"/>
      <c r="D673" s="112"/>
      <c r="E673" s="54"/>
      <c r="F673" s="54"/>
      <c r="G673" s="112"/>
      <c r="H673" s="102"/>
      <c r="I673" s="68"/>
      <c r="J673" s="54"/>
      <c r="K673" s="178"/>
      <c r="L673" s="174"/>
      <c r="M673" s="178"/>
      <c r="N673" s="183"/>
      <c r="O673" s="54"/>
      <c r="P673" s="571"/>
      <c r="Q673" s="424"/>
      <c r="R673" s="476"/>
      <c r="S673" s="477"/>
      <c r="T673" s="476"/>
      <c r="U673" s="574"/>
      <c r="V673" s="478"/>
      <c r="W673" s="68"/>
    </row>
    <row r="674" spans="2:23" s="195" customFormat="1" x14ac:dyDescent="0.2">
      <c r="B674" s="196"/>
      <c r="C674" s="196"/>
      <c r="D674" s="112"/>
      <c r="E674" s="54"/>
      <c r="F674" s="54"/>
      <c r="G674" s="112"/>
      <c r="H674" s="102"/>
      <c r="I674" s="68"/>
      <c r="J674" s="54"/>
      <c r="K674" s="178"/>
      <c r="L674" s="174"/>
      <c r="M674" s="178"/>
      <c r="N674" s="183"/>
      <c r="O674" s="54"/>
      <c r="P674" s="571"/>
      <c r="Q674" s="424"/>
      <c r="R674" s="476"/>
      <c r="S674" s="477"/>
      <c r="T674" s="476"/>
      <c r="U674" s="574"/>
      <c r="V674" s="478"/>
      <c r="W674" s="68"/>
    </row>
    <row r="675" spans="2:23" s="195" customFormat="1" x14ac:dyDescent="0.2">
      <c r="B675" s="196"/>
      <c r="C675" s="196"/>
      <c r="D675" s="112"/>
      <c r="E675" s="54"/>
      <c r="F675" s="54"/>
      <c r="G675" s="112"/>
      <c r="H675" s="102"/>
      <c r="I675" s="68"/>
      <c r="J675" s="54"/>
      <c r="K675" s="178"/>
      <c r="L675" s="174"/>
      <c r="M675" s="178"/>
      <c r="N675" s="183"/>
      <c r="O675" s="54"/>
      <c r="P675" s="571"/>
      <c r="Q675" s="424"/>
      <c r="R675" s="476"/>
      <c r="S675" s="477"/>
      <c r="T675" s="476"/>
      <c r="U675" s="574"/>
      <c r="V675" s="478"/>
      <c r="W675" s="68"/>
    </row>
    <row r="676" spans="2:23" s="195" customFormat="1" x14ac:dyDescent="0.2">
      <c r="B676" s="196"/>
      <c r="C676" s="196"/>
      <c r="D676" s="112"/>
      <c r="E676" s="54"/>
      <c r="F676" s="54"/>
      <c r="G676" s="112"/>
      <c r="H676" s="102"/>
      <c r="I676" s="68"/>
      <c r="J676" s="54"/>
      <c r="K676" s="178"/>
      <c r="L676" s="174"/>
      <c r="M676" s="178"/>
      <c r="N676" s="183"/>
      <c r="O676" s="54"/>
      <c r="P676" s="571"/>
      <c r="Q676" s="424"/>
      <c r="R676" s="476"/>
      <c r="S676" s="477"/>
      <c r="T676" s="476"/>
      <c r="U676" s="574"/>
      <c r="V676" s="478"/>
      <c r="W676" s="68"/>
    </row>
    <row r="677" spans="2:23" s="195" customFormat="1" x14ac:dyDescent="0.2">
      <c r="B677" s="196"/>
      <c r="C677" s="196"/>
      <c r="D677" s="112"/>
      <c r="E677" s="54"/>
      <c r="F677" s="54"/>
      <c r="G677" s="112"/>
      <c r="H677" s="102"/>
      <c r="I677" s="68"/>
      <c r="J677" s="54"/>
      <c r="K677" s="178"/>
      <c r="L677" s="174"/>
      <c r="M677" s="178"/>
      <c r="N677" s="183"/>
      <c r="O677" s="54"/>
      <c r="P677" s="571"/>
      <c r="Q677" s="424"/>
      <c r="R677" s="476"/>
      <c r="S677" s="477"/>
      <c r="T677" s="476"/>
      <c r="U677" s="574"/>
      <c r="V677" s="478"/>
      <c r="W677" s="68"/>
    </row>
    <row r="678" spans="2:23" s="195" customFormat="1" x14ac:dyDescent="0.2">
      <c r="B678" s="196"/>
      <c r="C678" s="196"/>
      <c r="D678" s="112"/>
      <c r="E678" s="54"/>
      <c r="F678" s="54"/>
      <c r="G678" s="112"/>
      <c r="H678" s="102"/>
      <c r="I678" s="68"/>
      <c r="J678" s="54"/>
      <c r="K678" s="178"/>
      <c r="L678" s="174"/>
      <c r="M678" s="178"/>
      <c r="N678" s="183"/>
      <c r="O678" s="54"/>
      <c r="P678" s="571"/>
      <c r="Q678" s="424"/>
      <c r="R678" s="476"/>
      <c r="S678" s="477"/>
      <c r="T678" s="476"/>
      <c r="U678" s="574"/>
      <c r="V678" s="478"/>
      <c r="W678" s="68"/>
    </row>
    <row r="679" spans="2:23" s="195" customFormat="1" x14ac:dyDescent="0.2">
      <c r="B679" s="196"/>
      <c r="C679" s="196"/>
      <c r="D679" s="112"/>
      <c r="E679" s="54"/>
      <c r="F679" s="54"/>
      <c r="G679" s="112"/>
      <c r="H679" s="102"/>
      <c r="I679" s="68"/>
      <c r="J679" s="54"/>
      <c r="K679" s="178"/>
      <c r="L679" s="174"/>
      <c r="M679" s="178"/>
      <c r="N679" s="183"/>
      <c r="O679" s="54"/>
      <c r="P679" s="571"/>
      <c r="Q679" s="424"/>
      <c r="R679" s="476"/>
      <c r="S679" s="477"/>
      <c r="T679" s="476"/>
      <c r="U679" s="574"/>
      <c r="V679" s="478"/>
      <c r="W679" s="68"/>
    </row>
    <row r="680" spans="2:23" s="195" customFormat="1" x14ac:dyDescent="0.2">
      <c r="B680" s="196"/>
      <c r="C680" s="196"/>
      <c r="D680" s="112"/>
      <c r="E680" s="54"/>
      <c r="F680" s="54"/>
      <c r="G680" s="112"/>
      <c r="H680" s="102"/>
      <c r="I680" s="68"/>
      <c r="J680" s="54"/>
      <c r="K680" s="178"/>
      <c r="L680" s="174"/>
      <c r="M680" s="178"/>
      <c r="N680" s="183"/>
      <c r="O680" s="54"/>
      <c r="P680" s="571"/>
      <c r="Q680" s="424"/>
      <c r="R680" s="476"/>
      <c r="S680" s="477"/>
      <c r="T680" s="476"/>
      <c r="U680" s="574"/>
      <c r="V680" s="478"/>
      <c r="W680" s="68"/>
    </row>
    <row r="681" spans="2:23" s="195" customFormat="1" x14ac:dyDescent="0.2">
      <c r="B681" s="196"/>
      <c r="C681" s="196"/>
      <c r="D681" s="112"/>
      <c r="E681" s="54"/>
      <c r="F681" s="54"/>
      <c r="G681" s="112"/>
      <c r="H681" s="102"/>
      <c r="I681" s="68"/>
      <c r="J681" s="54"/>
      <c r="K681" s="178"/>
      <c r="L681" s="174"/>
      <c r="M681" s="178"/>
      <c r="N681" s="183"/>
      <c r="O681" s="54"/>
      <c r="P681" s="571"/>
      <c r="Q681" s="424"/>
      <c r="R681" s="476"/>
      <c r="S681" s="477"/>
      <c r="T681" s="476"/>
      <c r="U681" s="574"/>
      <c r="V681" s="478"/>
      <c r="W681" s="68"/>
    </row>
    <row r="682" spans="2:23" s="195" customFormat="1" x14ac:dyDescent="0.2">
      <c r="B682" s="196"/>
      <c r="C682" s="196"/>
      <c r="D682" s="112"/>
      <c r="E682" s="54"/>
      <c r="F682" s="54"/>
      <c r="G682" s="112"/>
      <c r="H682" s="102"/>
      <c r="I682" s="68"/>
      <c r="J682" s="54"/>
      <c r="K682" s="178"/>
      <c r="L682" s="174"/>
      <c r="M682" s="178"/>
      <c r="N682" s="183"/>
      <c r="O682" s="54"/>
      <c r="P682" s="571"/>
      <c r="Q682" s="424"/>
      <c r="R682" s="476"/>
      <c r="S682" s="477"/>
      <c r="T682" s="476"/>
      <c r="U682" s="574"/>
      <c r="V682" s="478"/>
      <c r="W682" s="68"/>
    </row>
    <row r="683" spans="2:23" s="195" customFormat="1" x14ac:dyDescent="0.2">
      <c r="B683" s="196"/>
      <c r="C683" s="196"/>
      <c r="D683" s="112"/>
      <c r="E683" s="54"/>
      <c r="F683" s="54"/>
      <c r="G683" s="112"/>
      <c r="H683" s="102"/>
      <c r="I683" s="68"/>
      <c r="J683" s="54"/>
      <c r="K683" s="178"/>
      <c r="L683" s="174"/>
      <c r="M683" s="178"/>
      <c r="N683" s="183"/>
      <c r="O683" s="54"/>
      <c r="P683" s="571"/>
      <c r="Q683" s="424"/>
      <c r="R683" s="476"/>
      <c r="S683" s="477"/>
      <c r="T683" s="476"/>
      <c r="U683" s="574"/>
      <c r="V683" s="478"/>
      <c r="W683" s="68"/>
    </row>
    <row r="684" spans="2:23" s="195" customFormat="1" x14ac:dyDescent="0.2">
      <c r="B684" s="196"/>
      <c r="C684" s="196"/>
      <c r="D684" s="112"/>
      <c r="E684" s="54"/>
      <c r="F684" s="54"/>
      <c r="G684" s="112"/>
      <c r="H684" s="102"/>
      <c r="I684" s="68"/>
      <c r="J684" s="54"/>
      <c r="K684" s="178"/>
      <c r="L684" s="174"/>
      <c r="M684" s="178"/>
      <c r="N684" s="183"/>
      <c r="O684" s="54"/>
      <c r="P684" s="571"/>
      <c r="Q684" s="424"/>
      <c r="R684" s="476"/>
      <c r="S684" s="477"/>
      <c r="T684" s="476"/>
      <c r="U684" s="574"/>
      <c r="V684" s="478"/>
      <c r="W684" s="68"/>
    </row>
    <row r="685" spans="2:23" s="195" customFormat="1" x14ac:dyDescent="0.2">
      <c r="B685" s="196"/>
      <c r="C685" s="196"/>
      <c r="D685" s="112"/>
      <c r="E685" s="54"/>
      <c r="F685" s="54"/>
      <c r="G685" s="112"/>
      <c r="H685" s="102"/>
      <c r="I685" s="68"/>
      <c r="J685" s="54"/>
      <c r="K685" s="178"/>
      <c r="L685" s="174"/>
      <c r="M685" s="178"/>
      <c r="N685" s="183"/>
      <c r="O685" s="54"/>
      <c r="P685" s="571"/>
      <c r="Q685" s="424"/>
      <c r="R685" s="476"/>
      <c r="S685" s="477"/>
      <c r="T685" s="476"/>
      <c r="U685" s="574"/>
      <c r="V685" s="478"/>
      <c r="W685" s="68"/>
    </row>
    <row r="686" spans="2:23" s="195" customFormat="1" x14ac:dyDescent="0.2">
      <c r="B686" s="196"/>
      <c r="C686" s="196"/>
      <c r="D686" s="112"/>
      <c r="E686" s="54"/>
      <c r="F686" s="54"/>
      <c r="G686" s="112"/>
      <c r="H686" s="102"/>
      <c r="I686" s="68"/>
      <c r="J686" s="54"/>
      <c r="K686" s="178"/>
      <c r="L686" s="174"/>
      <c r="M686" s="178"/>
      <c r="N686" s="183"/>
      <c r="O686" s="54"/>
      <c r="P686" s="571"/>
      <c r="Q686" s="424"/>
      <c r="R686" s="476"/>
      <c r="S686" s="477"/>
      <c r="T686" s="476"/>
      <c r="U686" s="574"/>
      <c r="V686" s="478"/>
      <c r="W686" s="68"/>
    </row>
    <row r="687" spans="2:23" s="195" customFormat="1" x14ac:dyDescent="0.2">
      <c r="B687" s="196"/>
      <c r="C687" s="196"/>
      <c r="D687" s="112"/>
      <c r="E687" s="54"/>
      <c r="F687" s="54"/>
      <c r="G687" s="112"/>
      <c r="H687" s="102"/>
      <c r="I687" s="68"/>
      <c r="J687" s="54"/>
      <c r="K687" s="178"/>
      <c r="L687" s="174"/>
      <c r="M687" s="178"/>
      <c r="N687" s="183"/>
      <c r="O687" s="54"/>
      <c r="P687" s="571"/>
      <c r="Q687" s="424"/>
      <c r="R687" s="476"/>
      <c r="S687" s="477"/>
      <c r="T687" s="476"/>
      <c r="U687" s="574"/>
      <c r="V687" s="478"/>
      <c r="W687" s="68"/>
    </row>
    <row r="688" spans="2:23" s="195" customFormat="1" x14ac:dyDescent="0.2">
      <c r="B688" s="196"/>
      <c r="C688" s="196"/>
      <c r="D688" s="112"/>
      <c r="E688" s="54"/>
      <c r="F688" s="54"/>
      <c r="G688" s="112"/>
      <c r="H688" s="102"/>
      <c r="I688" s="68"/>
      <c r="J688" s="54"/>
      <c r="K688" s="178"/>
      <c r="L688" s="174"/>
      <c r="M688" s="178"/>
      <c r="N688" s="183"/>
      <c r="O688" s="54"/>
      <c r="P688" s="571"/>
      <c r="Q688" s="424"/>
      <c r="R688" s="476"/>
      <c r="S688" s="477"/>
      <c r="T688" s="476"/>
      <c r="U688" s="574"/>
      <c r="V688" s="478"/>
      <c r="W688" s="68"/>
    </row>
    <row r="689" spans="2:23" s="195" customFormat="1" x14ac:dyDescent="0.2">
      <c r="B689" s="196"/>
      <c r="C689" s="196"/>
      <c r="D689" s="112"/>
      <c r="E689" s="54"/>
      <c r="F689" s="54"/>
      <c r="G689" s="112"/>
      <c r="H689" s="102"/>
      <c r="I689" s="68"/>
      <c r="J689" s="54"/>
      <c r="K689" s="178"/>
      <c r="L689" s="174"/>
      <c r="M689" s="178"/>
      <c r="N689" s="183"/>
      <c r="O689" s="54"/>
      <c r="P689" s="571"/>
      <c r="Q689" s="424"/>
      <c r="R689" s="476"/>
      <c r="S689" s="477"/>
      <c r="T689" s="476"/>
      <c r="U689" s="574"/>
      <c r="V689" s="478"/>
      <c r="W689" s="68"/>
    </row>
    <row r="690" spans="2:23" s="195" customFormat="1" x14ac:dyDescent="0.2">
      <c r="B690" s="196"/>
      <c r="C690" s="196"/>
      <c r="D690" s="112"/>
      <c r="E690" s="54"/>
      <c r="F690" s="54"/>
      <c r="G690" s="112"/>
      <c r="H690" s="102"/>
      <c r="I690" s="68"/>
      <c r="J690" s="54"/>
      <c r="K690" s="178"/>
      <c r="L690" s="174"/>
      <c r="M690" s="178"/>
      <c r="N690" s="183"/>
      <c r="O690" s="54"/>
      <c r="P690" s="571"/>
      <c r="Q690" s="424"/>
      <c r="R690" s="476"/>
      <c r="S690" s="477"/>
      <c r="T690" s="476"/>
      <c r="U690" s="574"/>
      <c r="V690" s="478"/>
      <c r="W690" s="68"/>
    </row>
    <row r="691" spans="2:23" s="195" customFormat="1" x14ac:dyDescent="0.2">
      <c r="B691" s="196"/>
      <c r="C691" s="196"/>
      <c r="D691" s="112"/>
      <c r="E691" s="54"/>
      <c r="F691" s="54"/>
      <c r="G691" s="112"/>
      <c r="H691" s="102"/>
      <c r="I691" s="68"/>
      <c r="J691" s="54"/>
      <c r="K691" s="178"/>
      <c r="L691" s="174"/>
      <c r="M691" s="178"/>
      <c r="N691" s="183"/>
      <c r="O691" s="54"/>
      <c r="P691" s="571"/>
      <c r="Q691" s="424"/>
      <c r="R691" s="476"/>
      <c r="S691" s="477"/>
      <c r="T691" s="476"/>
      <c r="U691" s="574"/>
      <c r="V691" s="478"/>
      <c r="W691" s="68"/>
    </row>
    <row r="692" spans="2:23" s="195" customFormat="1" x14ac:dyDescent="0.2">
      <c r="B692" s="196"/>
      <c r="C692" s="196"/>
      <c r="D692" s="112"/>
      <c r="E692" s="54"/>
      <c r="F692" s="54"/>
      <c r="G692" s="112"/>
      <c r="H692" s="102"/>
      <c r="I692" s="68"/>
      <c r="J692" s="54"/>
      <c r="K692" s="178"/>
      <c r="L692" s="174"/>
      <c r="M692" s="178"/>
      <c r="N692" s="183"/>
      <c r="O692" s="54"/>
      <c r="P692" s="571"/>
      <c r="Q692" s="424"/>
      <c r="R692" s="476"/>
      <c r="S692" s="477"/>
      <c r="T692" s="476"/>
      <c r="U692" s="574"/>
      <c r="V692" s="478"/>
      <c r="W692" s="68"/>
    </row>
    <row r="693" spans="2:23" s="195" customFormat="1" x14ac:dyDescent="0.2">
      <c r="B693" s="196"/>
      <c r="C693" s="196"/>
      <c r="D693" s="112"/>
      <c r="E693" s="54"/>
      <c r="F693" s="54"/>
      <c r="G693" s="112"/>
      <c r="H693" s="102"/>
      <c r="I693" s="68"/>
      <c r="J693" s="54"/>
      <c r="K693" s="178"/>
      <c r="L693" s="174"/>
      <c r="M693" s="178"/>
      <c r="N693" s="183"/>
      <c r="O693" s="54"/>
      <c r="P693" s="571"/>
      <c r="Q693" s="424"/>
      <c r="R693" s="476"/>
      <c r="S693" s="477"/>
      <c r="T693" s="476"/>
      <c r="U693" s="574"/>
      <c r="V693" s="478"/>
      <c r="W693" s="68"/>
    </row>
    <row r="694" spans="2:23" s="195" customFormat="1" x14ac:dyDescent="0.2">
      <c r="B694" s="196"/>
      <c r="C694" s="196"/>
      <c r="D694" s="112"/>
      <c r="E694" s="54"/>
      <c r="F694" s="54"/>
      <c r="G694" s="112"/>
      <c r="H694" s="102"/>
      <c r="I694" s="68"/>
      <c r="J694" s="54"/>
      <c r="K694" s="178"/>
      <c r="L694" s="174"/>
      <c r="M694" s="178"/>
      <c r="N694" s="183"/>
      <c r="O694" s="54"/>
      <c r="P694" s="571"/>
      <c r="Q694" s="424"/>
      <c r="R694" s="476"/>
      <c r="S694" s="477"/>
      <c r="T694" s="476"/>
      <c r="U694" s="574"/>
      <c r="V694" s="478"/>
      <c r="W694" s="68"/>
    </row>
    <row r="695" spans="2:23" s="195" customFormat="1" x14ac:dyDescent="0.2">
      <c r="B695" s="196"/>
      <c r="C695" s="196"/>
      <c r="D695" s="112"/>
      <c r="E695" s="54"/>
      <c r="F695" s="54"/>
      <c r="G695" s="112"/>
      <c r="H695" s="102"/>
      <c r="I695" s="68"/>
      <c r="J695" s="54"/>
      <c r="K695" s="178"/>
      <c r="L695" s="174"/>
      <c r="M695" s="178"/>
      <c r="N695" s="183"/>
      <c r="O695" s="54"/>
      <c r="P695" s="571"/>
      <c r="Q695" s="424"/>
      <c r="R695" s="476"/>
      <c r="S695" s="477"/>
      <c r="T695" s="476"/>
      <c r="U695" s="574"/>
      <c r="V695" s="478"/>
      <c r="W695" s="68"/>
    </row>
    <row r="696" spans="2:23" s="195" customFormat="1" x14ac:dyDescent="0.2">
      <c r="B696" s="196"/>
      <c r="C696" s="196"/>
      <c r="D696" s="112"/>
      <c r="E696" s="54"/>
      <c r="F696" s="54"/>
      <c r="G696" s="112"/>
      <c r="H696" s="102"/>
      <c r="I696" s="68"/>
      <c r="J696" s="54"/>
      <c r="K696" s="178"/>
      <c r="L696" s="174"/>
      <c r="M696" s="178"/>
      <c r="N696" s="183"/>
      <c r="O696" s="54"/>
      <c r="P696" s="571"/>
      <c r="Q696" s="424"/>
      <c r="R696" s="476"/>
      <c r="S696" s="477"/>
      <c r="T696" s="476"/>
      <c r="U696" s="574"/>
      <c r="V696" s="478"/>
      <c r="W696" s="68"/>
    </row>
    <row r="697" spans="2:23" s="195" customFormat="1" x14ac:dyDescent="0.2">
      <c r="B697" s="196"/>
      <c r="C697" s="196"/>
      <c r="D697" s="112"/>
      <c r="E697" s="54"/>
      <c r="F697" s="54"/>
      <c r="G697" s="112"/>
      <c r="H697" s="102"/>
      <c r="I697" s="68"/>
      <c r="J697" s="54"/>
      <c r="K697" s="178"/>
      <c r="L697" s="174"/>
      <c r="M697" s="178"/>
      <c r="N697" s="183"/>
      <c r="O697" s="54"/>
      <c r="P697" s="571"/>
      <c r="Q697" s="424"/>
      <c r="R697" s="476"/>
      <c r="S697" s="477"/>
      <c r="T697" s="476"/>
      <c r="U697" s="574"/>
      <c r="V697" s="478"/>
      <c r="W697" s="68"/>
    </row>
    <row r="698" spans="2:23" s="195" customFormat="1" x14ac:dyDescent="0.2">
      <c r="B698" s="196"/>
      <c r="C698" s="196"/>
      <c r="D698" s="112"/>
      <c r="E698" s="54"/>
      <c r="F698" s="54"/>
      <c r="G698" s="112"/>
      <c r="H698" s="102"/>
      <c r="I698" s="68"/>
      <c r="J698" s="54"/>
      <c r="K698" s="178"/>
      <c r="L698" s="174"/>
      <c r="M698" s="178"/>
      <c r="N698" s="183"/>
      <c r="O698" s="54"/>
      <c r="P698" s="571"/>
      <c r="Q698" s="424"/>
      <c r="R698" s="476"/>
      <c r="S698" s="477"/>
      <c r="T698" s="476"/>
      <c r="U698" s="574"/>
      <c r="V698" s="478"/>
      <c r="W698" s="68"/>
    </row>
    <row r="699" spans="2:23" s="195" customFormat="1" x14ac:dyDescent="0.2">
      <c r="B699" s="196"/>
      <c r="C699" s="196"/>
      <c r="D699" s="112"/>
      <c r="E699" s="54"/>
      <c r="F699" s="54"/>
      <c r="G699" s="112"/>
      <c r="H699" s="102"/>
      <c r="I699" s="68"/>
      <c r="J699" s="54"/>
      <c r="K699" s="178"/>
      <c r="L699" s="174"/>
      <c r="M699" s="178"/>
      <c r="N699" s="183"/>
      <c r="O699" s="54"/>
      <c r="P699" s="571"/>
      <c r="Q699" s="424"/>
      <c r="R699" s="476"/>
      <c r="S699" s="477"/>
      <c r="T699" s="476"/>
      <c r="U699" s="574"/>
      <c r="V699" s="478"/>
      <c r="W699" s="68"/>
    </row>
    <row r="700" spans="2:23" s="195" customFormat="1" x14ac:dyDescent="0.2">
      <c r="B700" s="196"/>
      <c r="C700" s="196"/>
      <c r="D700" s="112"/>
      <c r="E700" s="54"/>
      <c r="F700" s="54"/>
      <c r="G700" s="112"/>
      <c r="H700" s="102"/>
      <c r="I700" s="68"/>
      <c r="J700" s="54"/>
      <c r="K700" s="178"/>
      <c r="L700" s="174"/>
      <c r="M700" s="178"/>
      <c r="N700" s="183"/>
      <c r="O700" s="54"/>
      <c r="P700" s="571"/>
      <c r="Q700" s="424"/>
      <c r="R700" s="476"/>
      <c r="S700" s="477"/>
      <c r="T700" s="476"/>
      <c r="U700" s="574"/>
      <c r="V700" s="478"/>
      <c r="W700" s="68"/>
    </row>
    <row r="701" spans="2:23" s="195" customFormat="1" x14ac:dyDescent="0.2">
      <c r="B701" s="196"/>
      <c r="C701" s="196"/>
      <c r="D701" s="112"/>
      <c r="E701" s="54"/>
      <c r="F701" s="54"/>
      <c r="G701" s="112"/>
      <c r="H701" s="102"/>
      <c r="I701" s="68"/>
      <c r="J701" s="54"/>
      <c r="K701" s="178"/>
      <c r="L701" s="174"/>
      <c r="M701" s="178"/>
      <c r="N701" s="183"/>
      <c r="O701" s="54"/>
      <c r="P701" s="571"/>
      <c r="Q701" s="424"/>
      <c r="R701" s="476"/>
      <c r="S701" s="477"/>
      <c r="T701" s="476"/>
      <c r="U701" s="574"/>
      <c r="V701" s="478"/>
      <c r="W701" s="68"/>
    </row>
    <row r="702" spans="2:23" s="195" customFormat="1" x14ac:dyDescent="0.2">
      <c r="B702" s="196"/>
      <c r="C702" s="196"/>
      <c r="D702" s="112"/>
      <c r="E702" s="54"/>
      <c r="F702" s="54"/>
      <c r="G702" s="112"/>
      <c r="H702" s="102"/>
      <c r="I702" s="68"/>
      <c r="J702" s="54"/>
      <c r="K702" s="178"/>
      <c r="L702" s="174"/>
      <c r="M702" s="178"/>
      <c r="N702" s="183"/>
      <c r="O702" s="54"/>
      <c r="P702" s="571"/>
      <c r="Q702" s="424"/>
      <c r="R702" s="476"/>
      <c r="S702" s="477"/>
      <c r="T702" s="476"/>
      <c r="U702" s="574"/>
      <c r="V702" s="478"/>
      <c r="W702" s="68"/>
    </row>
    <row r="703" spans="2:23" s="195" customFormat="1" x14ac:dyDescent="0.2">
      <c r="B703" s="196"/>
      <c r="C703" s="196"/>
      <c r="D703" s="112"/>
      <c r="E703" s="54"/>
      <c r="F703" s="54"/>
      <c r="G703" s="112"/>
      <c r="H703" s="102"/>
      <c r="I703" s="68"/>
      <c r="J703" s="54"/>
      <c r="K703" s="178"/>
      <c r="L703" s="174"/>
      <c r="M703" s="178"/>
      <c r="N703" s="183"/>
      <c r="O703" s="54"/>
      <c r="P703" s="571"/>
      <c r="Q703" s="424"/>
      <c r="R703" s="476"/>
      <c r="S703" s="477"/>
      <c r="T703" s="476"/>
      <c r="U703" s="574"/>
      <c r="V703" s="478"/>
      <c r="W703" s="68"/>
    </row>
    <row r="704" spans="2:23" s="195" customFormat="1" x14ac:dyDescent="0.2">
      <c r="B704" s="196"/>
      <c r="C704" s="196"/>
      <c r="D704" s="112"/>
      <c r="E704" s="54"/>
      <c r="F704" s="54"/>
      <c r="G704" s="112"/>
      <c r="H704" s="102"/>
      <c r="I704" s="68"/>
      <c r="J704" s="54"/>
      <c r="K704" s="178"/>
      <c r="L704" s="174"/>
      <c r="M704" s="178"/>
      <c r="N704" s="183"/>
      <c r="O704" s="54"/>
      <c r="P704" s="571"/>
      <c r="Q704" s="424"/>
      <c r="R704" s="476"/>
      <c r="S704" s="477"/>
      <c r="T704" s="476"/>
      <c r="U704" s="574"/>
      <c r="V704" s="478"/>
      <c r="W704" s="68"/>
    </row>
    <row r="705" spans="2:26" s="195" customFormat="1" x14ac:dyDescent="0.2">
      <c r="B705" s="196"/>
      <c r="C705" s="196"/>
      <c r="D705" s="112"/>
      <c r="E705" s="54"/>
      <c r="F705" s="54"/>
      <c r="G705" s="112"/>
      <c r="H705" s="102"/>
      <c r="I705" s="68"/>
      <c r="J705" s="54"/>
      <c r="K705" s="178"/>
      <c r="L705" s="174"/>
      <c r="M705" s="178"/>
      <c r="N705" s="183"/>
      <c r="O705" s="54"/>
      <c r="P705" s="571"/>
      <c r="Q705" s="424"/>
      <c r="R705" s="476"/>
      <c r="S705" s="477"/>
      <c r="T705" s="476"/>
      <c r="U705" s="574"/>
      <c r="V705" s="478"/>
      <c r="W705" s="68"/>
    </row>
    <row r="706" spans="2:26" s="195" customFormat="1" x14ac:dyDescent="0.2">
      <c r="B706" s="196"/>
      <c r="C706" s="196"/>
      <c r="D706" s="112"/>
      <c r="E706" s="54"/>
      <c r="F706" s="54"/>
      <c r="G706" s="112"/>
      <c r="H706" s="102"/>
      <c r="I706" s="68"/>
      <c r="J706" s="54"/>
      <c r="K706" s="178"/>
      <c r="L706" s="174"/>
      <c r="M706" s="178"/>
      <c r="N706" s="183"/>
      <c r="O706" s="54"/>
      <c r="P706" s="571"/>
      <c r="Q706" s="424"/>
      <c r="R706" s="476"/>
      <c r="S706" s="477"/>
      <c r="T706" s="476"/>
      <c r="U706" s="574"/>
      <c r="V706" s="478"/>
      <c r="W706" s="68"/>
    </row>
    <row r="707" spans="2:26" s="195" customFormat="1" x14ac:dyDescent="0.2">
      <c r="B707" s="196"/>
      <c r="C707" s="196"/>
      <c r="D707" s="112"/>
      <c r="E707" s="54"/>
      <c r="F707" s="54"/>
      <c r="G707" s="112"/>
      <c r="H707" s="102"/>
      <c r="I707" s="68"/>
      <c r="J707" s="54"/>
      <c r="K707" s="178"/>
      <c r="L707" s="174"/>
      <c r="M707" s="178"/>
      <c r="N707" s="183"/>
      <c r="O707" s="54"/>
      <c r="P707" s="571"/>
      <c r="Q707" s="424"/>
      <c r="R707" s="476"/>
      <c r="S707" s="477"/>
      <c r="T707" s="476"/>
      <c r="U707" s="574"/>
      <c r="V707" s="478"/>
      <c r="W707" s="68"/>
    </row>
    <row r="708" spans="2:26" s="195" customFormat="1" x14ac:dyDescent="0.2">
      <c r="B708" s="196"/>
      <c r="C708" s="196"/>
      <c r="D708" s="112"/>
      <c r="E708" s="54"/>
      <c r="F708" s="54"/>
      <c r="G708" s="112"/>
      <c r="H708" s="102"/>
      <c r="I708" s="68"/>
      <c r="J708" s="54"/>
      <c r="K708" s="178"/>
      <c r="L708" s="174"/>
      <c r="M708" s="178"/>
      <c r="N708" s="183"/>
      <c r="O708" s="54"/>
      <c r="P708" s="571"/>
      <c r="Q708" s="424"/>
      <c r="R708" s="476"/>
      <c r="S708" s="477"/>
      <c r="T708" s="476"/>
      <c r="U708" s="574"/>
      <c r="V708" s="478"/>
      <c r="W708" s="68"/>
    </row>
    <row r="709" spans="2:26" s="195" customFormat="1" x14ac:dyDescent="0.2">
      <c r="B709" s="196"/>
      <c r="C709" s="196"/>
      <c r="D709" s="112"/>
      <c r="E709" s="54"/>
      <c r="F709" s="54"/>
      <c r="G709" s="112"/>
      <c r="H709" s="102"/>
      <c r="I709" s="68"/>
      <c r="J709" s="54"/>
      <c r="K709" s="178"/>
      <c r="L709" s="174"/>
      <c r="M709" s="178"/>
      <c r="N709" s="183"/>
      <c r="O709" s="54"/>
      <c r="P709" s="571"/>
      <c r="Q709" s="424"/>
      <c r="R709" s="476"/>
      <c r="S709" s="477"/>
      <c r="T709" s="476"/>
      <c r="U709" s="574"/>
      <c r="V709" s="478"/>
      <c r="W709" s="68"/>
    </row>
    <row r="710" spans="2:26" s="195" customFormat="1" x14ac:dyDescent="0.2">
      <c r="B710" s="196"/>
      <c r="C710" s="196"/>
      <c r="D710" s="112"/>
      <c r="E710" s="54"/>
      <c r="F710" s="54"/>
      <c r="G710" s="112"/>
      <c r="H710" s="102"/>
      <c r="I710" s="68"/>
      <c r="J710" s="54"/>
      <c r="K710" s="178"/>
      <c r="L710" s="174"/>
      <c r="M710" s="178"/>
      <c r="N710" s="183"/>
      <c r="O710" s="54"/>
      <c r="P710" s="571"/>
      <c r="Q710" s="424"/>
      <c r="R710" s="476"/>
      <c r="S710" s="477"/>
      <c r="T710" s="476"/>
      <c r="U710" s="574"/>
      <c r="V710" s="478"/>
      <c r="W710" s="68"/>
    </row>
    <row r="711" spans="2:26" s="195" customFormat="1" x14ac:dyDescent="0.2">
      <c r="B711" s="196"/>
      <c r="C711" s="196"/>
      <c r="D711" s="112"/>
      <c r="E711" s="54"/>
      <c r="F711" s="54"/>
      <c r="G711" s="112"/>
      <c r="H711" s="102"/>
      <c r="I711" s="68"/>
      <c r="J711" s="54"/>
      <c r="K711" s="178"/>
      <c r="L711" s="174"/>
      <c r="M711" s="178"/>
      <c r="N711" s="183"/>
      <c r="O711" s="54"/>
      <c r="P711" s="571"/>
      <c r="Q711" s="424"/>
      <c r="R711" s="476"/>
      <c r="S711" s="477"/>
      <c r="T711" s="476"/>
      <c r="U711" s="574"/>
      <c r="V711" s="478"/>
      <c r="W711" s="68"/>
    </row>
    <row r="712" spans="2:26" s="195" customFormat="1" x14ac:dyDescent="0.2">
      <c r="B712" s="196"/>
      <c r="C712" s="196"/>
      <c r="D712" s="112"/>
      <c r="E712" s="54"/>
      <c r="F712" s="54"/>
      <c r="G712" s="112"/>
      <c r="H712" s="102"/>
      <c r="I712" s="68"/>
      <c r="J712" s="54"/>
      <c r="K712" s="178"/>
      <c r="L712" s="174"/>
      <c r="M712" s="178"/>
      <c r="N712" s="183"/>
      <c r="O712" s="54"/>
      <c r="P712" s="571"/>
      <c r="Q712" s="424"/>
      <c r="R712" s="476"/>
      <c r="S712" s="477"/>
      <c r="T712" s="476"/>
      <c r="U712" s="574"/>
      <c r="V712" s="478"/>
      <c r="W712" s="68"/>
      <c r="Y712" s="68"/>
      <c r="Z712" s="68"/>
    </row>
    <row r="713" spans="2:26" s="195" customFormat="1" x14ac:dyDescent="0.2">
      <c r="B713" s="196"/>
      <c r="C713" s="196"/>
      <c r="D713" s="112"/>
      <c r="E713" s="54"/>
      <c r="F713" s="54"/>
      <c r="G713" s="112"/>
      <c r="H713" s="102"/>
      <c r="I713" s="68"/>
      <c r="J713" s="54"/>
      <c r="K713" s="178"/>
      <c r="L713" s="174"/>
      <c r="M713" s="178"/>
      <c r="N713" s="183"/>
      <c r="O713" s="54"/>
      <c r="P713" s="571"/>
      <c r="Q713" s="424"/>
      <c r="R713" s="476"/>
      <c r="S713" s="477"/>
      <c r="T713" s="476"/>
      <c r="U713" s="574"/>
      <c r="V713" s="478"/>
      <c r="W713" s="68"/>
      <c r="Y713" s="68"/>
      <c r="Z713" s="68"/>
    </row>
    <row r="714" spans="2:26" x14ac:dyDescent="0.2">
      <c r="X714" s="195"/>
    </row>
    <row r="715" spans="2:26" x14ac:dyDescent="0.2">
      <c r="X715" s="195"/>
    </row>
    <row r="716" spans="2:26" x14ac:dyDescent="0.2">
      <c r="X716" s="195"/>
    </row>
    <row r="717" spans="2:26" x14ac:dyDescent="0.2">
      <c r="X717" s="195"/>
    </row>
    <row r="718" spans="2:26" x14ac:dyDescent="0.2">
      <c r="X718" s="195"/>
    </row>
    <row r="719" spans="2:26" x14ac:dyDescent="0.2">
      <c r="X719" s="195"/>
    </row>
    <row r="720" spans="2:26" x14ac:dyDescent="0.2">
      <c r="X720" s="195"/>
      <c r="Y720" s="195"/>
      <c r="Z720" s="195"/>
    </row>
    <row r="721" spans="2:26" x14ac:dyDescent="0.2">
      <c r="X721" s="195"/>
      <c r="Y721" s="195"/>
      <c r="Z721" s="195"/>
    </row>
    <row r="722" spans="2:26" s="195" customFormat="1" x14ac:dyDescent="0.2">
      <c r="B722" s="196"/>
      <c r="C722" s="196"/>
      <c r="D722" s="112"/>
      <c r="E722" s="54"/>
      <c r="F722" s="54"/>
      <c r="G722" s="112"/>
      <c r="H722" s="102"/>
      <c r="I722" s="68"/>
      <c r="J722" s="54"/>
      <c r="K722" s="178"/>
      <c r="L722" s="174"/>
      <c r="M722" s="178"/>
      <c r="N722" s="183"/>
      <c r="O722" s="54"/>
      <c r="P722" s="571"/>
      <c r="Q722" s="424"/>
      <c r="R722" s="476"/>
      <c r="S722" s="477"/>
      <c r="T722" s="476"/>
      <c r="U722" s="574"/>
      <c r="V722" s="478"/>
      <c r="W722" s="68"/>
    </row>
    <row r="723" spans="2:26" s="195" customFormat="1" x14ac:dyDescent="0.2">
      <c r="B723" s="196"/>
      <c r="C723" s="196"/>
      <c r="D723" s="112"/>
      <c r="E723" s="54"/>
      <c r="F723" s="54"/>
      <c r="G723" s="112"/>
      <c r="H723" s="102"/>
      <c r="I723" s="68"/>
      <c r="J723" s="54"/>
      <c r="K723" s="178"/>
      <c r="L723" s="174"/>
      <c r="M723" s="178"/>
      <c r="N723" s="183"/>
      <c r="O723" s="54"/>
      <c r="P723" s="571"/>
      <c r="Q723" s="424"/>
      <c r="R723" s="476"/>
      <c r="S723" s="477"/>
      <c r="T723" s="476"/>
      <c r="U723" s="574"/>
      <c r="V723" s="478"/>
      <c r="W723" s="68"/>
    </row>
    <row r="724" spans="2:26" s="195" customFormat="1" x14ac:dyDescent="0.2">
      <c r="B724" s="196"/>
      <c r="C724" s="196"/>
      <c r="D724" s="112"/>
      <c r="E724" s="54"/>
      <c r="F724" s="54"/>
      <c r="G724" s="112"/>
      <c r="H724" s="102"/>
      <c r="I724" s="68"/>
      <c r="J724" s="54"/>
      <c r="K724" s="178"/>
      <c r="L724" s="174"/>
      <c r="M724" s="178"/>
      <c r="N724" s="183"/>
      <c r="O724" s="54"/>
      <c r="P724" s="571"/>
      <c r="Q724" s="424"/>
      <c r="R724" s="476"/>
      <c r="S724" s="477"/>
      <c r="T724" s="476"/>
      <c r="U724" s="574"/>
      <c r="V724" s="478"/>
      <c r="W724" s="68"/>
    </row>
    <row r="725" spans="2:26" s="195" customFormat="1" x14ac:dyDescent="0.2">
      <c r="B725" s="196"/>
      <c r="C725" s="196"/>
      <c r="D725" s="112"/>
      <c r="E725" s="54"/>
      <c r="F725" s="54"/>
      <c r="G725" s="112"/>
      <c r="H725" s="102"/>
      <c r="I725" s="68"/>
      <c r="J725" s="54"/>
      <c r="K725" s="178"/>
      <c r="L725" s="174"/>
      <c r="M725" s="178"/>
      <c r="N725" s="183"/>
      <c r="O725" s="54"/>
      <c r="P725" s="571"/>
      <c r="Q725" s="424"/>
      <c r="R725" s="476"/>
      <c r="S725" s="477"/>
      <c r="T725" s="476"/>
      <c r="U725" s="574"/>
      <c r="V725" s="478"/>
      <c r="W725" s="68"/>
    </row>
    <row r="726" spans="2:26" s="195" customFormat="1" x14ac:dyDescent="0.2">
      <c r="B726" s="196"/>
      <c r="C726" s="196"/>
      <c r="D726" s="112"/>
      <c r="E726" s="54"/>
      <c r="F726" s="54"/>
      <c r="G726" s="112"/>
      <c r="H726" s="102"/>
      <c r="I726" s="68"/>
      <c r="J726" s="54"/>
      <c r="K726" s="178"/>
      <c r="L726" s="174"/>
      <c r="M726" s="178"/>
      <c r="N726" s="183"/>
      <c r="O726" s="54"/>
      <c r="P726" s="571"/>
      <c r="Q726" s="424"/>
      <c r="R726" s="476"/>
      <c r="S726" s="477"/>
      <c r="T726" s="476"/>
      <c r="U726" s="574"/>
      <c r="V726" s="478"/>
      <c r="W726" s="68"/>
    </row>
    <row r="727" spans="2:26" s="195" customFormat="1" x14ac:dyDescent="0.2">
      <c r="B727" s="196"/>
      <c r="C727" s="196"/>
      <c r="D727" s="112"/>
      <c r="E727" s="54"/>
      <c r="F727" s="54"/>
      <c r="G727" s="112"/>
      <c r="H727" s="102"/>
      <c r="I727" s="68"/>
      <c r="J727" s="54"/>
      <c r="K727" s="178"/>
      <c r="L727" s="174"/>
      <c r="M727" s="178"/>
      <c r="N727" s="183"/>
      <c r="O727" s="54"/>
      <c r="P727" s="571"/>
      <c r="Q727" s="424"/>
      <c r="R727" s="476"/>
      <c r="S727" s="477"/>
      <c r="T727" s="476"/>
      <c r="U727" s="574"/>
      <c r="V727" s="478"/>
      <c r="W727" s="68"/>
    </row>
    <row r="728" spans="2:26" s="195" customFormat="1" x14ac:dyDescent="0.2">
      <c r="B728" s="196"/>
      <c r="C728" s="196"/>
      <c r="D728" s="112"/>
      <c r="E728" s="54"/>
      <c r="F728" s="54"/>
      <c r="G728" s="112"/>
      <c r="H728" s="102"/>
      <c r="I728" s="68"/>
      <c r="J728" s="54"/>
      <c r="K728" s="178"/>
      <c r="L728" s="174"/>
      <c r="M728" s="178"/>
      <c r="N728" s="183"/>
      <c r="O728" s="54"/>
      <c r="P728" s="571"/>
      <c r="Q728" s="424"/>
      <c r="R728" s="476"/>
      <c r="S728" s="477"/>
      <c r="T728" s="476"/>
      <c r="U728" s="574"/>
      <c r="V728" s="478"/>
      <c r="W728" s="68"/>
    </row>
    <row r="729" spans="2:26" s="195" customFormat="1" x14ac:dyDescent="0.2">
      <c r="B729" s="196"/>
      <c r="C729" s="196"/>
      <c r="D729" s="112"/>
      <c r="E729" s="54"/>
      <c r="F729" s="54"/>
      <c r="G729" s="112"/>
      <c r="H729" s="102"/>
      <c r="I729" s="68"/>
      <c r="J729" s="54"/>
      <c r="K729" s="178"/>
      <c r="L729" s="174"/>
      <c r="M729" s="178"/>
      <c r="N729" s="183"/>
      <c r="O729" s="54"/>
      <c r="P729" s="571"/>
      <c r="Q729" s="424"/>
      <c r="R729" s="476"/>
      <c r="S729" s="477"/>
      <c r="T729" s="476"/>
      <c r="U729" s="574"/>
      <c r="V729" s="478"/>
      <c r="W729" s="68"/>
    </row>
    <row r="730" spans="2:26" s="195" customFormat="1" x14ac:dyDescent="0.2">
      <c r="B730" s="196"/>
      <c r="C730" s="196"/>
      <c r="D730" s="112"/>
      <c r="E730" s="54"/>
      <c r="F730" s="54"/>
      <c r="G730" s="112"/>
      <c r="H730" s="102"/>
      <c r="I730" s="68"/>
      <c r="J730" s="54"/>
      <c r="K730" s="178"/>
      <c r="L730" s="174"/>
      <c r="M730" s="178"/>
      <c r="N730" s="183"/>
      <c r="O730" s="54"/>
      <c r="P730" s="571"/>
      <c r="Q730" s="424"/>
      <c r="R730" s="476"/>
      <c r="S730" s="477"/>
      <c r="T730" s="476"/>
      <c r="U730" s="574"/>
      <c r="V730" s="478"/>
      <c r="W730" s="68"/>
    </row>
    <row r="731" spans="2:26" s="195" customFormat="1" x14ac:dyDescent="0.2">
      <c r="B731" s="196"/>
      <c r="C731" s="196"/>
      <c r="D731" s="112"/>
      <c r="E731" s="54"/>
      <c r="F731" s="54"/>
      <c r="G731" s="112"/>
      <c r="H731" s="102"/>
      <c r="I731" s="68"/>
      <c r="J731" s="54"/>
      <c r="K731" s="178"/>
      <c r="L731" s="174"/>
      <c r="M731" s="178"/>
      <c r="N731" s="183"/>
      <c r="O731" s="54"/>
      <c r="P731" s="571"/>
      <c r="Q731" s="424"/>
      <c r="R731" s="476"/>
      <c r="S731" s="477"/>
      <c r="T731" s="476"/>
      <c r="U731" s="574"/>
      <c r="V731" s="478"/>
      <c r="W731" s="68"/>
    </row>
    <row r="732" spans="2:26" s="195" customFormat="1" x14ac:dyDescent="0.2">
      <c r="B732" s="196"/>
      <c r="C732" s="196"/>
      <c r="D732" s="112"/>
      <c r="E732" s="54"/>
      <c r="F732" s="54"/>
      <c r="G732" s="112"/>
      <c r="H732" s="102"/>
      <c r="I732" s="68"/>
      <c r="J732" s="54"/>
      <c r="K732" s="178"/>
      <c r="L732" s="174"/>
      <c r="M732" s="178"/>
      <c r="N732" s="183"/>
      <c r="O732" s="54"/>
      <c r="P732" s="571"/>
      <c r="Q732" s="424"/>
      <c r="R732" s="476"/>
      <c r="S732" s="477"/>
      <c r="T732" s="476"/>
      <c r="U732" s="574"/>
      <c r="V732" s="478"/>
      <c r="W732" s="68"/>
    </row>
    <row r="733" spans="2:26" s="195" customFormat="1" x14ac:dyDescent="0.2">
      <c r="B733" s="196"/>
      <c r="C733" s="196"/>
      <c r="D733" s="112"/>
      <c r="E733" s="54"/>
      <c r="F733" s="54"/>
      <c r="G733" s="112"/>
      <c r="H733" s="102"/>
      <c r="I733" s="68"/>
      <c r="J733" s="54"/>
      <c r="K733" s="178"/>
      <c r="L733" s="174"/>
      <c r="M733" s="178"/>
      <c r="N733" s="183"/>
      <c r="O733" s="54"/>
      <c r="P733" s="571"/>
      <c r="Q733" s="424"/>
      <c r="R733" s="476"/>
      <c r="S733" s="477"/>
      <c r="T733" s="476"/>
      <c r="U733" s="574"/>
      <c r="V733" s="478"/>
      <c r="W733" s="68"/>
    </row>
    <row r="734" spans="2:26" s="195" customFormat="1" x14ac:dyDescent="0.2">
      <c r="B734" s="196"/>
      <c r="C734" s="196"/>
      <c r="D734" s="112"/>
      <c r="E734" s="54"/>
      <c r="F734" s="54"/>
      <c r="G734" s="112"/>
      <c r="H734" s="102"/>
      <c r="I734" s="68"/>
      <c r="J734" s="54"/>
      <c r="K734" s="178"/>
      <c r="L734" s="174"/>
      <c r="M734" s="178"/>
      <c r="N734" s="183"/>
      <c r="O734" s="54"/>
      <c r="P734" s="571"/>
      <c r="Q734" s="424"/>
      <c r="R734" s="476"/>
      <c r="S734" s="477"/>
      <c r="T734" s="476"/>
      <c r="U734" s="574"/>
      <c r="V734" s="478"/>
      <c r="W734" s="68"/>
    </row>
    <row r="735" spans="2:26" s="195" customFormat="1" x14ac:dyDescent="0.2">
      <c r="B735" s="196"/>
      <c r="C735" s="196"/>
      <c r="D735" s="112"/>
      <c r="E735" s="54"/>
      <c r="F735" s="54"/>
      <c r="G735" s="112"/>
      <c r="H735" s="102"/>
      <c r="I735" s="68"/>
      <c r="J735" s="54"/>
      <c r="K735" s="178"/>
      <c r="L735" s="174"/>
      <c r="M735" s="178"/>
      <c r="N735" s="183"/>
      <c r="O735" s="54"/>
      <c r="P735" s="571"/>
      <c r="Q735" s="424"/>
      <c r="R735" s="476"/>
      <c r="S735" s="477"/>
      <c r="T735" s="476"/>
      <c r="U735" s="574"/>
      <c r="V735" s="478"/>
      <c r="W735" s="68"/>
    </row>
    <row r="736" spans="2:26" s="195" customFormat="1" x14ac:dyDescent="0.2">
      <c r="B736" s="196"/>
      <c r="C736" s="196"/>
      <c r="D736" s="112"/>
      <c r="E736" s="54"/>
      <c r="F736" s="54"/>
      <c r="G736" s="112"/>
      <c r="H736" s="102"/>
      <c r="I736" s="68"/>
      <c r="J736" s="54"/>
      <c r="K736" s="178"/>
      <c r="L736" s="174"/>
      <c r="M736" s="178"/>
      <c r="N736" s="183"/>
      <c r="O736" s="54"/>
      <c r="P736" s="571"/>
      <c r="Q736" s="424"/>
      <c r="R736" s="476"/>
      <c r="S736" s="477"/>
      <c r="T736" s="476"/>
      <c r="U736" s="574"/>
      <c r="V736" s="478"/>
      <c r="W736" s="68"/>
    </row>
    <row r="737" spans="2:26" s="195" customFormat="1" x14ac:dyDescent="0.2">
      <c r="B737" s="196"/>
      <c r="C737" s="196"/>
      <c r="D737" s="112"/>
      <c r="E737" s="54"/>
      <c r="F737" s="54"/>
      <c r="G737" s="112"/>
      <c r="H737" s="102"/>
      <c r="I737" s="68"/>
      <c r="J737" s="54"/>
      <c r="K737" s="178"/>
      <c r="L737" s="174"/>
      <c r="M737" s="178"/>
      <c r="N737" s="183"/>
      <c r="O737" s="54"/>
      <c r="P737" s="571"/>
      <c r="Q737" s="424"/>
      <c r="R737" s="476"/>
      <c r="S737" s="477"/>
      <c r="T737" s="476"/>
      <c r="U737" s="574"/>
      <c r="V737" s="478"/>
      <c r="W737" s="68"/>
    </row>
    <row r="738" spans="2:26" s="195" customFormat="1" x14ac:dyDescent="0.2">
      <c r="B738" s="196"/>
      <c r="C738" s="196"/>
      <c r="D738" s="112"/>
      <c r="E738" s="54"/>
      <c r="F738" s="54"/>
      <c r="G738" s="112"/>
      <c r="H738" s="102"/>
      <c r="I738" s="68"/>
      <c r="J738" s="54"/>
      <c r="K738" s="178"/>
      <c r="L738" s="174"/>
      <c r="M738" s="178"/>
      <c r="N738" s="183"/>
      <c r="O738" s="54"/>
      <c r="P738" s="571"/>
      <c r="Q738" s="424"/>
      <c r="R738" s="476"/>
      <c r="S738" s="477"/>
      <c r="T738" s="476"/>
      <c r="U738" s="574"/>
      <c r="V738" s="478"/>
      <c r="W738" s="68"/>
    </row>
    <row r="739" spans="2:26" s="195" customFormat="1" x14ac:dyDescent="0.2">
      <c r="B739" s="196"/>
      <c r="C739" s="196"/>
      <c r="D739" s="112"/>
      <c r="E739" s="54"/>
      <c r="F739" s="54"/>
      <c r="G739" s="112"/>
      <c r="H739" s="102"/>
      <c r="I739" s="68"/>
      <c r="J739" s="54"/>
      <c r="K739" s="178"/>
      <c r="L739" s="174"/>
      <c r="M739" s="178"/>
      <c r="N739" s="183"/>
      <c r="O739" s="54"/>
      <c r="P739" s="571"/>
      <c r="Q739" s="424"/>
      <c r="R739" s="476"/>
      <c r="S739" s="477"/>
      <c r="T739" s="476"/>
      <c r="U739" s="574"/>
      <c r="V739" s="478"/>
      <c r="W739" s="68"/>
    </row>
    <row r="740" spans="2:26" s="195" customFormat="1" x14ac:dyDescent="0.2">
      <c r="B740" s="196"/>
      <c r="C740" s="196"/>
      <c r="D740" s="112"/>
      <c r="E740" s="54"/>
      <c r="F740" s="54"/>
      <c r="G740" s="112"/>
      <c r="H740" s="102"/>
      <c r="I740" s="68"/>
      <c r="J740" s="54"/>
      <c r="K740" s="178"/>
      <c r="L740" s="174"/>
      <c r="M740" s="178"/>
      <c r="N740" s="183"/>
      <c r="O740" s="54"/>
      <c r="P740" s="571"/>
      <c r="Q740" s="424"/>
      <c r="R740" s="476"/>
      <c r="S740" s="477"/>
      <c r="T740" s="476"/>
      <c r="U740" s="574"/>
      <c r="V740" s="478"/>
      <c r="W740" s="68"/>
    </row>
    <row r="741" spans="2:26" s="195" customFormat="1" x14ac:dyDescent="0.2">
      <c r="B741" s="196"/>
      <c r="C741" s="196"/>
      <c r="D741" s="112"/>
      <c r="E741" s="54"/>
      <c r="F741" s="54"/>
      <c r="G741" s="112"/>
      <c r="H741" s="102"/>
      <c r="I741" s="68"/>
      <c r="J741" s="54"/>
      <c r="K741" s="178"/>
      <c r="L741" s="174"/>
      <c r="M741" s="178"/>
      <c r="N741" s="183"/>
      <c r="O741" s="54"/>
      <c r="P741" s="571"/>
      <c r="Q741" s="424"/>
      <c r="R741" s="476"/>
      <c r="S741" s="477"/>
      <c r="T741" s="476"/>
      <c r="U741" s="574"/>
      <c r="V741" s="478"/>
      <c r="W741" s="68"/>
    </row>
    <row r="742" spans="2:26" s="195" customFormat="1" x14ac:dyDescent="0.2">
      <c r="B742" s="196"/>
      <c r="C742" s="196"/>
      <c r="D742" s="112"/>
      <c r="E742" s="54"/>
      <c r="F742" s="54"/>
      <c r="G742" s="112"/>
      <c r="H742" s="102"/>
      <c r="I742" s="68"/>
      <c r="J742" s="54"/>
      <c r="K742" s="178"/>
      <c r="L742" s="174"/>
      <c r="M742" s="178"/>
      <c r="N742" s="183"/>
      <c r="O742" s="54"/>
      <c r="P742" s="571"/>
      <c r="Q742" s="424"/>
      <c r="R742" s="476"/>
      <c r="S742" s="477"/>
      <c r="T742" s="476"/>
      <c r="U742" s="574"/>
      <c r="V742" s="478"/>
      <c r="W742" s="68"/>
    </row>
    <row r="743" spans="2:26" s="195" customFormat="1" x14ac:dyDescent="0.2">
      <c r="B743" s="196"/>
      <c r="C743" s="196"/>
      <c r="D743" s="112"/>
      <c r="E743" s="54"/>
      <c r="F743" s="54"/>
      <c r="G743" s="112"/>
      <c r="H743" s="102"/>
      <c r="I743" s="68"/>
      <c r="J743" s="54"/>
      <c r="K743" s="178"/>
      <c r="L743" s="174"/>
      <c r="M743" s="178"/>
      <c r="N743" s="183"/>
      <c r="O743" s="54"/>
      <c r="P743" s="571"/>
      <c r="Q743" s="424"/>
      <c r="R743" s="476"/>
      <c r="S743" s="477"/>
      <c r="T743" s="476"/>
      <c r="U743" s="574"/>
      <c r="V743" s="478"/>
      <c r="W743" s="68"/>
    </row>
    <row r="744" spans="2:26" s="195" customFormat="1" x14ac:dyDescent="0.2">
      <c r="B744" s="196"/>
      <c r="C744" s="196"/>
      <c r="D744" s="112"/>
      <c r="E744" s="54"/>
      <c r="F744" s="54"/>
      <c r="G744" s="112"/>
      <c r="H744" s="102"/>
      <c r="I744" s="68"/>
      <c r="J744" s="54"/>
      <c r="K744" s="178"/>
      <c r="L744" s="174"/>
      <c r="M744" s="178"/>
      <c r="N744" s="183"/>
      <c r="O744" s="54"/>
      <c r="P744" s="571"/>
      <c r="Q744" s="424"/>
      <c r="R744" s="476"/>
      <c r="S744" s="477"/>
      <c r="T744" s="476"/>
      <c r="U744" s="574"/>
      <c r="V744" s="478"/>
      <c r="W744" s="68"/>
    </row>
    <row r="745" spans="2:26" s="195" customFormat="1" x14ac:dyDescent="0.2">
      <c r="B745" s="196"/>
      <c r="C745" s="196"/>
      <c r="D745" s="112"/>
      <c r="E745" s="54"/>
      <c r="F745" s="54"/>
      <c r="G745" s="112"/>
      <c r="H745" s="102"/>
      <c r="I745" s="68"/>
      <c r="J745" s="54"/>
      <c r="K745" s="178"/>
      <c r="L745" s="174"/>
      <c r="M745" s="178"/>
      <c r="N745" s="183"/>
      <c r="O745" s="54"/>
      <c r="P745" s="571"/>
      <c r="Q745" s="424"/>
      <c r="R745" s="476"/>
      <c r="S745" s="477"/>
      <c r="T745" s="476"/>
      <c r="U745" s="574"/>
      <c r="V745" s="478"/>
      <c r="W745" s="68"/>
    </row>
    <row r="746" spans="2:26" s="195" customFormat="1" x14ac:dyDescent="0.2">
      <c r="B746" s="196"/>
      <c r="C746" s="196"/>
      <c r="D746" s="112"/>
      <c r="E746" s="54"/>
      <c r="F746" s="54"/>
      <c r="G746" s="112"/>
      <c r="H746" s="102"/>
      <c r="I746" s="68"/>
      <c r="J746" s="54"/>
      <c r="K746" s="178"/>
      <c r="L746" s="174"/>
      <c r="M746" s="178"/>
      <c r="N746" s="183"/>
      <c r="O746" s="54"/>
      <c r="P746" s="571"/>
      <c r="Q746" s="424"/>
      <c r="R746" s="476"/>
      <c r="S746" s="477"/>
      <c r="T746" s="476"/>
      <c r="U746" s="574"/>
      <c r="V746" s="478"/>
      <c r="W746" s="68"/>
    </row>
    <row r="747" spans="2:26" s="195" customFormat="1" x14ac:dyDescent="0.2">
      <c r="B747" s="196"/>
      <c r="C747" s="196"/>
      <c r="D747" s="112"/>
      <c r="E747" s="54"/>
      <c r="F747" s="54"/>
      <c r="G747" s="112"/>
      <c r="H747" s="102"/>
      <c r="I747" s="68"/>
      <c r="J747" s="54"/>
      <c r="K747" s="178"/>
      <c r="L747" s="174"/>
      <c r="M747" s="178"/>
      <c r="N747" s="183"/>
      <c r="O747" s="54"/>
      <c r="P747" s="571"/>
      <c r="Q747" s="424"/>
      <c r="R747" s="476"/>
      <c r="S747" s="477"/>
      <c r="T747" s="476"/>
      <c r="U747" s="574"/>
      <c r="V747" s="478"/>
      <c r="W747" s="68"/>
      <c r="Y747" s="68"/>
      <c r="Z747" s="68"/>
    </row>
    <row r="748" spans="2:26" s="195" customFormat="1" x14ac:dyDescent="0.2">
      <c r="B748" s="196"/>
      <c r="C748" s="196"/>
      <c r="D748" s="112"/>
      <c r="E748" s="54"/>
      <c r="F748" s="54"/>
      <c r="G748" s="112"/>
      <c r="H748" s="102"/>
      <c r="I748" s="68"/>
      <c r="J748" s="54"/>
      <c r="K748" s="178"/>
      <c r="L748" s="174"/>
      <c r="M748" s="178"/>
      <c r="N748" s="183"/>
      <c r="O748" s="54"/>
      <c r="P748" s="571"/>
      <c r="Q748" s="424"/>
      <c r="R748" s="476"/>
      <c r="S748" s="477"/>
      <c r="T748" s="476"/>
      <c r="U748" s="574"/>
      <c r="V748" s="478"/>
      <c r="W748" s="68"/>
      <c r="Y748" s="68"/>
      <c r="Z748" s="68"/>
    </row>
    <row r="749" spans="2:26" x14ac:dyDescent="0.2">
      <c r="X749" s="195"/>
    </row>
    <row r="750" spans="2:26" x14ac:dyDescent="0.2">
      <c r="X750" s="195"/>
    </row>
    <row r="751" spans="2:26" x14ac:dyDescent="0.2">
      <c r="X751" s="195"/>
    </row>
    <row r="752" spans="2:26" x14ac:dyDescent="0.2">
      <c r="X752" s="195"/>
    </row>
    <row r="753" spans="24:24" x14ac:dyDescent="0.2">
      <c r="X753" s="195"/>
    </row>
    <row r="754" spans="24:24" x14ac:dyDescent="0.2">
      <c r="X754" s="195"/>
    </row>
    <row r="755" spans="24:24" x14ac:dyDescent="0.2">
      <c r="X755" s="195"/>
    </row>
    <row r="756" spans="24:24" x14ac:dyDescent="0.2">
      <c r="X756" s="195"/>
    </row>
    <row r="757" spans="24:24" x14ac:dyDescent="0.2">
      <c r="X757" s="195"/>
    </row>
    <row r="758" spans="24:24" x14ac:dyDescent="0.2">
      <c r="X758" s="195"/>
    </row>
    <row r="759" spans="24:24" x14ac:dyDescent="0.2">
      <c r="X759" s="195"/>
    </row>
    <row r="768" spans="24:24" x14ac:dyDescent="0.2">
      <c r="X768" s="195"/>
    </row>
    <row r="769" spans="24:24" x14ac:dyDescent="0.2">
      <c r="X769" s="195"/>
    </row>
    <row r="770" spans="24:24" x14ac:dyDescent="0.2">
      <c r="X770" s="195"/>
    </row>
    <row r="771" spans="24:24" x14ac:dyDescent="0.2">
      <c r="X771" s="195"/>
    </row>
    <row r="772" spans="24:24" x14ac:dyDescent="0.2">
      <c r="X772" s="195"/>
    </row>
    <row r="773" spans="24:24" x14ac:dyDescent="0.2">
      <c r="X773" s="195"/>
    </row>
    <row r="774" spans="24:24" x14ac:dyDescent="0.2">
      <c r="X774" s="195"/>
    </row>
    <row r="775" spans="24:24" x14ac:dyDescent="0.2">
      <c r="X775" s="195"/>
    </row>
    <row r="776" spans="24:24" x14ac:dyDescent="0.2">
      <c r="X776" s="195"/>
    </row>
    <row r="777" spans="24:24" x14ac:dyDescent="0.2">
      <c r="X777" s="195"/>
    </row>
    <row r="778" spans="24:24" x14ac:dyDescent="0.2">
      <c r="X778" s="195"/>
    </row>
    <row r="779" spans="24:24" x14ac:dyDescent="0.2">
      <c r="X779" s="195"/>
    </row>
    <row r="780" spans="24:24" x14ac:dyDescent="0.2">
      <c r="X780" s="195"/>
    </row>
    <row r="781" spans="24:24" x14ac:dyDescent="0.2">
      <c r="X781" s="195"/>
    </row>
    <row r="782" spans="24:24" x14ac:dyDescent="0.2">
      <c r="X782" s="195"/>
    </row>
    <row r="783" spans="24:24" x14ac:dyDescent="0.2">
      <c r="X783" s="195"/>
    </row>
    <row r="784" spans="24:24" x14ac:dyDescent="0.2">
      <c r="X784" s="195"/>
    </row>
    <row r="785" spans="2:27" x14ac:dyDescent="0.2">
      <c r="X785" s="195"/>
    </row>
    <row r="786" spans="2:27" x14ac:dyDescent="0.2">
      <c r="X786" s="195"/>
    </row>
    <row r="787" spans="2:27" x14ac:dyDescent="0.2">
      <c r="X787" s="195"/>
    </row>
    <row r="788" spans="2:27" x14ac:dyDescent="0.2">
      <c r="X788" s="195"/>
    </row>
    <row r="789" spans="2:27" x14ac:dyDescent="0.2">
      <c r="X789" s="195"/>
    </row>
    <row r="790" spans="2:27" x14ac:dyDescent="0.2">
      <c r="X790" s="195"/>
    </row>
    <row r="791" spans="2:27" x14ac:dyDescent="0.2">
      <c r="X791" s="195"/>
    </row>
    <row r="792" spans="2:27" x14ac:dyDescent="0.2">
      <c r="X792" s="195"/>
    </row>
    <row r="793" spans="2:27" x14ac:dyDescent="0.2">
      <c r="X793" s="195"/>
    </row>
    <row r="794" spans="2:27" x14ac:dyDescent="0.2">
      <c r="X794" s="195"/>
    </row>
    <row r="798" spans="2:27" s="195" customFormat="1" x14ac:dyDescent="0.2">
      <c r="B798" s="196"/>
      <c r="C798" s="196"/>
      <c r="D798" s="112"/>
      <c r="E798" s="54"/>
      <c r="F798" s="54"/>
      <c r="G798" s="112"/>
      <c r="H798" s="102"/>
      <c r="I798" s="68"/>
      <c r="J798" s="54"/>
      <c r="K798" s="178"/>
      <c r="L798" s="174"/>
      <c r="M798" s="178"/>
      <c r="N798" s="183"/>
      <c r="O798" s="54"/>
      <c r="P798" s="571"/>
      <c r="Q798" s="424"/>
      <c r="R798" s="476"/>
      <c r="S798" s="477"/>
      <c r="T798" s="476"/>
      <c r="U798" s="574"/>
      <c r="V798" s="478"/>
      <c r="W798" s="68"/>
      <c r="X798" s="68"/>
      <c r="Y798" s="68"/>
      <c r="Z798" s="68"/>
      <c r="AA798" s="68"/>
    </row>
    <row r="799" spans="2:27" s="195" customFormat="1" x14ac:dyDescent="0.2">
      <c r="B799" s="196"/>
      <c r="C799" s="196"/>
      <c r="D799" s="112"/>
      <c r="E799" s="54"/>
      <c r="F799" s="54"/>
      <c r="G799" s="112"/>
      <c r="H799" s="102"/>
      <c r="I799" s="68"/>
      <c r="J799" s="54"/>
      <c r="K799" s="178"/>
      <c r="L799" s="174"/>
      <c r="M799" s="178"/>
      <c r="N799" s="183"/>
      <c r="O799" s="54"/>
      <c r="P799" s="571"/>
      <c r="Q799" s="424"/>
      <c r="R799" s="476"/>
      <c r="S799" s="477"/>
      <c r="T799" s="476"/>
      <c r="U799" s="574"/>
      <c r="V799" s="478"/>
      <c r="W799" s="68"/>
      <c r="X799" s="68"/>
      <c r="Y799" s="68"/>
      <c r="Z799" s="68"/>
      <c r="AA799" s="68"/>
    </row>
  </sheetData>
  <mergeCells count="1">
    <mergeCell ref="C5:D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ENE- 2017</vt:lpstr>
      <vt:lpstr>FALTANTES </vt:lpstr>
      <vt:lpstr>FEB-2017</vt:lpstr>
      <vt:lpstr>MAR-2017</vt:lpstr>
      <vt:lpstr>ABR-2017</vt:lpstr>
      <vt:lpstr>MAY-2017</vt:lpstr>
      <vt:lpstr>JUN-2017</vt:lpstr>
      <vt:lpstr>JUL-2017</vt:lpstr>
      <vt:lpstr>AGO-2017</vt:lpstr>
      <vt:lpstr>FALTANTES AGO</vt:lpstr>
      <vt:lpstr>SEP-2017</vt:lpstr>
      <vt:lpstr>OCT-2017</vt:lpstr>
      <vt:lpstr>NOV-2017</vt:lpstr>
      <vt:lpstr>DIC-2017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cqqusuario</dc:creator>
  <cp:lastModifiedBy>QMContabilidad14</cp:lastModifiedBy>
  <cp:lastPrinted>2017-05-16T16:24:54Z</cp:lastPrinted>
  <dcterms:created xsi:type="dcterms:W3CDTF">2017-02-04T18:39:16Z</dcterms:created>
  <dcterms:modified xsi:type="dcterms:W3CDTF">2018-03-06T00:02:39Z</dcterms:modified>
</cp:coreProperties>
</file>